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AFR Data/EDR Municipal Expenditures/"/>
    </mc:Choice>
  </mc:AlternateContent>
  <xr:revisionPtr revIDLastSave="42" documentId="11_4D2AB1BBDD914A25C4001299C58D6E0EE257B2B3" xr6:coauthVersionLast="47" xr6:coauthVersionMax="47" xr10:uidLastSave="{A8438D19-CD00-4373-9973-E023976DA8E5}"/>
  <bookViews>
    <workbookView xWindow="-120" yWindow="-120" windowWidth="29040" windowHeight="15720" tabRatio="786" xr2:uid="{00000000-000D-0000-FFFF-FFFF00000000}"/>
  </bookViews>
  <sheets>
    <sheet name="2023" sheetId="49" r:id="rId1"/>
    <sheet name="2022" sheetId="48" r:id="rId2"/>
    <sheet name="2021" sheetId="47" r:id="rId3"/>
    <sheet name="2020" sheetId="46" r:id="rId4"/>
    <sheet name="2019" sheetId="45" r:id="rId5"/>
    <sheet name="2018" sheetId="44" r:id="rId6"/>
    <sheet name="2017" sheetId="43" r:id="rId7"/>
    <sheet name="2016" sheetId="42" r:id="rId8"/>
    <sheet name="2015" sheetId="40" r:id="rId9"/>
    <sheet name="2014" sheetId="39" r:id="rId10"/>
    <sheet name="2013" sheetId="37" r:id="rId11"/>
    <sheet name="2012" sheetId="36" r:id="rId12"/>
    <sheet name="2011" sheetId="35" r:id="rId13"/>
    <sheet name="2010" sheetId="34" r:id="rId14"/>
    <sheet name="2009" sheetId="33" r:id="rId15"/>
    <sheet name="2008" sheetId="38" r:id="rId16"/>
    <sheet name="2007" sheetId="41" r:id="rId17"/>
  </sheets>
  <definedNames>
    <definedName name="_xlnm.Print_Area" localSheetId="16">'2007'!$A$1:$O$28</definedName>
    <definedName name="_xlnm.Print_Area" localSheetId="15">'2008'!$A$1:$O$27</definedName>
    <definedName name="_xlnm.Print_Area" localSheetId="14">'2009'!$A$1:$O$28</definedName>
    <definedName name="_xlnm.Print_Area" localSheetId="13">'2010'!$A$1:$O$28</definedName>
    <definedName name="_xlnm.Print_Area" localSheetId="12">'2011'!$A$1:$O$28</definedName>
    <definedName name="_xlnm.Print_Area" localSheetId="11">'2012'!$A$1:$O$28</definedName>
    <definedName name="_xlnm.Print_Area" localSheetId="10">'2013'!$A$1:$O$28</definedName>
    <definedName name="_xlnm.Print_Area" localSheetId="9">'2014'!$A$1:$O$28</definedName>
    <definedName name="_xlnm.Print_Area" localSheetId="8">'2015'!$A$1:$O$28</definedName>
    <definedName name="_xlnm.Print_Area" localSheetId="7">'2016'!$A$1:$O$29</definedName>
    <definedName name="_xlnm.Print_Area" localSheetId="6">'2017'!$A$1:$O$30</definedName>
    <definedName name="_xlnm.Print_Area" localSheetId="5">'2018'!$A$1:$O$29</definedName>
    <definedName name="_xlnm.Print_Area" localSheetId="4">'2019'!$A$1:$O$28</definedName>
    <definedName name="_xlnm.Print_Area" localSheetId="3">'2020'!$A$1:$O$28</definedName>
    <definedName name="_xlnm.Print_Area" localSheetId="2">'2021'!$A$1:$P$29</definedName>
    <definedName name="_xlnm.Print_Area" localSheetId="1">'2022'!$A$1:$P$29</definedName>
    <definedName name="_xlnm.Print_Area" localSheetId="0">'2023'!$A$1:$P$28</definedName>
    <definedName name="_xlnm.Print_Titles" localSheetId="16">'2007'!$1:$4</definedName>
    <definedName name="_xlnm.Print_Titles" localSheetId="15">'2008'!$1:$4</definedName>
    <definedName name="_xlnm.Print_Titles" localSheetId="14">'2009'!$1:$4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4" i="49" l="1"/>
  <c r="F24" i="49"/>
  <c r="G24" i="49"/>
  <c r="H24" i="49"/>
  <c r="I24" i="49"/>
  <c r="J24" i="49"/>
  <c r="K24" i="49"/>
  <c r="L24" i="49"/>
  <c r="M24" i="49"/>
  <c r="N24" i="49"/>
  <c r="D24" i="49"/>
  <c r="O23" i="49" l="1"/>
  <c r="P23" i="49" s="1"/>
  <c r="N22" i="49"/>
  <c r="M22" i="49"/>
  <c r="L22" i="49"/>
  <c r="K22" i="49"/>
  <c r="J22" i="49"/>
  <c r="I22" i="49"/>
  <c r="H22" i="49"/>
  <c r="G22" i="49"/>
  <c r="F22" i="49"/>
  <c r="E22" i="49"/>
  <c r="D22" i="49"/>
  <c r="O21" i="49"/>
  <c r="P21" i="49" s="1"/>
  <c r="N20" i="49"/>
  <c r="M20" i="49"/>
  <c r="L20" i="49"/>
  <c r="K20" i="49"/>
  <c r="J20" i="49"/>
  <c r="I20" i="49"/>
  <c r="H20" i="49"/>
  <c r="G20" i="49"/>
  <c r="F20" i="49"/>
  <c r="E20" i="49"/>
  <c r="D20" i="49"/>
  <c r="O19" i="49"/>
  <c r="P19" i="49" s="1"/>
  <c r="N18" i="49"/>
  <c r="M18" i="49"/>
  <c r="L18" i="49"/>
  <c r="K18" i="49"/>
  <c r="J18" i="49"/>
  <c r="I18" i="49"/>
  <c r="H18" i="49"/>
  <c r="G18" i="49"/>
  <c r="F18" i="49"/>
  <c r="E18" i="49"/>
  <c r="D18" i="49"/>
  <c r="O17" i="49"/>
  <c r="P17" i="49" s="1"/>
  <c r="O16" i="49"/>
  <c r="P16" i="49" s="1"/>
  <c r="O15" i="49"/>
  <c r="P15" i="49" s="1"/>
  <c r="O14" i="49"/>
  <c r="P14" i="49" s="1"/>
  <c r="O13" i="49"/>
  <c r="P13" i="49" s="1"/>
  <c r="N12" i="49"/>
  <c r="M12" i="49"/>
  <c r="L12" i="49"/>
  <c r="K12" i="49"/>
  <c r="J12" i="49"/>
  <c r="I12" i="49"/>
  <c r="H12" i="49"/>
  <c r="G12" i="49"/>
  <c r="F12" i="49"/>
  <c r="E12" i="49"/>
  <c r="D12" i="49"/>
  <c r="O11" i="49"/>
  <c r="P11" i="49" s="1"/>
  <c r="O10" i="49"/>
  <c r="P10" i="49" s="1"/>
  <c r="N9" i="49"/>
  <c r="M9" i="49"/>
  <c r="L9" i="49"/>
  <c r="K9" i="49"/>
  <c r="J9" i="49"/>
  <c r="I9" i="49"/>
  <c r="H9" i="49"/>
  <c r="G9" i="49"/>
  <c r="F9" i="49"/>
  <c r="E9" i="49"/>
  <c r="D9" i="49"/>
  <c r="O8" i="49"/>
  <c r="P8" i="49" s="1"/>
  <c r="O7" i="49"/>
  <c r="P7" i="49" s="1"/>
  <c r="O6" i="49"/>
  <c r="P6" i="49" s="1"/>
  <c r="N5" i="49"/>
  <c r="M5" i="49"/>
  <c r="L5" i="49"/>
  <c r="K5" i="49"/>
  <c r="J5" i="49"/>
  <c r="I5" i="49"/>
  <c r="H5" i="49"/>
  <c r="G5" i="49"/>
  <c r="F5" i="49"/>
  <c r="E5" i="49"/>
  <c r="D5" i="49"/>
  <c r="O22" i="49" l="1"/>
  <c r="P22" i="49" s="1"/>
  <c r="O20" i="49"/>
  <c r="P20" i="49" s="1"/>
  <c r="O18" i="49"/>
  <c r="P18" i="49" s="1"/>
  <c r="O12" i="49"/>
  <c r="P12" i="49" s="1"/>
  <c r="O9" i="49"/>
  <c r="P9" i="49" s="1"/>
  <c r="O5" i="49"/>
  <c r="P5" i="49" s="1"/>
  <c r="O24" i="48"/>
  <c r="P24" i="48" s="1"/>
  <c r="O23" i="48"/>
  <c r="P23" i="48" s="1"/>
  <c r="N22" i="48"/>
  <c r="M22" i="48"/>
  <c r="L22" i="48"/>
  <c r="K22" i="48"/>
  <c r="J22" i="48"/>
  <c r="I22" i="48"/>
  <c r="H22" i="48"/>
  <c r="G22" i="48"/>
  <c r="F22" i="48"/>
  <c r="E22" i="48"/>
  <c r="D22" i="48"/>
  <c r="O21" i="48"/>
  <c r="P21" i="48" s="1"/>
  <c r="N20" i="48"/>
  <c r="M20" i="48"/>
  <c r="L20" i="48"/>
  <c r="K20" i="48"/>
  <c r="J20" i="48"/>
  <c r="I20" i="48"/>
  <c r="H20" i="48"/>
  <c r="G20" i="48"/>
  <c r="F20" i="48"/>
  <c r="E20" i="48"/>
  <c r="D20" i="48"/>
  <c r="O19" i="48"/>
  <c r="P19" i="48" s="1"/>
  <c r="N18" i="48"/>
  <c r="M18" i="48"/>
  <c r="L18" i="48"/>
  <c r="K18" i="48"/>
  <c r="J18" i="48"/>
  <c r="I18" i="48"/>
  <c r="H18" i="48"/>
  <c r="G18" i="48"/>
  <c r="F18" i="48"/>
  <c r="E18" i="48"/>
  <c r="D18" i="48"/>
  <c r="O17" i="48"/>
  <c r="P17" i="48" s="1"/>
  <c r="O16" i="48"/>
  <c r="P16" i="48" s="1"/>
  <c r="O15" i="48"/>
  <c r="P15" i="48" s="1"/>
  <c r="O14" i="48"/>
  <c r="P14" i="48" s="1"/>
  <c r="O13" i="48"/>
  <c r="P13" i="48" s="1"/>
  <c r="N12" i="48"/>
  <c r="M12" i="48"/>
  <c r="L12" i="48"/>
  <c r="K12" i="48"/>
  <c r="J12" i="48"/>
  <c r="I12" i="48"/>
  <c r="H12" i="48"/>
  <c r="G12" i="48"/>
  <c r="F12" i="48"/>
  <c r="E12" i="48"/>
  <c r="D12" i="48"/>
  <c r="O11" i="48"/>
  <c r="P11" i="48" s="1"/>
  <c r="O10" i="48"/>
  <c r="P10" i="48" s="1"/>
  <c r="N9" i="48"/>
  <c r="M9" i="48"/>
  <c r="L9" i="48"/>
  <c r="K9" i="48"/>
  <c r="J9" i="48"/>
  <c r="I9" i="48"/>
  <c r="H9" i="48"/>
  <c r="G9" i="48"/>
  <c r="F9" i="48"/>
  <c r="E9" i="48"/>
  <c r="D9" i="48"/>
  <c r="O8" i="48"/>
  <c r="P8" i="48" s="1"/>
  <c r="O7" i="48"/>
  <c r="P7" i="48" s="1"/>
  <c r="O6" i="48"/>
  <c r="P6" i="48" s="1"/>
  <c r="N5" i="48"/>
  <c r="M5" i="48"/>
  <c r="L5" i="48"/>
  <c r="K5" i="48"/>
  <c r="J5" i="48"/>
  <c r="I5" i="48"/>
  <c r="H5" i="48"/>
  <c r="H25" i="48" s="1"/>
  <c r="G5" i="48"/>
  <c r="G25" i="48" s="1"/>
  <c r="F5" i="48"/>
  <c r="F25" i="48" s="1"/>
  <c r="E5" i="48"/>
  <c r="E25" i="48" s="1"/>
  <c r="D5" i="48"/>
  <c r="D25" i="48" s="1"/>
  <c r="O24" i="49" l="1"/>
  <c r="P24" i="49" s="1"/>
  <c r="I25" i="48"/>
  <c r="J25" i="48"/>
  <c r="K25" i="48"/>
  <c r="L25" i="48"/>
  <c r="N25" i="48"/>
  <c r="M25" i="48"/>
  <c r="O22" i="48"/>
  <c r="P22" i="48" s="1"/>
  <c r="O20" i="48"/>
  <c r="P20" i="48" s="1"/>
  <c r="O18" i="48"/>
  <c r="P18" i="48" s="1"/>
  <c r="O9" i="48"/>
  <c r="P9" i="48" s="1"/>
  <c r="O12" i="48"/>
  <c r="P12" i="48" s="1"/>
  <c r="O5" i="48"/>
  <c r="P5" i="48" s="1"/>
  <c r="O24" i="47"/>
  <c r="P24" i="47" s="1"/>
  <c r="O23" i="47"/>
  <c r="P23" i="47" s="1"/>
  <c r="N22" i="47"/>
  <c r="M22" i="47"/>
  <c r="L22" i="47"/>
  <c r="K22" i="47"/>
  <c r="J22" i="47"/>
  <c r="I22" i="47"/>
  <c r="H22" i="47"/>
  <c r="G22" i="47"/>
  <c r="F22" i="47"/>
  <c r="E22" i="47"/>
  <c r="D22" i="47"/>
  <c r="O21" i="47"/>
  <c r="P21" i="47" s="1"/>
  <c r="N20" i="47"/>
  <c r="M20" i="47"/>
  <c r="L20" i="47"/>
  <c r="K20" i="47"/>
  <c r="J20" i="47"/>
  <c r="I20" i="47"/>
  <c r="H20" i="47"/>
  <c r="G20" i="47"/>
  <c r="F20" i="47"/>
  <c r="E20" i="47"/>
  <c r="D20" i="47"/>
  <c r="O19" i="47"/>
  <c r="P19" i="47" s="1"/>
  <c r="N18" i="47"/>
  <c r="M18" i="47"/>
  <c r="L18" i="47"/>
  <c r="K18" i="47"/>
  <c r="J18" i="47"/>
  <c r="I18" i="47"/>
  <c r="H18" i="47"/>
  <c r="G18" i="47"/>
  <c r="F18" i="47"/>
  <c r="E18" i="47"/>
  <c r="D18" i="47"/>
  <c r="O17" i="47"/>
  <c r="P17" i="47" s="1"/>
  <c r="O16" i="47"/>
  <c r="P16" i="47" s="1"/>
  <c r="O15" i="47"/>
  <c r="P15" i="47" s="1"/>
  <c r="O14" i="47"/>
  <c r="P14" i="47" s="1"/>
  <c r="O13" i="47"/>
  <c r="P13" i="47" s="1"/>
  <c r="N12" i="47"/>
  <c r="M12" i="47"/>
  <c r="L12" i="47"/>
  <c r="K12" i="47"/>
  <c r="J12" i="47"/>
  <c r="I12" i="47"/>
  <c r="H12" i="47"/>
  <c r="G12" i="47"/>
  <c r="F12" i="47"/>
  <c r="E12" i="47"/>
  <c r="D12" i="47"/>
  <c r="O11" i="47"/>
  <c r="P11" i="47" s="1"/>
  <c r="O10" i="47"/>
  <c r="P10" i="47" s="1"/>
  <c r="N9" i="47"/>
  <c r="M9" i="47"/>
  <c r="L9" i="47"/>
  <c r="K9" i="47"/>
  <c r="J9" i="47"/>
  <c r="I9" i="47"/>
  <c r="H9" i="47"/>
  <c r="G9" i="47"/>
  <c r="F9" i="47"/>
  <c r="E9" i="47"/>
  <c r="D9" i="47"/>
  <c r="O8" i="47"/>
  <c r="P8" i="47" s="1"/>
  <c r="O7" i="47"/>
  <c r="P7" i="47" s="1"/>
  <c r="O6" i="47"/>
  <c r="P6" i="47" s="1"/>
  <c r="N5" i="47"/>
  <c r="M5" i="47"/>
  <c r="L5" i="47"/>
  <c r="K5" i="47"/>
  <c r="J5" i="47"/>
  <c r="I5" i="47"/>
  <c r="H5" i="47"/>
  <c r="G5" i="47"/>
  <c r="F5" i="47"/>
  <c r="E5" i="47"/>
  <c r="D5" i="47"/>
  <c r="N23" i="46"/>
  <c r="O23" i="46"/>
  <c r="M22" i="46"/>
  <c r="L22" i="46"/>
  <c r="K22" i="46"/>
  <c r="J22" i="46"/>
  <c r="I22" i="46"/>
  <c r="H22" i="46"/>
  <c r="G22" i="46"/>
  <c r="F22" i="46"/>
  <c r="E22" i="46"/>
  <c r="D22" i="46"/>
  <c r="N21" i="46"/>
  <c r="O21" i="46" s="1"/>
  <c r="M20" i="46"/>
  <c r="L20" i="46"/>
  <c r="K20" i="46"/>
  <c r="J20" i="46"/>
  <c r="I20" i="46"/>
  <c r="H20" i="46"/>
  <c r="G20" i="46"/>
  <c r="F20" i="46"/>
  <c r="F24" i="46" s="1"/>
  <c r="E20" i="46"/>
  <c r="D20" i="46"/>
  <c r="N19" i="46"/>
  <c r="O19" i="46"/>
  <c r="M18" i="46"/>
  <c r="L18" i="46"/>
  <c r="K18" i="46"/>
  <c r="J18" i="46"/>
  <c r="I18" i="46"/>
  <c r="H18" i="46"/>
  <c r="G18" i="46"/>
  <c r="F18" i="46"/>
  <c r="E18" i="46"/>
  <c r="D18" i="46"/>
  <c r="N17" i="46"/>
  <c r="O17" i="46" s="1"/>
  <c r="N16" i="46"/>
  <c r="O16" i="46" s="1"/>
  <c r="N15" i="46"/>
  <c r="O15" i="46"/>
  <c r="N14" i="46"/>
  <c r="O14" i="46" s="1"/>
  <c r="N13" i="46"/>
  <c r="O13" i="46" s="1"/>
  <c r="M12" i="46"/>
  <c r="L12" i="46"/>
  <c r="K12" i="46"/>
  <c r="J12" i="46"/>
  <c r="I12" i="46"/>
  <c r="H12" i="46"/>
  <c r="G12" i="46"/>
  <c r="F12" i="46"/>
  <c r="E12" i="46"/>
  <c r="D12" i="46"/>
  <c r="N11" i="46"/>
  <c r="O11" i="46" s="1"/>
  <c r="N10" i="46"/>
  <c r="O10" i="46" s="1"/>
  <c r="M9" i="46"/>
  <c r="L9" i="46"/>
  <c r="K9" i="46"/>
  <c r="J9" i="46"/>
  <c r="I9" i="46"/>
  <c r="H9" i="46"/>
  <c r="H24" i="46" s="1"/>
  <c r="G9" i="46"/>
  <c r="F9" i="46"/>
  <c r="E9" i="46"/>
  <c r="D9" i="46"/>
  <c r="N8" i="46"/>
  <c r="O8" i="46" s="1"/>
  <c r="N7" i="46"/>
  <c r="O7" i="46"/>
  <c r="N6" i="46"/>
  <c r="O6" i="46" s="1"/>
  <c r="M5" i="46"/>
  <c r="L5" i="46"/>
  <c r="K5" i="46"/>
  <c r="J5" i="46"/>
  <c r="I5" i="46"/>
  <c r="H5" i="46"/>
  <c r="G5" i="46"/>
  <c r="F5" i="46"/>
  <c r="E5" i="46"/>
  <c r="D5" i="46"/>
  <c r="N5" i="46" s="1"/>
  <c r="O5" i="46" s="1"/>
  <c r="N23" i="45"/>
  <c r="O23" i="45" s="1"/>
  <c r="M22" i="45"/>
  <c r="L22" i="45"/>
  <c r="K22" i="45"/>
  <c r="J22" i="45"/>
  <c r="I22" i="45"/>
  <c r="H22" i="45"/>
  <c r="G22" i="45"/>
  <c r="F22" i="45"/>
  <c r="E22" i="45"/>
  <c r="D22" i="45"/>
  <c r="N21" i="45"/>
  <c r="O21" i="45"/>
  <c r="M20" i="45"/>
  <c r="L20" i="45"/>
  <c r="K20" i="45"/>
  <c r="J20" i="45"/>
  <c r="I20" i="45"/>
  <c r="H20" i="45"/>
  <c r="G20" i="45"/>
  <c r="F20" i="45"/>
  <c r="E20" i="45"/>
  <c r="D20" i="45"/>
  <c r="N19" i="45"/>
  <c r="O19" i="45" s="1"/>
  <c r="M18" i="45"/>
  <c r="L18" i="45"/>
  <c r="K18" i="45"/>
  <c r="J18" i="45"/>
  <c r="I18" i="45"/>
  <c r="H18" i="45"/>
  <c r="G18" i="45"/>
  <c r="F18" i="45"/>
  <c r="E18" i="45"/>
  <c r="D18" i="45"/>
  <c r="N17" i="45"/>
  <c r="O17" i="45"/>
  <c r="N16" i="45"/>
  <c r="O16" i="45" s="1"/>
  <c r="N15" i="45"/>
  <c r="O15" i="45" s="1"/>
  <c r="N14" i="45"/>
  <c r="O14" i="45" s="1"/>
  <c r="N13" i="45"/>
  <c r="O13" i="45" s="1"/>
  <c r="M12" i="45"/>
  <c r="L12" i="45"/>
  <c r="K12" i="45"/>
  <c r="J12" i="45"/>
  <c r="I12" i="45"/>
  <c r="H12" i="45"/>
  <c r="G12" i="45"/>
  <c r="F12" i="45"/>
  <c r="E12" i="45"/>
  <c r="D12" i="45"/>
  <c r="N11" i="45"/>
  <c r="O11" i="45" s="1"/>
  <c r="N10" i="45"/>
  <c r="O10" i="45" s="1"/>
  <c r="M9" i="45"/>
  <c r="L9" i="45"/>
  <c r="K9" i="45"/>
  <c r="J9" i="45"/>
  <c r="I9" i="45"/>
  <c r="H9" i="45"/>
  <c r="G9" i="45"/>
  <c r="F9" i="45"/>
  <c r="E9" i="45"/>
  <c r="D9" i="45"/>
  <c r="N8" i="45"/>
  <c r="O8" i="45" s="1"/>
  <c r="N7" i="45"/>
  <c r="O7" i="45" s="1"/>
  <c r="N6" i="45"/>
  <c r="O6" i="45"/>
  <c r="M5" i="45"/>
  <c r="L5" i="45"/>
  <c r="K5" i="45"/>
  <c r="J5" i="45"/>
  <c r="J24" i="45" s="1"/>
  <c r="I5" i="45"/>
  <c r="H5" i="45"/>
  <c r="G5" i="45"/>
  <c r="F5" i="45"/>
  <c r="F24" i="45" s="1"/>
  <c r="E5" i="45"/>
  <c r="D5" i="45"/>
  <c r="D24" i="45" s="1"/>
  <c r="N24" i="44"/>
  <c r="O24" i="44"/>
  <c r="N23" i="44"/>
  <c r="O23" i="44" s="1"/>
  <c r="M22" i="44"/>
  <c r="L22" i="44"/>
  <c r="K22" i="44"/>
  <c r="J22" i="44"/>
  <c r="I22" i="44"/>
  <c r="H22" i="44"/>
  <c r="G22" i="44"/>
  <c r="F22" i="44"/>
  <c r="E22" i="44"/>
  <c r="D22" i="44"/>
  <c r="N21" i="44"/>
  <c r="O21" i="44"/>
  <c r="M20" i="44"/>
  <c r="L20" i="44"/>
  <c r="K20" i="44"/>
  <c r="J20" i="44"/>
  <c r="I20" i="44"/>
  <c r="H20" i="44"/>
  <c r="G20" i="44"/>
  <c r="F20" i="44"/>
  <c r="E20" i="44"/>
  <c r="D20" i="44"/>
  <c r="N19" i="44"/>
  <c r="O19" i="44"/>
  <c r="M18" i="44"/>
  <c r="L18" i="44"/>
  <c r="K18" i="44"/>
  <c r="J18" i="44"/>
  <c r="I18" i="44"/>
  <c r="H18" i="44"/>
  <c r="G18" i="44"/>
  <c r="F18" i="44"/>
  <c r="E18" i="44"/>
  <c r="D18" i="44"/>
  <c r="N17" i="44"/>
  <c r="O17" i="44" s="1"/>
  <c r="N16" i="44"/>
  <c r="O16" i="44"/>
  <c r="N15" i="44"/>
  <c r="O15" i="44" s="1"/>
  <c r="N14" i="44"/>
  <c r="O14" i="44" s="1"/>
  <c r="N13" i="44"/>
  <c r="O13" i="44" s="1"/>
  <c r="M12" i="44"/>
  <c r="L12" i="44"/>
  <c r="K12" i="44"/>
  <c r="J12" i="44"/>
  <c r="I12" i="44"/>
  <c r="H12" i="44"/>
  <c r="G12" i="44"/>
  <c r="F12" i="44"/>
  <c r="E12" i="44"/>
  <c r="D12" i="44"/>
  <c r="N11" i="44"/>
  <c r="O11" i="44" s="1"/>
  <c r="N10" i="44"/>
  <c r="O10" i="44" s="1"/>
  <c r="M9" i="44"/>
  <c r="L9" i="44"/>
  <c r="K9" i="44"/>
  <c r="J9" i="44"/>
  <c r="I9" i="44"/>
  <c r="H9" i="44"/>
  <c r="G9" i="44"/>
  <c r="F9" i="44"/>
  <c r="E9" i="44"/>
  <c r="D9" i="44"/>
  <c r="N8" i="44"/>
  <c r="O8" i="44" s="1"/>
  <c r="N7" i="44"/>
  <c r="O7" i="44"/>
  <c r="N6" i="44"/>
  <c r="O6" i="44" s="1"/>
  <c r="M5" i="44"/>
  <c r="L5" i="44"/>
  <c r="K5" i="44"/>
  <c r="J5" i="44"/>
  <c r="J25" i="44" s="1"/>
  <c r="I5" i="44"/>
  <c r="H5" i="44"/>
  <c r="G5" i="44"/>
  <c r="F5" i="44"/>
  <c r="F25" i="44" s="1"/>
  <c r="E5" i="44"/>
  <c r="D5" i="44"/>
  <c r="N25" i="43"/>
  <c r="O25" i="43"/>
  <c r="N24" i="43"/>
  <c r="O24" i="43"/>
  <c r="M23" i="43"/>
  <c r="L23" i="43"/>
  <c r="K23" i="43"/>
  <c r="J23" i="43"/>
  <c r="I23" i="43"/>
  <c r="H23" i="43"/>
  <c r="G23" i="43"/>
  <c r="F23" i="43"/>
  <c r="E23" i="43"/>
  <c r="D23" i="43"/>
  <c r="N22" i="43"/>
  <c r="O22" i="43" s="1"/>
  <c r="M21" i="43"/>
  <c r="L21" i="43"/>
  <c r="K21" i="43"/>
  <c r="J21" i="43"/>
  <c r="I21" i="43"/>
  <c r="H21" i="43"/>
  <c r="G21" i="43"/>
  <c r="F21" i="43"/>
  <c r="E21" i="43"/>
  <c r="D21" i="43"/>
  <c r="N20" i="43"/>
  <c r="O20" i="43"/>
  <c r="M19" i="43"/>
  <c r="M26" i="43" s="1"/>
  <c r="L19" i="43"/>
  <c r="K19" i="43"/>
  <c r="J19" i="43"/>
  <c r="I19" i="43"/>
  <c r="H19" i="43"/>
  <c r="G19" i="43"/>
  <c r="G26" i="43" s="1"/>
  <c r="F19" i="43"/>
  <c r="E19" i="43"/>
  <c r="D19" i="43"/>
  <c r="N18" i="43"/>
  <c r="O18" i="43" s="1"/>
  <c r="N17" i="43"/>
  <c r="O17" i="43" s="1"/>
  <c r="N16" i="43"/>
  <c r="O16" i="43" s="1"/>
  <c r="N15" i="43"/>
  <c r="O15" i="43" s="1"/>
  <c r="N14" i="43"/>
  <c r="O14" i="43"/>
  <c r="M13" i="43"/>
  <c r="L13" i="43"/>
  <c r="K13" i="43"/>
  <c r="J13" i="43"/>
  <c r="I13" i="43"/>
  <c r="H13" i="43"/>
  <c r="G13" i="43"/>
  <c r="F13" i="43"/>
  <c r="E13" i="43"/>
  <c r="D13" i="43"/>
  <c r="N12" i="43"/>
  <c r="O12" i="43"/>
  <c r="N11" i="43"/>
  <c r="O11" i="43"/>
  <c r="M10" i="43"/>
  <c r="L10" i="43"/>
  <c r="K10" i="43"/>
  <c r="J10" i="43"/>
  <c r="I10" i="43"/>
  <c r="H10" i="43"/>
  <c r="G10" i="43"/>
  <c r="F10" i="43"/>
  <c r="E10" i="43"/>
  <c r="D10" i="43"/>
  <c r="N10" i="43" s="1"/>
  <c r="O10" i="43" s="1"/>
  <c r="N9" i="43"/>
  <c r="O9" i="43"/>
  <c r="N8" i="43"/>
  <c r="O8" i="43"/>
  <c r="N7" i="43"/>
  <c r="O7" i="43" s="1"/>
  <c r="N6" i="43"/>
  <c r="O6" i="43" s="1"/>
  <c r="M5" i="43"/>
  <c r="L5" i="43"/>
  <c r="K5" i="43"/>
  <c r="J5" i="43"/>
  <c r="I5" i="43"/>
  <c r="H5" i="43"/>
  <c r="G5" i="43"/>
  <c r="F5" i="43"/>
  <c r="E5" i="43"/>
  <c r="D5" i="43"/>
  <c r="N24" i="42"/>
  <c r="O24" i="42" s="1"/>
  <c r="N23" i="42"/>
  <c r="O23" i="42" s="1"/>
  <c r="M22" i="42"/>
  <c r="L22" i="42"/>
  <c r="K22" i="42"/>
  <c r="J22" i="42"/>
  <c r="I22" i="42"/>
  <c r="H22" i="42"/>
  <c r="G22" i="42"/>
  <c r="F22" i="42"/>
  <c r="E22" i="42"/>
  <c r="D22" i="42"/>
  <c r="N21" i="42"/>
  <c r="O21" i="42" s="1"/>
  <c r="M20" i="42"/>
  <c r="L20" i="42"/>
  <c r="K20" i="42"/>
  <c r="J20" i="42"/>
  <c r="I20" i="42"/>
  <c r="H20" i="42"/>
  <c r="G20" i="42"/>
  <c r="F20" i="42"/>
  <c r="E20" i="42"/>
  <c r="D20" i="42"/>
  <c r="N19" i="42"/>
  <c r="O19" i="42" s="1"/>
  <c r="M18" i="42"/>
  <c r="L18" i="42"/>
  <c r="K18" i="42"/>
  <c r="J18" i="42"/>
  <c r="I18" i="42"/>
  <c r="H18" i="42"/>
  <c r="G18" i="42"/>
  <c r="F18" i="42"/>
  <c r="E18" i="42"/>
  <c r="D18" i="42"/>
  <c r="N17" i="42"/>
  <c r="O17" i="42" s="1"/>
  <c r="N16" i="42"/>
  <c r="O16" i="42" s="1"/>
  <c r="N15" i="42"/>
  <c r="O15" i="42"/>
  <c r="N14" i="42"/>
  <c r="O14" i="42" s="1"/>
  <c r="N13" i="42"/>
  <c r="O13" i="42"/>
  <c r="M12" i="42"/>
  <c r="L12" i="42"/>
  <c r="K12" i="42"/>
  <c r="J12" i="42"/>
  <c r="I12" i="42"/>
  <c r="H12" i="42"/>
  <c r="G12" i="42"/>
  <c r="F12" i="42"/>
  <c r="E12" i="42"/>
  <c r="D12" i="42"/>
  <c r="N11" i="42"/>
  <c r="O11" i="42" s="1"/>
  <c r="N10" i="42"/>
  <c r="O10" i="42" s="1"/>
  <c r="M9" i="42"/>
  <c r="L9" i="42"/>
  <c r="K9" i="42"/>
  <c r="J9" i="42"/>
  <c r="I9" i="42"/>
  <c r="H9" i="42"/>
  <c r="G9" i="42"/>
  <c r="F9" i="42"/>
  <c r="N9" i="42" s="1"/>
  <c r="O9" i="42" s="1"/>
  <c r="E9" i="42"/>
  <c r="D9" i="42"/>
  <c r="N8" i="42"/>
  <c r="O8" i="42" s="1"/>
  <c r="N7" i="42"/>
  <c r="O7" i="42" s="1"/>
  <c r="N6" i="42"/>
  <c r="O6" i="42" s="1"/>
  <c r="M5" i="42"/>
  <c r="M25" i="42" s="1"/>
  <c r="L5" i="42"/>
  <c r="L25" i="42" s="1"/>
  <c r="K5" i="42"/>
  <c r="J5" i="42"/>
  <c r="I5" i="42"/>
  <c r="H5" i="42"/>
  <c r="G5" i="42"/>
  <c r="F5" i="42"/>
  <c r="E5" i="42"/>
  <c r="D5" i="42"/>
  <c r="N23" i="41"/>
  <c r="O23" i="41" s="1"/>
  <c r="M22" i="41"/>
  <c r="L22" i="41"/>
  <c r="K22" i="41"/>
  <c r="J22" i="41"/>
  <c r="I22" i="41"/>
  <c r="H22" i="41"/>
  <c r="G22" i="41"/>
  <c r="F22" i="41"/>
  <c r="E22" i="41"/>
  <c r="D22" i="41"/>
  <c r="N21" i="41"/>
  <c r="O21" i="41" s="1"/>
  <c r="M20" i="41"/>
  <c r="L20" i="41"/>
  <c r="K20" i="41"/>
  <c r="J20" i="41"/>
  <c r="I20" i="41"/>
  <c r="H20" i="41"/>
  <c r="G20" i="41"/>
  <c r="F20" i="41"/>
  <c r="E20" i="41"/>
  <c r="D20" i="41"/>
  <c r="N19" i="41"/>
  <c r="O19" i="41" s="1"/>
  <c r="M18" i="41"/>
  <c r="L18" i="41"/>
  <c r="K18" i="41"/>
  <c r="J18" i="41"/>
  <c r="I18" i="41"/>
  <c r="H18" i="41"/>
  <c r="G18" i="41"/>
  <c r="F18" i="41"/>
  <c r="E18" i="41"/>
  <c r="D18" i="41"/>
  <c r="N17" i="41"/>
  <c r="O17" i="41" s="1"/>
  <c r="N16" i="41"/>
  <c r="O16" i="41" s="1"/>
  <c r="N15" i="41"/>
  <c r="O15" i="41"/>
  <c r="N14" i="41"/>
  <c r="O14" i="41" s="1"/>
  <c r="N13" i="41"/>
  <c r="O13" i="41" s="1"/>
  <c r="M12" i="41"/>
  <c r="L12" i="41"/>
  <c r="K12" i="41"/>
  <c r="J12" i="41"/>
  <c r="I12" i="41"/>
  <c r="H12" i="41"/>
  <c r="G12" i="41"/>
  <c r="F12" i="41"/>
  <c r="E12" i="41"/>
  <c r="D12" i="41"/>
  <c r="N11" i="41"/>
  <c r="O11" i="41" s="1"/>
  <c r="N10" i="41"/>
  <c r="O10" i="41" s="1"/>
  <c r="M9" i="41"/>
  <c r="L9" i="41"/>
  <c r="K9" i="41"/>
  <c r="J9" i="41"/>
  <c r="I9" i="41"/>
  <c r="H9" i="41"/>
  <c r="G9" i="41"/>
  <c r="F9" i="41"/>
  <c r="E9" i="41"/>
  <c r="D9" i="41"/>
  <c r="N8" i="41"/>
  <c r="O8" i="41" s="1"/>
  <c r="N7" i="41"/>
  <c r="O7" i="41" s="1"/>
  <c r="N6" i="41"/>
  <c r="O6" i="41" s="1"/>
  <c r="M5" i="41"/>
  <c r="L5" i="41"/>
  <c r="K5" i="41"/>
  <c r="J5" i="41"/>
  <c r="I5" i="41"/>
  <c r="H5" i="41"/>
  <c r="G5" i="41"/>
  <c r="F5" i="41"/>
  <c r="E5" i="41"/>
  <c r="D5" i="41"/>
  <c r="N23" i="40"/>
  <c r="O23" i="40" s="1"/>
  <c r="M22" i="40"/>
  <c r="L22" i="40"/>
  <c r="K22" i="40"/>
  <c r="J22" i="40"/>
  <c r="I22" i="40"/>
  <c r="H22" i="40"/>
  <c r="G22" i="40"/>
  <c r="F22" i="40"/>
  <c r="E22" i="40"/>
  <c r="D22" i="40"/>
  <c r="N21" i="40"/>
  <c r="O21" i="40" s="1"/>
  <c r="M20" i="40"/>
  <c r="L20" i="40"/>
  <c r="K20" i="40"/>
  <c r="J20" i="40"/>
  <c r="I20" i="40"/>
  <c r="H20" i="40"/>
  <c r="G20" i="40"/>
  <c r="F20" i="40"/>
  <c r="E20" i="40"/>
  <c r="D20" i="40"/>
  <c r="N19" i="40"/>
  <c r="O19" i="40" s="1"/>
  <c r="M18" i="40"/>
  <c r="L18" i="40"/>
  <c r="K18" i="40"/>
  <c r="J18" i="40"/>
  <c r="I18" i="40"/>
  <c r="H18" i="40"/>
  <c r="G18" i="40"/>
  <c r="F18" i="40"/>
  <c r="E18" i="40"/>
  <c r="D18" i="40"/>
  <c r="N17" i="40"/>
  <c r="O17" i="40" s="1"/>
  <c r="N16" i="40"/>
  <c r="O16" i="40" s="1"/>
  <c r="N15" i="40"/>
  <c r="O15" i="40" s="1"/>
  <c r="N14" i="40"/>
  <c r="O14" i="40"/>
  <c r="N13" i="40"/>
  <c r="O13" i="40" s="1"/>
  <c r="M12" i="40"/>
  <c r="L12" i="40"/>
  <c r="K12" i="40"/>
  <c r="J12" i="40"/>
  <c r="I12" i="40"/>
  <c r="H12" i="40"/>
  <c r="G12" i="40"/>
  <c r="F12" i="40"/>
  <c r="E12" i="40"/>
  <c r="D12" i="40"/>
  <c r="N12" i="40" s="1"/>
  <c r="O12" i="40" s="1"/>
  <c r="N11" i="40"/>
  <c r="O11" i="40" s="1"/>
  <c r="N10" i="40"/>
  <c r="O10" i="40" s="1"/>
  <c r="M9" i="40"/>
  <c r="L9" i="40"/>
  <c r="K9" i="40"/>
  <c r="J9" i="40"/>
  <c r="I9" i="40"/>
  <c r="H9" i="40"/>
  <c r="G9" i="40"/>
  <c r="F9" i="40"/>
  <c r="E9" i="40"/>
  <c r="D9" i="40"/>
  <c r="N8" i="40"/>
  <c r="O8" i="40" s="1"/>
  <c r="N7" i="40"/>
  <c r="O7" i="40" s="1"/>
  <c r="N6" i="40"/>
  <c r="O6" i="40" s="1"/>
  <c r="M5" i="40"/>
  <c r="M24" i="40" s="1"/>
  <c r="L5" i="40"/>
  <c r="K5" i="40"/>
  <c r="J5" i="40"/>
  <c r="I5" i="40"/>
  <c r="I24" i="40" s="1"/>
  <c r="H5" i="40"/>
  <c r="G5" i="40"/>
  <c r="F5" i="40"/>
  <c r="E5" i="40"/>
  <c r="D5" i="40"/>
  <c r="N23" i="39"/>
  <c r="O23" i="39" s="1"/>
  <c r="M22" i="39"/>
  <c r="L22" i="39"/>
  <c r="K22" i="39"/>
  <c r="J22" i="39"/>
  <c r="N22" i="39" s="1"/>
  <c r="O22" i="39" s="1"/>
  <c r="I22" i="39"/>
  <c r="H22" i="39"/>
  <c r="G22" i="39"/>
  <c r="F22" i="39"/>
  <c r="E22" i="39"/>
  <c r="D22" i="39"/>
  <c r="N21" i="39"/>
  <c r="O21" i="39" s="1"/>
  <c r="M20" i="39"/>
  <c r="L20" i="39"/>
  <c r="K20" i="39"/>
  <c r="J20" i="39"/>
  <c r="I20" i="39"/>
  <c r="H20" i="39"/>
  <c r="G20" i="39"/>
  <c r="F20" i="39"/>
  <c r="E20" i="39"/>
  <c r="D20" i="39"/>
  <c r="N19" i="39"/>
  <c r="O19" i="39"/>
  <c r="M18" i="39"/>
  <c r="L18" i="39"/>
  <c r="K18" i="39"/>
  <c r="J18" i="39"/>
  <c r="I18" i="39"/>
  <c r="H18" i="39"/>
  <c r="G18" i="39"/>
  <c r="F18" i="39"/>
  <c r="E18" i="39"/>
  <c r="D18" i="39"/>
  <c r="N17" i="39"/>
  <c r="O17" i="39" s="1"/>
  <c r="N16" i="39"/>
  <c r="O16" i="39"/>
  <c r="N15" i="39"/>
  <c r="O15" i="39" s="1"/>
  <c r="N14" i="39"/>
  <c r="O14" i="39" s="1"/>
  <c r="N13" i="39"/>
  <c r="O13" i="39" s="1"/>
  <c r="M12" i="39"/>
  <c r="L12" i="39"/>
  <c r="K12" i="39"/>
  <c r="J12" i="39"/>
  <c r="I12" i="39"/>
  <c r="H12" i="39"/>
  <c r="G12" i="39"/>
  <c r="F12" i="39"/>
  <c r="E12" i="39"/>
  <c r="D12" i="39"/>
  <c r="N11" i="39"/>
  <c r="O11" i="39"/>
  <c r="N10" i="39"/>
  <c r="O10" i="39" s="1"/>
  <c r="M9" i="39"/>
  <c r="L9" i="39"/>
  <c r="K9" i="39"/>
  <c r="J9" i="39"/>
  <c r="I9" i="39"/>
  <c r="H9" i="39"/>
  <c r="G9" i="39"/>
  <c r="G24" i="39" s="1"/>
  <c r="F9" i="39"/>
  <c r="E9" i="39"/>
  <c r="D9" i="39"/>
  <c r="N8" i="39"/>
  <c r="O8" i="39" s="1"/>
  <c r="N7" i="39"/>
  <c r="O7" i="39"/>
  <c r="N6" i="39"/>
  <c r="O6" i="39" s="1"/>
  <c r="M5" i="39"/>
  <c r="L5" i="39"/>
  <c r="K5" i="39"/>
  <c r="J5" i="39"/>
  <c r="I5" i="39"/>
  <c r="H5" i="39"/>
  <c r="H24" i="39"/>
  <c r="G5" i="39"/>
  <c r="F5" i="39"/>
  <c r="E5" i="39"/>
  <c r="D5" i="39"/>
  <c r="D24" i="39" s="1"/>
  <c r="D5" i="38"/>
  <c r="N22" i="38"/>
  <c r="O22" i="38" s="1"/>
  <c r="M21" i="38"/>
  <c r="L21" i="38"/>
  <c r="K21" i="38"/>
  <c r="J21" i="38"/>
  <c r="I21" i="38"/>
  <c r="H21" i="38"/>
  <c r="G21" i="38"/>
  <c r="F21" i="38"/>
  <c r="E21" i="38"/>
  <c r="D21" i="38"/>
  <c r="N20" i="38"/>
  <c r="O20" i="38"/>
  <c r="M19" i="38"/>
  <c r="L19" i="38"/>
  <c r="K19" i="38"/>
  <c r="J19" i="38"/>
  <c r="I19" i="38"/>
  <c r="H19" i="38"/>
  <c r="G19" i="38"/>
  <c r="F19" i="38"/>
  <c r="E19" i="38"/>
  <c r="D19" i="38"/>
  <c r="N18" i="38"/>
  <c r="O18" i="38" s="1"/>
  <c r="M17" i="38"/>
  <c r="L17" i="38"/>
  <c r="K17" i="38"/>
  <c r="J17" i="38"/>
  <c r="I17" i="38"/>
  <c r="H17" i="38"/>
  <c r="G17" i="38"/>
  <c r="F17" i="38"/>
  <c r="E17" i="38"/>
  <c r="D17" i="38"/>
  <c r="N16" i="38"/>
  <c r="O16" i="38" s="1"/>
  <c r="N15" i="38"/>
  <c r="O15" i="38"/>
  <c r="N14" i="38"/>
  <c r="O14" i="38" s="1"/>
  <c r="N13" i="38"/>
  <c r="O13" i="38" s="1"/>
  <c r="M12" i="38"/>
  <c r="L12" i="38"/>
  <c r="K12" i="38"/>
  <c r="J12" i="38"/>
  <c r="I12" i="38"/>
  <c r="H12" i="38"/>
  <c r="H23" i="38" s="1"/>
  <c r="G12" i="38"/>
  <c r="F12" i="38"/>
  <c r="E12" i="38"/>
  <c r="D12" i="38"/>
  <c r="N11" i="38"/>
  <c r="O11" i="38"/>
  <c r="N10" i="38"/>
  <c r="O10" i="38" s="1"/>
  <c r="M9" i="38"/>
  <c r="L9" i="38"/>
  <c r="K9" i="38"/>
  <c r="K23" i="38" s="1"/>
  <c r="J9" i="38"/>
  <c r="I9" i="38"/>
  <c r="H9" i="38"/>
  <c r="G9" i="38"/>
  <c r="F9" i="38"/>
  <c r="E9" i="38"/>
  <c r="D9" i="38"/>
  <c r="N8" i="38"/>
  <c r="O8" i="38" s="1"/>
  <c r="N7" i="38"/>
  <c r="O7" i="38"/>
  <c r="N6" i="38"/>
  <c r="O6" i="38" s="1"/>
  <c r="M5" i="38"/>
  <c r="L5" i="38"/>
  <c r="L23" i="38" s="1"/>
  <c r="K5" i="38"/>
  <c r="J5" i="38"/>
  <c r="I5" i="38"/>
  <c r="H5" i="38"/>
  <c r="G5" i="38"/>
  <c r="F5" i="38"/>
  <c r="E5" i="38"/>
  <c r="N23" i="37"/>
  <c r="O23" i="37"/>
  <c r="M22" i="37"/>
  <c r="L22" i="37"/>
  <c r="K22" i="37"/>
  <c r="J22" i="37"/>
  <c r="I22" i="37"/>
  <c r="H22" i="37"/>
  <c r="G22" i="37"/>
  <c r="G24" i="37" s="1"/>
  <c r="F22" i="37"/>
  <c r="E22" i="37"/>
  <c r="D22" i="37"/>
  <c r="N21" i="37"/>
  <c r="O21" i="37" s="1"/>
  <c r="M20" i="37"/>
  <c r="L20" i="37"/>
  <c r="K20" i="37"/>
  <c r="J20" i="37"/>
  <c r="I20" i="37"/>
  <c r="H20" i="37"/>
  <c r="G20" i="37"/>
  <c r="F20" i="37"/>
  <c r="E20" i="37"/>
  <c r="D20" i="37"/>
  <c r="N20" i="37" s="1"/>
  <c r="O20" i="37" s="1"/>
  <c r="N19" i="37"/>
  <c r="O19" i="37" s="1"/>
  <c r="M18" i="37"/>
  <c r="L18" i="37"/>
  <c r="K18" i="37"/>
  <c r="J18" i="37"/>
  <c r="I18" i="37"/>
  <c r="H18" i="37"/>
  <c r="G18" i="37"/>
  <c r="F18" i="37"/>
  <c r="E18" i="37"/>
  <c r="D18" i="37"/>
  <c r="N17" i="37"/>
  <c r="O17" i="37" s="1"/>
  <c r="N16" i="37"/>
  <c r="O16" i="37"/>
  <c r="N15" i="37"/>
  <c r="O15" i="37"/>
  <c r="N14" i="37"/>
  <c r="O14" i="37" s="1"/>
  <c r="N13" i="37"/>
  <c r="O13" i="37" s="1"/>
  <c r="M12" i="37"/>
  <c r="M24" i="37" s="1"/>
  <c r="L12" i="37"/>
  <c r="K12" i="37"/>
  <c r="J12" i="37"/>
  <c r="I12" i="37"/>
  <c r="H12" i="37"/>
  <c r="G12" i="37"/>
  <c r="F12" i="37"/>
  <c r="E12" i="37"/>
  <c r="D12" i="37"/>
  <c r="N11" i="37"/>
  <c r="O11" i="37"/>
  <c r="N10" i="37"/>
  <c r="O10" i="37" s="1"/>
  <c r="M9" i="37"/>
  <c r="L9" i="37"/>
  <c r="K9" i="37"/>
  <c r="J9" i="37"/>
  <c r="I9" i="37"/>
  <c r="H9" i="37"/>
  <c r="H24" i="37" s="1"/>
  <c r="G9" i="37"/>
  <c r="F9" i="37"/>
  <c r="E9" i="37"/>
  <c r="E24" i="37" s="1"/>
  <c r="D9" i="37"/>
  <c r="N8" i="37"/>
  <c r="O8" i="37" s="1"/>
  <c r="N7" i="37"/>
  <c r="O7" i="37" s="1"/>
  <c r="N6" i="37"/>
  <c r="O6" i="37" s="1"/>
  <c r="M5" i="37"/>
  <c r="L5" i="37"/>
  <c r="K5" i="37"/>
  <c r="J5" i="37"/>
  <c r="I5" i="37"/>
  <c r="H5" i="37"/>
  <c r="G5" i="37"/>
  <c r="F5" i="37"/>
  <c r="F24" i="37" s="1"/>
  <c r="E5" i="37"/>
  <c r="D5" i="37"/>
  <c r="N23" i="36"/>
  <c r="O23" i="36"/>
  <c r="M22" i="36"/>
  <c r="L22" i="36"/>
  <c r="K22" i="36"/>
  <c r="J22" i="36"/>
  <c r="I22" i="36"/>
  <c r="H22" i="36"/>
  <c r="G22" i="36"/>
  <c r="F22" i="36"/>
  <c r="E22" i="36"/>
  <c r="D22" i="36"/>
  <c r="N21" i="36"/>
  <c r="O21" i="36"/>
  <c r="M20" i="36"/>
  <c r="L20" i="36"/>
  <c r="K20" i="36"/>
  <c r="J20" i="36"/>
  <c r="I20" i="36"/>
  <c r="H20" i="36"/>
  <c r="G20" i="36"/>
  <c r="F20" i="36"/>
  <c r="E20" i="36"/>
  <c r="D20" i="36"/>
  <c r="N19" i="36"/>
  <c r="O19" i="36" s="1"/>
  <c r="M18" i="36"/>
  <c r="L18" i="36"/>
  <c r="K18" i="36"/>
  <c r="K24" i="36" s="1"/>
  <c r="J18" i="36"/>
  <c r="I18" i="36"/>
  <c r="H18" i="36"/>
  <c r="G18" i="36"/>
  <c r="F18" i="36"/>
  <c r="E18" i="36"/>
  <c r="D18" i="36"/>
  <c r="N17" i="36"/>
  <c r="O17" i="36" s="1"/>
  <c r="N16" i="36"/>
  <c r="O16" i="36"/>
  <c r="N15" i="36"/>
  <c r="O15" i="36" s="1"/>
  <c r="N14" i="36"/>
  <c r="O14" i="36"/>
  <c r="N13" i="36"/>
  <c r="O13" i="36"/>
  <c r="M12" i="36"/>
  <c r="L12" i="36"/>
  <c r="K12" i="36"/>
  <c r="J12" i="36"/>
  <c r="I12" i="36"/>
  <c r="H12" i="36"/>
  <c r="G12" i="36"/>
  <c r="F12" i="36"/>
  <c r="E12" i="36"/>
  <c r="D12" i="36"/>
  <c r="N12" i="36" s="1"/>
  <c r="O12" i="36" s="1"/>
  <c r="N11" i="36"/>
  <c r="O11" i="36" s="1"/>
  <c r="N10" i="36"/>
  <c r="O10" i="36"/>
  <c r="M9" i="36"/>
  <c r="L9" i="36"/>
  <c r="K9" i="36"/>
  <c r="J9" i="36"/>
  <c r="I9" i="36"/>
  <c r="H9" i="36"/>
  <c r="H24" i="36" s="1"/>
  <c r="G9" i="36"/>
  <c r="F9" i="36"/>
  <c r="E9" i="36"/>
  <c r="D9" i="36"/>
  <c r="N8" i="36"/>
  <c r="O8" i="36" s="1"/>
  <c r="N7" i="36"/>
  <c r="O7" i="36" s="1"/>
  <c r="N6" i="36"/>
  <c r="O6" i="36" s="1"/>
  <c r="M5" i="36"/>
  <c r="L5" i="36"/>
  <c r="K5" i="36"/>
  <c r="J5" i="36"/>
  <c r="I5" i="36"/>
  <c r="H5" i="36"/>
  <c r="G5" i="36"/>
  <c r="G24" i="36" s="1"/>
  <c r="F5" i="36"/>
  <c r="E5" i="36"/>
  <c r="D5" i="36"/>
  <c r="N23" i="35"/>
  <c r="O23" i="35"/>
  <c r="M22" i="35"/>
  <c r="L22" i="35"/>
  <c r="K22" i="35"/>
  <c r="J22" i="35"/>
  <c r="I22" i="35"/>
  <c r="H22" i="35"/>
  <c r="G22" i="35"/>
  <c r="F22" i="35"/>
  <c r="E22" i="35"/>
  <c r="D22" i="35"/>
  <c r="N22" i="35" s="1"/>
  <c r="O22" i="35" s="1"/>
  <c r="N21" i="35"/>
  <c r="O21" i="35" s="1"/>
  <c r="M20" i="35"/>
  <c r="L20" i="35"/>
  <c r="K20" i="35"/>
  <c r="J20" i="35"/>
  <c r="I20" i="35"/>
  <c r="H20" i="35"/>
  <c r="G20" i="35"/>
  <c r="F20" i="35"/>
  <c r="E20" i="35"/>
  <c r="D20" i="35"/>
  <c r="N19" i="35"/>
  <c r="O19" i="35" s="1"/>
  <c r="M18" i="35"/>
  <c r="L18" i="35"/>
  <c r="N18" i="35" s="1"/>
  <c r="O18" i="35" s="1"/>
  <c r="K18" i="35"/>
  <c r="J18" i="35"/>
  <c r="I18" i="35"/>
  <c r="H18" i="35"/>
  <c r="G18" i="35"/>
  <c r="F18" i="35"/>
  <c r="E18" i="35"/>
  <c r="D18" i="35"/>
  <c r="N17" i="35"/>
  <c r="O17" i="35" s="1"/>
  <c r="N16" i="35"/>
  <c r="O16" i="35" s="1"/>
  <c r="N15" i="35"/>
  <c r="O15" i="35"/>
  <c r="N14" i="35"/>
  <c r="O14" i="35"/>
  <c r="N13" i="35"/>
  <c r="O13" i="35" s="1"/>
  <c r="M12" i="35"/>
  <c r="L12" i="35"/>
  <c r="L24" i="35" s="1"/>
  <c r="K12" i="35"/>
  <c r="J12" i="35"/>
  <c r="I12" i="35"/>
  <c r="H12" i="35"/>
  <c r="G12" i="35"/>
  <c r="F12" i="35"/>
  <c r="E12" i="35"/>
  <c r="D12" i="35"/>
  <c r="N11" i="35"/>
  <c r="O11" i="35" s="1"/>
  <c r="N10" i="35"/>
  <c r="O10" i="35"/>
  <c r="M9" i="35"/>
  <c r="L9" i="35"/>
  <c r="K9" i="35"/>
  <c r="J9" i="35"/>
  <c r="I9" i="35"/>
  <c r="I24" i="35" s="1"/>
  <c r="H9" i="35"/>
  <c r="G9" i="35"/>
  <c r="F9" i="35"/>
  <c r="E9" i="35"/>
  <c r="D9" i="35"/>
  <c r="N8" i="35"/>
  <c r="O8" i="35"/>
  <c r="N7" i="35"/>
  <c r="O7" i="35" s="1"/>
  <c r="N6" i="35"/>
  <c r="O6" i="35"/>
  <c r="M5" i="35"/>
  <c r="L5" i="35"/>
  <c r="K5" i="35"/>
  <c r="J5" i="35"/>
  <c r="J24" i="35" s="1"/>
  <c r="I5" i="35"/>
  <c r="H5" i="35"/>
  <c r="G5" i="35"/>
  <c r="F5" i="35"/>
  <c r="E5" i="35"/>
  <c r="D5" i="35"/>
  <c r="D24" i="35" s="1"/>
  <c r="N23" i="34"/>
  <c r="O23" i="34"/>
  <c r="M22" i="34"/>
  <c r="L22" i="34"/>
  <c r="K22" i="34"/>
  <c r="J22" i="34"/>
  <c r="I22" i="34"/>
  <c r="H22" i="34"/>
  <c r="G22" i="34"/>
  <c r="F22" i="34"/>
  <c r="E22" i="34"/>
  <c r="D22" i="34"/>
  <c r="N21" i="34"/>
  <c r="O21" i="34" s="1"/>
  <c r="M20" i="34"/>
  <c r="L20" i="34"/>
  <c r="K20" i="34"/>
  <c r="J20" i="34"/>
  <c r="I20" i="34"/>
  <c r="H20" i="34"/>
  <c r="G20" i="34"/>
  <c r="F20" i="34"/>
  <c r="E20" i="34"/>
  <c r="D20" i="34"/>
  <c r="N19" i="34"/>
  <c r="O19" i="34" s="1"/>
  <c r="M18" i="34"/>
  <c r="L18" i="34"/>
  <c r="K18" i="34"/>
  <c r="J18" i="34"/>
  <c r="I18" i="34"/>
  <c r="H18" i="34"/>
  <c r="G18" i="34"/>
  <c r="F18" i="34"/>
  <c r="E18" i="34"/>
  <c r="D18" i="34"/>
  <c r="N17" i="34"/>
  <c r="O17" i="34"/>
  <c r="N16" i="34"/>
  <c r="O16" i="34" s="1"/>
  <c r="N15" i="34"/>
  <c r="O15" i="34"/>
  <c r="N14" i="34"/>
  <c r="O14" i="34"/>
  <c r="N13" i="34"/>
  <c r="O13" i="34" s="1"/>
  <c r="M12" i="34"/>
  <c r="L12" i="34"/>
  <c r="K12" i="34"/>
  <c r="J12" i="34"/>
  <c r="I12" i="34"/>
  <c r="H12" i="34"/>
  <c r="G12" i="34"/>
  <c r="F12" i="34"/>
  <c r="E12" i="34"/>
  <c r="D12" i="34"/>
  <c r="N11" i="34"/>
  <c r="O11" i="34" s="1"/>
  <c r="N10" i="34"/>
  <c r="O10" i="34"/>
  <c r="M9" i="34"/>
  <c r="L9" i="34"/>
  <c r="K9" i="34"/>
  <c r="K24" i="34" s="1"/>
  <c r="J9" i="34"/>
  <c r="J24" i="34" s="1"/>
  <c r="I9" i="34"/>
  <c r="H9" i="34"/>
  <c r="G9" i="34"/>
  <c r="F9" i="34"/>
  <c r="E9" i="34"/>
  <c r="D9" i="34"/>
  <c r="N8" i="34"/>
  <c r="O8" i="34" s="1"/>
  <c r="N7" i="34"/>
  <c r="O7" i="34"/>
  <c r="N6" i="34"/>
  <c r="O6" i="34" s="1"/>
  <c r="M5" i="34"/>
  <c r="M24" i="34" s="1"/>
  <c r="L5" i="34"/>
  <c r="L24" i="34" s="1"/>
  <c r="K5" i="34"/>
  <c r="J5" i="34"/>
  <c r="I5" i="34"/>
  <c r="H5" i="34"/>
  <c r="G5" i="34"/>
  <c r="G24" i="34"/>
  <c r="F5" i="34"/>
  <c r="E5" i="34"/>
  <c r="D5" i="34"/>
  <c r="E21" i="33"/>
  <c r="F21" i="33"/>
  <c r="G21" i="33"/>
  <c r="H21" i="33"/>
  <c r="I21" i="33"/>
  <c r="J21" i="33"/>
  <c r="K21" i="33"/>
  <c r="L21" i="33"/>
  <c r="M21" i="33"/>
  <c r="D21" i="33"/>
  <c r="E19" i="33"/>
  <c r="F19" i="33"/>
  <c r="G19" i="33"/>
  <c r="H19" i="33"/>
  <c r="I19" i="33"/>
  <c r="J19" i="33"/>
  <c r="K19" i="33"/>
  <c r="L19" i="33"/>
  <c r="M19" i="33"/>
  <c r="E17" i="33"/>
  <c r="F17" i="33"/>
  <c r="G17" i="33"/>
  <c r="H17" i="33"/>
  <c r="I17" i="33"/>
  <c r="J17" i="33"/>
  <c r="K17" i="33"/>
  <c r="L17" i="33"/>
  <c r="M17" i="33"/>
  <c r="E12" i="33"/>
  <c r="F12" i="33"/>
  <c r="G12" i="33"/>
  <c r="H12" i="33"/>
  <c r="I12" i="33"/>
  <c r="J12" i="33"/>
  <c r="K12" i="33"/>
  <c r="L12" i="33"/>
  <c r="M12" i="33"/>
  <c r="E9" i="33"/>
  <c r="F9" i="33"/>
  <c r="G9" i="33"/>
  <c r="H9" i="33"/>
  <c r="I9" i="33"/>
  <c r="J9" i="33"/>
  <c r="K9" i="33"/>
  <c r="L9" i="33"/>
  <c r="M9" i="33"/>
  <c r="E5" i="33"/>
  <c r="F5" i="33"/>
  <c r="G5" i="33"/>
  <c r="G24" i="33" s="1"/>
  <c r="H5" i="33"/>
  <c r="H24" i="33" s="1"/>
  <c r="I5" i="33"/>
  <c r="J5" i="33"/>
  <c r="K5" i="33"/>
  <c r="L5" i="33"/>
  <c r="M5" i="33"/>
  <c r="D19" i="33"/>
  <c r="D17" i="33"/>
  <c r="D12" i="33"/>
  <c r="D9" i="33"/>
  <c r="D24" i="33" s="1"/>
  <c r="D5" i="33"/>
  <c r="N23" i="33"/>
  <c r="O23" i="33" s="1"/>
  <c r="N22" i="33"/>
  <c r="O22" i="33" s="1"/>
  <c r="N20" i="33"/>
  <c r="O20" i="33"/>
  <c r="N18" i="33"/>
  <c r="O18" i="33"/>
  <c r="N11" i="33"/>
  <c r="O11" i="33" s="1"/>
  <c r="N7" i="33"/>
  <c r="O7" i="33" s="1"/>
  <c r="N8" i="33"/>
  <c r="O8" i="33" s="1"/>
  <c r="N6" i="33"/>
  <c r="O6" i="33"/>
  <c r="N13" i="33"/>
  <c r="O13" i="33"/>
  <c r="N14" i="33"/>
  <c r="O14" i="33" s="1"/>
  <c r="N15" i="33"/>
  <c r="O15" i="33"/>
  <c r="N16" i="33"/>
  <c r="O16" i="33" s="1"/>
  <c r="N10" i="33"/>
  <c r="O10" i="33"/>
  <c r="J24" i="36"/>
  <c r="J26" i="43" l="1"/>
  <c r="E25" i="44"/>
  <c r="I25" i="44"/>
  <c r="N20" i="34"/>
  <c r="O20" i="34" s="1"/>
  <c r="K24" i="37"/>
  <c r="N9" i="40"/>
  <c r="O9" i="40" s="1"/>
  <c r="D24" i="41"/>
  <c r="N12" i="33"/>
  <c r="O12" i="33" s="1"/>
  <c r="N9" i="33"/>
  <c r="O9" i="33" s="1"/>
  <c r="N9" i="35"/>
  <c r="O9" i="35" s="1"/>
  <c r="K24" i="35"/>
  <c r="N9" i="36"/>
  <c r="O9" i="36" s="1"/>
  <c r="E24" i="41"/>
  <c r="J25" i="42"/>
  <c r="N12" i="42"/>
  <c r="O12" i="42" s="1"/>
  <c r="K26" i="43"/>
  <c r="D26" i="43"/>
  <c r="N22" i="45"/>
  <c r="O22" i="45" s="1"/>
  <c r="K24" i="39"/>
  <c r="M24" i="35"/>
  <c r="E24" i="36"/>
  <c r="N19" i="38"/>
  <c r="O19" i="38" s="1"/>
  <c r="N9" i="39"/>
  <c r="O9" i="39" s="1"/>
  <c r="N20" i="40"/>
  <c r="O20" i="40" s="1"/>
  <c r="F24" i="41"/>
  <c r="K25" i="42"/>
  <c r="L26" i="43"/>
  <c r="G25" i="44"/>
  <c r="E24" i="34"/>
  <c r="H24" i="34"/>
  <c r="M24" i="33"/>
  <c r="G24" i="35"/>
  <c r="L24" i="36"/>
  <c r="D24" i="37"/>
  <c r="N24" i="37" s="1"/>
  <c r="O24" i="37" s="1"/>
  <c r="N9" i="38"/>
  <c r="O9" i="38" s="1"/>
  <c r="N20" i="39"/>
  <c r="O20" i="39" s="1"/>
  <c r="G24" i="41"/>
  <c r="N18" i="42"/>
  <c r="O18" i="42" s="1"/>
  <c r="N9" i="44"/>
  <c r="O9" i="44" s="1"/>
  <c r="H24" i="45"/>
  <c r="N22" i="46"/>
  <c r="O22" i="46" s="1"/>
  <c r="D24" i="40"/>
  <c r="I24" i="41"/>
  <c r="N12" i="41"/>
  <c r="O12" i="41" s="1"/>
  <c r="N22" i="42"/>
  <c r="O22" i="42" s="1"/>
  <c r="N23" i="43"/>
  <c r="O23" i="43" s="1"/>
  <c r="N18" i="44"/>
  <c r="O18" i="44" s="1"/>
  <c r="E24" i="45"/>
  <c r="N9" i="45"/>
  <c r="O9" i="45" s="1"/>
  <c r="K25" i="44"/>
  <c r="N22" i="36"/>
  <c r="O22" i="36" s="1"/>
  <c r="N19" i="33"/>
  <c r="O19" i="33" s="1"/>
  <c r="E24" i="40"/>
  <c r="N5" i="41"/>
  <c r="O5" i="41" s="1"/>
  <c r="H24" i="41"/>
  <c r="E24" i="39"/>
  <c r="F24" i="40"/>
  <c r="K24" i="41"/>
  <c r="L25" i="44"/>
  <c r="G24" i="45"/>
  <c r="N24" i="45" s="1"/>
  <c r="O24" i="45" s="1"/>
  <c r="E24" i="46"/>
  <c r="N9" i="46"/>
  <c r="O9" i="46" s="1"/>
  <c r="D25" i="47"/>
  <c r="N20" i="36"/>
  <c r="O20" i="36" s="1"/>
  <c r="J24" i="33"/>
  <c r="H24" i="35"/>
  <c r="F24" i="39"/>
  <c r="G24" i="40"/>
  <c r="L24" i="41"/>
  <c r="N22" i="41"/>
  <c r="O22" i="41" s="1"/>
  <c r="M25" i="44"/>
  <c r="N18" i="34"/>
  <c r="O18" i="34" s="1"/>
  <c r="N20" i="35"/>
  <c r="O20" i="35" s="1"/>
  <c r="J24" i="37"/>
  <c r="N5" i="38"/>
  <c r="O5" i="38" s="1"/>
  <c r="J23" i="38"/>
  <c r="M24" i="41"/>
  <c r="N22" i="44"/>
  <c r="O22" i="44" s="1"/>
  <c r="N20" i="45"/>
  <c r="O20" i="45" s="1"/>
  <c r="G24" i="46"/>
  <c r="E25" i="47"/>
  <c r="F25" i="47"/>
  <c r="N5" i="40"/>
  <c r="O5" i="40" s="1"/>
  <c r="H24" i="40"/>
  <c r="K24" i="45"/>
  <c r="N20" i="46"/>
  <c r="O20" i="46" s="1"/>
  <c r="G25" i="47"/>
  <c r="N21" i="33"/>
  <c r="O21" i="33" s="1"/>
  <c r="D24" i="34"/>
  <c r="N22" i="34"/>
  <c r="O22" i="34" s="1"/>
  <c r="L24" i="37"/>
  <c r="G23" i="38"/>
  <c r="N17" i="38"/>
  <c r="O17" i="38" s="1"/>
  <c r="F24" i="33"/>
  <c r="I24" i="36"/>
  <c r="K24" i="40"/>
  <c r="L24" i="45"/>
  <c r="J24" i="46"/>
  <c r="H25" i="47"/>
  <c r="N5" i="39"/>
  <c r="O5" i="39" s="1"/>
  <c r="N13" i="43"/>
  <c r="O13" i="43" s="1"/>
  <c r="H25" i="44"/>
  <c r="E24" i="33"/>
  <c r="F24" i="34"/>
  <c r="I23" i="38"/>
  <c r="J24" i="39"/>
  <c r="L24" i="40"/>
  <c r="N22" i="40"/>
  <c r="O22" i="40" s="1"/>
  <c r="I25" i="42"/>
  <c r="N21" i="43"/>
  <c r="O21" i="43" s="1"/>
  <c r="M24" i="45"/>
  <c r="K24" i="46"/>
  <c r="I25" i="47"/>
  <c r="I24" i="37"/>
  <c r="N21" i="38"/>
  <c r="O21" i="38" s="1"/>
  <c r="N20" i="42"/>
  <c r="O20" i="42" s="1"/>
  <c r="N12" i="44"/>
  <c r="O12" i="44" s="1"/>
  <c r="I24" i="45"/>
  <c r="L24" i="46"/>
  <c r="J25" i="47"/>
  <c r="L24" i="33"/>
  <c r="F24" i="36"/>
  <c r="L24" i="39"/>
  <c r="N9" i="41"/>
  <c r="O9" i="41" s="1"/>
  <c r="D25" i="42"/>
  <c r="E26" i="43"/>
  <c r="N12" i="45"/>
  <c r="O12" i="45" s="1"/>
  <c r="M24" i="46"/>
  <c r="K25" i="47"/>
  <c r="I24" i="34"/>
  <c r="F24" i="35"/>
  <c r="N18" i="36"/>
  <c r="O18" i="36" s="1"/>
  <c r="K24" i="33"/>
  <c r="N17" i="33"/>
  <c r="O17" i="33" s="1"/>
  <c r="F23" i="38"/>
  <c r="M24" i="39"/>
  <c r="E25" i="42"/>
  <c r="F26" i="43"/>
  <c r="I24" i="46"/>
  <c r="L25" i="47"/>
  <c r="M24" i="36"/>
  <c r="N12" i="37"/>
  <c r="O12" i="37" s="1"/>
  <c r="N18" i="37"/>
  <c r="O18" i="37" s="1"/>
  <c r="N12" i="38"/>
  <c r="O12" i="38" s="1"/>
  <c r="N20" i="41"/>
  <c r="O20" i="41" s="1"/>
  <c r="F25" i="42"/>
  <c r="N20" i="44"/>
  <c r="O20" i="44" s="1"/>
  <c r="N18" i="45"/>
  <c r="O18" i="45" s="1"/>
  <c r="N12" i="46"/>
  <c r="O12" i="46" s="1"/>
  <c r="M25" i="47"/>
  <c r="N22" i="37"/>
  <c r="O22" i="37" s="1"/>
  <c r="M23" i="38"/>
  <c r="G25" i="42"/>
  <c r="H26" i="43"/>
  <c r="N25" i="47"/>
  <c r="N5" i="33"/>
  <c r="O5" i="33" s="1"/>
  <c r="N9" i="34"/>
  <c r="O9" i="34" s="1"/>
  <c r="N12" i="39"/>
  <c r="O12" i="39" s="1"/>
  <c r="N18" i="39"/>
  <c r="O18" i="39" s="1"/>
  <c r="H25" i="42"/>
  <c r="I26" i="43"/>
  <c r="D25" i="44"/>
  <c r="N18" i="46"/>
  <c r="O18" i="46" s="1"/>
  <c r="O20" i="47"/>
  <c r="P20" i="47" s="1"/>
  <c r="O18" i="47"/>
  <c r="P18" i="47" s="1"/>
  <c r="O12" i="47"/>
  <c r="P12" i="47" s="1"/>
  <c r="O9" i="47"/>
  <c r="P9" i="47" s="1"/>
  <c r="O5" i="47"/>
  <c r="P5" i="47" s="1"/>
  <c r="O25" i="48"/>
  <c r="P25" i="48" s="1"/>
  <c r="N25" i="42"/>
  <c r="O25" i="42" s="1"/>
  <c r="N24" i="34"/>
  <c r="O24" i="34" s="1"/>
  <c r="D23" i="38"/>
  <c r="N5" i="45"/>
  <c r="O5" i="45" s="1"/>
  <c r="N19" i="43"/>
  <c r="O19" i="43" s="1"/>
  <c r="N5" i="35"/>
  <c r="O5" i="35" s="1"/>
  <c r="N5" i="44"/>
  <c r="O5" i="44" s="1"/>
  <c r="N18" i="41"/>
  <c r="O18" i="41" s="1"/>
  <c r="D24" i="36"/>
  <c r="N24" i="36" s="1"/>
  <c r="O24" i="36" s="1"/>
  <c r="N12" i="34"/>
  <c r="O12" i="34" s="1"/>
  <c r="E23" i="38"/>
  <c r="I24" i="39"/>
  <c r="J24" i="40"/>
  <c r="N5" i="43"/>
  <c r="O5" i="43" s="1"/>
  <c r="N18" i="40"/>
  <c r="O18" i="40" s="1"/>
  <c r="N5" i="34"/>
  <c r="O5" i="34" s="1"/>
  <c r="O22" i="47"/>
  <c r="P22" i="47" s="1"/>
  <c r="N12" i="35"/>
  <c r="O12" i="35" s="1"/>
  <c r="J24" i="41"/>
  <c r="E24" i="35"/>
  <c r="N5" i="42"/>
  <c r="O5" i="42" s="1"/>
  <c r="N5" i="36"/>
  <c r="O5" i="36" s="1"/>
  <c r="D24" i="46"/>
  <c r="I24" i="33"/>
  <c r="N5" i="37"/>
  <c r="O5" i="37" s="1"/>
  <c r="N9" i="37"/>
  <c r="O9" i="37" s="1"/>
  <c r="N24" i="46" l="1"/>
  <c r="O24" i="46" s="1"/>
  <c r="N24" i="41"/>
  <c r="O24" i="41" s="1"/>
  <c r="N24" i="35"/>
  <c r="O24" i="35" s="1"/>
  <c r="N24" i="40"/>
  <c r="O24" i="40" s="1"/>
  <c r="N24" i="33"/>
  <c r="O24" i="33" s="1"/>
  <c r="N23" i="38"/>
  <c r="O23" i="38" s="1"/>
  <c r="N26" i="43"/>
  <c r="O26" i="43" s="1"/>
  <c r="N24" i="39"/>
  <c r="O24" i="39" s="1"/>
  <c r="N25" i="44"/>
  <c r="O25" i="44" s="1"/>
  <c r="O25" i="47"/>
  <c r="P25" i="47" s="1"/>
</calcChain>
</file>

<file path=xl/sharedStrings.xml><?xml version="1.0" encoding="utf-8"?>
<sst xmlns="http://schemas.openxmlformats.org/spreadsheetml/2006/main" count="688" uniqueCount="87">
  <si>
    <t>General</t>
  </si>
  <si>
    <t>Permanent</t>
  </si>
  <si>
    <t>Enterprise</t>
  </si>
  <si>
    <t>Pension</t>
  </si>
  <si>
    <t>Trust</t>
  </si>
  <si>
    <t>Component Units</t>
  </si>
  <si>
    <t>Governmental Funds</t>
  </si>
  <si>
    <t>Proprietary Funds</t>
  </si>
  <si>
    <t>Account Total</t>
  </si>
  <si>
    <t>Fiduciary Funds</t>
  </si>
  <si>
    <t>Total - All Account Codes</t>
  </si>
  <si>
    <t>Local Fiscal Year Ended September 30, 2009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</si>
  <si>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</si>
  <si>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</si>
  <si>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</si>
  <si>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</si>
  <si>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</si>
  <si>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</si>
  <si>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General Government Services (Not Court-Related)</t>
  </si>
  <si>
    <t>Legislative</t>
  </si>
  <si>
    <t>Financial and Administrative</t>
  </si>
  <si>
    <t>Legal Counsel</t>
  </si>
  <si>
    <t>Public Safety</t>
  </si>
  <si>
    <t>Law Enforcement</t>
  </si>
  <si>
    <t>Fire Control</t>
  </si>
  <si>
    <t>Physical Environment</t>
  </si>
  <si>
    <t>Water Utility Services</t>
  </si>
  <si>
    <t>Garbage / Solid Waste Control Services</t>
  </si>
  <si>
    <t>Sewer / Wastewater Services</t>
  </si>
  <si>
    <t>Other Physical Environment</t>
  </si>
  <si>
    <t>Transportation</t>
  </si>
  <si>
    <t>Road and Street Facilities</t>
  </si>
  <si>
    <t>Culture / Recreation</t>
  </si>
  <si>
    <t>Special Recreation Facilities</t>
  </si>
  <si>
    <t>Inter-Fund Group Transfers Out</t>
  </si>
  <si>
    <t>Extraordinary Items (Loss)</t>
  </si>
  <si>
    <t>Other Uses and Non-Operating</t>
  </si>
  <si>
    <t>2009 Municipal Population:</t>
  </si>
  <si>
    <t>Bonifay Expenditures Reported by Account Code and Fund Type</t>
  </si>
  <si>
    <t>Local Fiscal Year Ended September 30, 2010</t>
  </si>
  <si>
    <t>Water-Sewer Combination Services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</si>
  <si>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</si>
  <si>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</si>
  <si>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</si>
  <si>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2011 Municipal Population:</t>
  </si>
  <si>
    <t>Local Fiscal Year Ended September 30, 2012</t>
  </si>
  <si>
    <t>2012 Municipal Population:</t>
  </si>
  <si>
    <t>Local Fiscal Year Ended September 30, 2013</t>
  </si>
  <si>
    <t>2013 Municipal Population:</t>
  </si>
  <si>
    <t>Local Fiscal Year Ended September 30, 2008</t>
  </si>
  <si>
    <t>2008 Municipal Population:</t>
  </si>
  <si>
    <t>Local Fiscal Year Ended September 30, 2014</t>
  </si>
  <si>
    <t>Garbage / Solid Waste</t>
  </si>
  <si>
    <t>Water / Sewer Services</t>
  </si>
  <si>
    <t>Road / Street Facilities</t>
  </si>
  <si>
    <t>Special Facilities</t>
  </si>
  <si>
    <t>Other Uses</t>
  </si>
  <si>
    <t>Interfund Transfers Out</t>
  </si>
  <si>
    <t>2014 Municipal Population:</t>
  </si>
  <si>
    <t>Local Fiscal Year Ended September 30, 2015</t>
  </si>
  <si>
    <t>2015 Municipal Population:</t>
  </si>
  <si>
    <t>Local Fiscal Year Ended September 30, 2007</t>
  </si>
  <si>
    <t>2007 Municipal Population:</t>
  </si>
  <si>
    <t>Local Fiscal Year Ended September 30, 2016</t>
  </si>
  <si>
    <t>Special Items (Loss)</t>
  </si>
  <si>
    <t>2016 Municipal Population:</t>
  </si>
  <si>
    <t>Local Fiscal Year Ended September 30, 2017</t>
  </si>
  <si>
    <t>Other General Government</t>
  </si>
  <si>
    <t>Other Non-Operating Disbursements</t>
  </si>
  <si>
    <t>2017 Municipal Population:</t>
  </si>
  <si>
    <t>Local Fiscal Year Ended September 30, 2018</t>
  </si>
  <si>
    <t>2018 Municipal Population:</t>
  </si>
  <si>
    <t>Local Fiscal Year Ended September 30, 2019</t>
  </si>
  <si>
    <t>2019 Municipal Population:</t>
  </si>
  <si>
    <t>Local Fiscal Year Ended September 30, 2020</t>
  </si>
  <si>
    <t>2020 Municipal Population:</t>
  </si>
  <si>
    <t>Local Fiscal Year Ended September 30, 2021</t>
  </si>
  <si>
    <t>Per Capita Account</t>
  </si>
  <si>
    <t>Custodial</t>
  </si>
  <si>
    <t>Total Account</t>
  </si>
  <si>
    <t>Inter-fund Group Transfers Out</t>
  </si>
  <si>
    <t>Proprietary - Other Non-Operating Disbursements</t>
  </si>
  <si>
    <t>2021 Municipal Population:</t>
  </si>
  <si>
    <t>Local Fiscal Year Ended September 30, 2022</t>
  </si>
  <si>
    <t>2022 Municipal Population:</t>
  </si>
  <si>
    <t>Local Fiscal Year Ended September 30, 2023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</si>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</sst>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8">
    <font>
      <sz val="12"/>
      <name val="Arial MT"/>
    </font>
    <font>
      <sz val="12"/>
      <name val="Arial"/>
      <family val="2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  <font>
      <b/>
      <sz val="2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95">
    <xf numFmtId="0" fontId="0" fillId="0" borderId="0" xfId="0"/>
    <xf numFmtId="0" fontId="3" fillId="0" borderId="0" xfId="0" applyFont="1" applyAlignment="1" applyProtection="1">
      <alignment horizontal="center"/>
    </xf>
    <xf numFmtId="0" fontId="3" fillId="0" borderId="0" xfId="0" applyFont="1" applyProtection="1"/>
    <xf numFmtId="0" fontId="4" fillId="0" borderId="0" xfId="0" applyFont="1" applyProtection="1"/>
    <xf numFmtId="37" fontId="4" fillId="0" borderId="0" xfId="0" applyNumberFormat="1" applyFont="1" applyProtection="1"/>
    <xf numFmtId="0" fontId="2" fillId="0" borderId="0" xfId="0" applyFont="1" applyProtection="1"/>
    <xf numFmtId="44" fontId="7" fillId="0" borderId="0" xfId="0" applyNumberFormat="1" applyFont="1" applyProtection="1"/>
    <xf numFmtId="0" fontId="6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right"/>
    </xf>
    <xf numFmtId="43" fontId="4" fillId="0" borderId="0" xfId="0" applyNumberFormat="1" applyFont="1" applyProtection="1"/>
    <xf numFmtId="43" fontId="7" fillId="0" borderId="0" xfId="0" applyNumberFormat="1" applyFont="1" applyProtection="1"/>
    <xf numFmtId="0" fontId="2" fillId="0" borderId="0" xfId="0" applyFont="1" applyAlignment="1" applyProtection="1"/>
    <xf numFmtId="0" fontId="4" fillId="0" borderId="1" xfId="0" applyFont="1" applyBorder="1" applyAlignment="1" applyProtection="1">
      <alignment vertical="center"/>
    </xf>
    <xf numFmtId="0" fontId="2" fillId="2" borderId="2" xfId="0" applyFont="1" applyFill="1" applyBorder="1" applyAlignment="1" applyProtection="1">
      <alignment vertical="center"/>
    </xf>
    <xf numFmtId="42" fontId="2" fillId="2" borderId="3" xfId="0" applyNumberFormat="1" applyFont="1" applyFill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37" fontId="4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0" fontId="2" fillId="2" borderId="7" xfId="0" applyFont="1" applyFill="1" applyBorder="1" applyAlignment="1" applyProtection="1">
      <alignment vertical="center"/>
    </xf>
    <xf numFmtId="0" fontId="2" fillId="2" borderId="3" xfId="0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vertical="center"/>
    </xf>
    <xf numFmtId="0" fontId="2" fillId="2" borderId="8" xfId="0" applyFont="1" applyFill="1" applyBorder="1" applyAlignment="1" applyProtection="1">
      <alignment vertical="center"/>
    </xf>
    <xf numFmtId="42" fontId="2" fillId="2" borderId="9" xfId="0" applyNumberFormat="1" applyFont="1" applyFill="1" applyBorder="1" applyAlignment="1" applyProtection="1">
      <alignment vertical="center"/>
    </xf>
    <xf numFmtId="42" fontId="2" fillId="2" borderId="10" xfId="0" applyNumberFormat="1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vertical="center"/>
    </xf>
    <xf numFmtId="0" fontId="2" fillId="2" borderId="11" xfId="0" applyFont="1" applyFill="1" applyBorder="1" applyAlignment="1" applyProtection="1">
      <alignment vertical="center"/>
    </xf>
    <xf numFmtId="0" fontId="2" fillId="2" borderId="6" xfId="0" applyFont="1" applyFill="1" applyBorder="1" applyAlignment="1" applyProtection="1">
      <alignment vertical="center"/>
    </xf>
    <xf numFmtId="42" fontId="2" fillId="2" borderId="11" xfId="0" applyNumberFormat="1" applyFont="1" applyFill="1" applyBorder="1" applyAlignment="1" applyProtection="1">
      <alignment vertical="center"/>
    </xf>
    <xf numFmtId="44" fontId="2" fillId="2" borderId="5" xfId="0" applyNumberFormat="1" applyFont="1" applyFill="1" applyBorder="1" applyAlignment="1" applyProtection="1">
      <alignment vertical="center"/>
    </xf>
    <xf numFmtId="37" fontId="8" fillId="2" borderId="12" xfId="0" applyNumberFormat="1" applyFont="1" applyFill="1" applyBorder="1" applyAlignment="1" applyProtection="1">
      <alignment horizontal="center" vertical="center" wrapText="1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0" fontId="9" fillId="2" borderId="14" xfId="0" applyFont="1" applyFill="1" applyBorder="1" applyAlignment="1" applyProtection="1">
      <alignment horizontal="center" vertical="center"/>
    </xf>
    <xf numFmtId="0" fontId="9" fillId="2" borderId="15" xfId="0" applyFont="1" applyFill="1" applyBorder="1" applyAlignment="1" applyProtection="1">
      <alignment horizontal="center" vertical="center"/>
    </xf>
    <xf numFmtId="44" fontId="2" fillId="2" borderId="16" xfId="0" applyNumberFormat="1" applyFont="1" applyFill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37" fontId="4" fillId="0" borderId="18" xfId="0" applyNumberFormat="1" applyFont="1" applyBorder="1" applyAlignment="1" applyProtection="1">
      <alignment vertical="center"/>
    </xf>
    <xf numFmtId="41" fontId="4" fillId="0" borderId="19" xfId="0" applyNumberFormat="1" applyFont="1" applyBorder="1" applyAlignment="1" applyProtection="1">
      <alignment vertical="center"/>
    </xf>
    <xf numFmtId="42" fontId="2" fillId="2" borderId="20" xfId="0" applyNumberFormat="1" applyFont="1" applyFill="1" applyBorder="1" applyAlignment="1" applyProtection="1">
      <alignment vertical="center"/>
    </xf>
    <xf numFmtId="44" fontId="2" fillId="2" borderId="21" xfId="0" applyNumberFormat="1" applyFont="1" applyFill="1" applyBorder="1" applyAlignment="1" applyProtection="1">
      <alignment vertical="center"/>
    </xf>
    <xf numFmtId="1" fontId="4" fillId="0" borderId="20" xfId="0" applyNumberFormat="1" applyFont="1" applyBorder="1" applyAlignment="1" applyProtection="1">
      <alignment horizontal="center" vertical="center"/>
    </xf>
    <xf numFmtId="42" fontId="4" fillId="0" borderId="11" xfId="0" applyNumberFormat="1" applyFont="1" applyBorder="1" applyAlignment="1" applyProtection="1">
      <alignment vertical="center"/>
    </xf>
    <xf numFmtId="44" fontId="4" fillId="0" borderId="21" xfId="0" applyNumberFormat="1" applyFont="1" applyBorder="1" applyAlignment="1" applyProtection="1">
      <alignment vertical="center"/>
    </xf>
    <xf numFmtId="0" fontId="12" fillId="0" borderId="0" xfId="0" applyFont="1" applyAlignment="1" applyProtection="1">
      <alignment horizontal="center"/>
    </xf>
    <xf numFmtId="0" fontId="1" fillId="0" borderId="0" xfId="0" applyFont="1"/>
    <xf numFmtId="0" fontId="14" fillId="2" borderId="14" xfId="0" applyFont="1" applyFill="1" applyBorder="1" applyAlignment="1" applyProtection="1">
      <alignment horizontal="center" vertical="center"/>
    </xf>
    <xf numFmtId="0" fontId="14" fillId="2" borderId="15" xfId="0" applyFont="1" applyFill="1" applyBorder="1" applyAlignment="1" applyProtection="1">
      <alignment horizontal="center" vertical="center"/>
    </xf>
    <xf numFmtId="0" fontId="13" fillId="0" borderId="0" xfId="0" applyFont="1" applyAlignment="1" applyProtection="1"/>
    <xf numFmtId="37" fontId="13" fillId="2" borderId="12" xfId="0" applyNumberFormat="1" applyFont="1" applyFill="1" applyBorder="1" applyAlignment="1" applyProtection="1">
      <alignment horizontal="center" vertical="center" wrapText="1"/>
    </xf>
    <xf numFmtId="37" fontId="13" fillId="2" borderId="13" xfId="0" applyNumberFormat="1" applyFont="1" applyFill="1" applyBorder="1" applyAlignment="1" applyProtection="1">
      <alignment horizontal="center" vertical="center" wrapText="1"/>
    </xf>
    <xf numFmtId="0" fontId="15" fillId="0" borderId="0" xfId="0" applyFont="1" applyAlignment="1" applyProtection="1">
      <alignment horizontal="right"/>
    </xf>
    <xf numFmtId="0" fontId="16" fillId="0" borderId="0" xfId="0" applyFont="1" applyAlignment="1" applyProtection="1">
      <alignment horizontal="center"/>
    </xf>
    <xf numFmtId="0" fontId="13" fillId="2" borderId="4" xfId="0" applyFont="1" applyFill="1" applyBorder="1" applyAlignment="1" applyProtection="1">
      <alignment vertical="center"/>
    </xf>
    <xf numFmtId="0" fontId="13" fillId="2" borderId="8" xfId="0" applyFont="1" applyFill="1" applyBorder="1" applyAlignment="1" applyProtection="1">
      <alignment vertical="center"/>
    </xf>
    <xf numFmtId="42" fontId="13" fillId="2" borderId="9" xfId="0" applyNumberFormat="1" applyFont="1" applyFill="1" applyBorder="1" applyAlignment="1" applyProtection="1">
      <alignment vertical="center"/>
    </xf>
    <xf numFmtId="42" fontId="13" fillId="2" borderId="10" xfId="0" applyNumberFormat="1" applyFont="1" applyFill="1" applyBorder="1" applyAlignment="1" applyProtection="1">
      <alignment vertical="center"/>
    </xf>
    <xf numFmtId="44" fontId="13" fillId="2" borderId="5" xfId="0" applyNumberFormat="1" applyFont="1" applyFill="1" applyBorder="1" applyAlignment="1" applyProtection="1">
      <alignment vertical="center"/>
    </xf>
    <xf numFmtId="44" fontId="16" fillId="0" borderId="0" xfId="0" applyNumberFormat="1" applyFont="1" applyProtection="1"/>
    <xf numFmtId="0" fontId="17" fillId="0" borderId="0" xfId="0" applyFont="1" applyProtection="1"/>
    <xf numFmtId="0" fontId="17" fillId="0" borderId="1" xfId="0" applyFont="1" applyBorder="1" applyAlignment="1" applyProtection="1">
      <alignment vertical="center"/>
    </xf>
    <xf numFmtId="1" fontId="17" fillId="0" borderId="20" xfId="0" applyNumberFormat="1" applyFont="1" applyBorder="1" applyAlignment="1" applyProtection="1">
      <alignment horizontal="center" vertical="center"/>
    </xf>
    <xf numFmtId="0" fontId="17" fillId="0" borderId="6" xfId="0" applyFont="1" applyBorder="1" applyAlignment="1" applyProtection="1">
      <alignment vertical="center"/>
    </xf>
    <xf numFmtId="42" fontId="17" fillId="0" borderId="11" xfId="0" applyNumberFormat="1" applyFont="1" applyBorder="1" applyAlignment="1" applyProtection="1">
      <alignment vertical="center"/>
    </xf>
    <xf numFmtId="44" fontId="17" fillId="0" borderId="21" xfId="0" applyNumberFormat="1" applyFont="1" applyBorder="1" applyAlignment="1" applyProtection="1">
      <alignment vertical="center"/>
    </xf>
    <xf numFmtId="43" fontId="17" fillId="0" borderId="0" xfId="0" applyNumberFormat="1" applyFont="1" applyProtection="1"/>
    <xf numFmtId="0" fontId="13" fillId="2" borderId="1" xfId="0" applyFont="1" applyFill="1" applyBorder="1" applyAlignment="1" applyProtection="1">
      <alignment vertical="center"/>
    </xf>
    <xf numFmtId="0" fontId="13" fillId="2" borderId="11" xfId="0" applyFont="1" applyFill="1" applyBorder="1" applyAlignment="1" applyProtection="1">
      <alignment vertical="center"/>
    </xf>
    <xf numFmtId="0" fontId="13" fillId="2" borderId="6" xfId="0" applyFont="1" applyFill="1" applyBorder="1" applyAlignment="1" applyProtection="1">
      <alignment vertical="center"/>
    </xf>
    <xf numFmtId="42" fontId="13" fillId="2" borderId="11" xfId="0" applyNumberFormat="1" applyFont="1" applyFill="1" applyBorder="1" applyAlignment="1" applyProtection="1">
      <alignment vertical="center"/>
    </xf>
    <xf numFmtId="42" fontId="13" fillId="2" borderId="20" xfId="0" applyNumberFormat="1" applyFont="1" applyFill="1" applyBorder="1" applyAlignment="1" applyProtection="1">
      <alignment vertical="center"/>
    </xf>
    <xf numFmtId="44" fontId="13" fillId="2" borderId="21" xfId="0" applyNumberFormat="1" applyFont="1" applyFill="1" applyBorder="1" applyAlignment="1" applyProtection="1">
      <alignment vertical="center"/>
    </xf>
    <xf numFmtId="43" fontId="16" fillId="0" borderId="0" xfId="0" applyNumberFormat="1" applyFont="1" applyProtection="1"/>
    <xf numFmtId="0" fontId="13" fillId="2" borderId="2" xfId="0" applyFont="1" applyFill="1" applyBorder="1" applyAlignment="1" applyProtection="1">
      <alignment vertical="center"/>
    </xf>
    <xf numFmtId="0" fontId="13" fillId="2" borderId="3" xfId="0" applyFont="1" applyFill="1" applyBorder="1" applyAlignment="1" applyProtection="1">
      <alignment vertical="center"/>
    </xf>
    <xf numFmtId="0" fontId="13" fillId="2" borderId="7" xfId="0" applyFont="1" applyFill="1" applyBorder="1" applyAlignment="1" applyProtection="1">
      <alignment vertical="center"/>
    </xf>
    <xf numFmtId="42" fontId="13" fillId="2" borderId="3" xfId="0" applyNumberFormat="1" applyFont="1" applyFill="1" applyBorder="1" applyAlignment="1" applyProtection="1">
      <alignment vertical="center"/>
    </xf>
    <xf numFmtId="44" fontId="13" fillId="2" borderId="16" xfId="0" applyNumberFormat="1" applyFont="1" applyFill="1" applyBorder="1" applyAlignment="1" applyProtection="1">
      <alignment vertical="center"/>
    </xf>
    <xf numFmtId="0" fontId="16" fillId="0" borderId="0" xfId="0" applyFont="1" applyProtection="1"/>
    <xf numFmtId="0" fontId="13" fillId="0" borderId="0" xfId="0" applyFont="1" applyProtection="1"/>
    <xf numFmtId="0" fontId="17" fillId="0" borderId="4" xfId="0" applyFont="1" applyBorder="1" applyAlignment="1" applyProtection="1">
      <alignment vertical="center"/>
    </xf>
    <xf numFmtId="0" fontId="17" fillId="0" borderId="0" xfId="0" applyFont="1" applyBorder="1" applyAlignment="1" applyProtection="1">
      <alignment vertical="center"/>
    </xf>
    <xf numFmtId="37" fontId="17" fillId="0" borderId="0" xfId="0" applyNumberFormat="1" applyFont="1" applyBorder="1" applyAlignment="1" applyProtection="1">
      <alignment vertical="center"/>
    </xf>
    <xf numFmtId="0" fontId="17" fillId="0" borderId="5" xfId="0" applyFont="1" applyBorder="1" applyAlignment="1" applyProtection="1">
      <alignment vertical="center"/>
    </xf>
    <xf numFmtId="0" fontId="17" fillId="0" borderId="17" xfId="0" applyFont="1" applyBorder="1" applyAlignment="1" applyProtection="1">
      <alignment vertical="center"/>
    </xf>
    <xf numFmtId="0" fontId="17" fillId="0" borderId="18" xfId="0" applyFont="1" applyBorder="1" applyAlignment="1" applyProtection="1">
      <alignment vertical="center"/>
    </xf>
    <xf numFmtId="37" fontId="17" fillId="0" borderId="18" xfId="0" applyNumberFormat="1" applyFont="1" applyBorder="1" applyAlignment="1" applyProtection="1">
      <alignment vertical="center"/>
    </xf>
    <xf numFmtId="41" fontId="17" fillId="0" borderId="19" xfId="0" applyNumberFormat="1" applyFont="1" applyBorder="1" applyAlignment="1" applyProtection="1">
      <alignment vertical="center"/>
    </xf>
    <xf numFmtId="37" fontId="17" fillId="0" borderId="0" xfId="0" applyNumberFormat="1" applyFont="1" applyProtection="1"/>
    <xf numFmtId="0" fontId="6" fillId="0" borderId="0" xfId="0" applyFont="1" applyAlignment="1">
      <alignment horizontal="center"/>
    </xf>
    <xf numFmtId="0" fontId="9" fillId="2" borderId="14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2" fillId="0" borderId="0" xfId="0" applyFont="1"/>
    <xf numFmtId="37" fontId="8" fillId="2" borderId="12" xfId="0" applyNumberFormat="1" applyFont="1" applyFill="1" applyBorder="1" applyAlignment="1">
      <alignment horizontal="center" vertical="center" wrapText="1"/>
    </xf>
    <xf numFmtId="37" fontId="8" fillId="2" borderId="13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2" fillId="2" borderId="4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42" fontId="2" fillId="2" borderId="9" xfId="0" applyNumberFormat="1" applyFont="1" applyFill="1" applyBorder="1" applyAlignment="1">
      <alignment vertical="center"/>
    </xf>
    <xf numFmtId="42" fontId="2" fillId="2" borderId="10" xfId="0" applyNumberFormat="1" applyFont="1" applyFill="1" applyBorder="1" applyAlignment="1">
      <alignment vertical="center"/>
    </xf>
    <xf numFmtId="44" fontId="2" fillId="2" borderId="5" xfId="0" applyNumberFormat="1" applyFont="1" applyFill="1" applyBorder="1" applyAlignment="1">
      <alignment vertical="center"/>
    </xf>
    <xf numFmtId="44" fontId="7" fillId="0" borderId="0" xfId="0" applyNumberFormat="1" applyFont="1"/>
    <xf numFmtId="0" fontId="4" fillId="0" borderId="0" xfId="0" applyFont="1"/>
    <xf numFmtId="0" fontId="4" fillId="0" borderId="1" xfId="0" applyFont="1" applyBorder="1" applyAlignment="1">
      <alignment vertical="center"/>
    </xf>
    <xf numFmtId="1" fontId="4" fillId="0" borderId="20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42" fontId="4" fillId="0" borderId="11" xfId="0" applyNumberFormat="1" applyFont="1" applyBorder="1" applyAlignment="1">
      <alignment vertical="center"/>
    </xf>
    <xf numFmtId="44" fontId="4" fillId="0" borderId="21" xfId="0" applyNumberFormat="1" applyFont="1" applyBorder="1" applyAlignment="1">
      <alignment vertical="center"/>
    </xf>
    <xf numFmtId="43" fontId="4" fillId="0" borderId="0" xfId="0" applyNumberFormat="1" applyFont="1"/>
    <xf numFmtId="0" fontId="2" fillId="2" borderId="1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42" fontId="2" fillId="2" borderId="11" xfId="0" applyNumberFormat="1" applyFont="1" applyFill="1" applyBorder="1" applyAlignment="1">
      <alignment vertical="center"/>
    </xf>
    <xf numFmtId="42" fontId="2" fillId="2" borderId="20" xfId="0" applyNumberFormat="1" applyFont="1" applyFill="1" applyBorder="1" applyAlignment="1">
      <alignment vertical="center"/>
    </xf>
    <xf numFmtId="44" fontId="2" fillId="2" borderId="21" xfId="0" applyNumberFormat="1" applyFont="1" applyFill="1" applyBorder="1" applyAlignment="1">
      <alignment vertical="center"/>
    </xf>
    <xf numFmtId="43" fontId="7" fillId="0" borderId="0" xfId="0" applyNumberFormat="1" applyFont="1"/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42" fontId="2" fillId="2" borderId="3" xfId="0" applyNumberFormat="1" applyFont="1" applyFill="1" applyBorder="1" applyAlignment="1">
      <alignment vertical="center"/>
    </xf>
    <xf numFmtId="44" fontId="2" fillId="2" borderId="16" xfId="0" applyNumberFormat="1" applyFont="1" applyFill="1" applyBorder="1" applyAlignment="1">
      <alignment vertical="center"/>
    </xf>
    <xf numFmtId="0" fontId="3" fillId="0" borderId="0" xfId="0" applyFont="1"/>
    <xf numFmtId="0" fontId="4" fillId="0" borderId="4" xfId="0" applyFont="1" applyBorder="1" applyAlignment="1">
      <alignment vertical="center"/>
    </xf>
    <xf numFmtId="0" fontId="4" fillId="0" borderId="0" xfId="0" applyFont="1" applyAlignment="1">
      <alignment vertical="center"/>
    </xf>
    <xf numFmtId="37" fontId="4" fillId="0" borderId="0" xfId="0" applyNumberFormat="1" applyFont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37" fontId="4" fillId="0" borderId="18" xfId="0" applyNumberFormat="1" applyFont="1" applyBorder="1" applyAlignment="1">
      <alignment vertical="center"/>
    </xf>
    <xf numFmtId="41" fontId="4" fillId="0" borderId="19" xfId="0" applyNumberFormat="1" applyFont="1" applyBorder="1" applyAlignment="1">
      <alignment vertical="center"/>
    </xf>
    <xf numFmtId="37" fontId="4" fillId="0" borderId="0" xfId="0" applyNumberFormat="1" applyFont="1"/>
    <xf numFmtId="37" fontId="4" fillId="0" borderId="18" xfId="0" applyNumberFormat="1" applyFont="1" applyBorder="1" applyAlignment="1">
      <alignment horizontal="right" vertical="center"/>
    </xf>
    <xf numFmtId="0" fontId="4" fillId="0" borderId="22" xfId="0" applyFont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4" fillId="0" borderId="25" xfId="0" applyFont="1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8" fillId="2" borderId="28" xfId="0" applyFont="1" applyFill="1" applyBorder="1" applyAlignment="1">
      <alignment horizontal="left" vertical="center" wrapText="1"/>
    </xf>
    <xf numFmtId="0" fontId="0" fillId="0" borderId="14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9" fillId="2" borderId="31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/>
    </xf>
    <xf numFmtId="37" fontId="8" fillId="2" borderId="33" xfId="0" applyNumberFormat="1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4" fillId="0" borderId="18" xfId="0" applyNumberFormat="1" applyFont="1" applyBorder="1" applyAlignment="1" applyProtection="1">
      <alignment horizontal="right" vertical="center"/>
    </xf>
    <xf numFmtId="0" fontId="4" fillId="0" borderId="22" xfId="0" applyFont="1" applyBorder="1" applyAlignment="1" applyProtection="1">
      <alignment vertical="center" wrapText="1"/>
    </xf>
    <xf numFmtId="0" fontId="4" fillId="0" borderId="25" xfId="0" applyFont="1" applyBorder="1" applyAlignment="1" applyProtection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4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8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  <xf numFmtId="37" fontId="17" fillId="0" borderId="18" xfId="0" applyNumberFormat="1" applyFont="1" applyBorder="1" applyAlignment="1" applyProtection="1">
      <alignment horizontal="right" vertical="center"/>
    </xf>
    <xf numFmtId="0" fontId="17" fillId="0" borderId="22" xfId="0" applyFont="1" applyBorder="1" applyAlignment="1" applyProtection="1">
      <alignment vertical="center" wrapText="1"/>
    </xf>
    <xf numFmtId="0" fontId="1" fillId="0" borderId="23" xfId="0" applyFont="1" applyBorder="1" applyAlignment="1">
      <alignment vertical="center" wrapText="1"/>
    </xf>
    <xf numFmtId="0" fontId="1" fillId="0" borderId="24" xfId="0" applyFont="1" applyBorder="1" applyAlignment="1">
      <alignment vertical="center" wrapText="1"/>
    </xf>
    <xf numFmtId="0" fontId="17" fillId="0" borderId="25" xfId="0" applyFont="1" applyBorder="1" applyAlignment="1" applyProtection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  <xf numFmtId="0" fontId="11" fillId="0" borderId="28" xfId="0" applyFont="1" applyBorder="1" applyAlignment="1" applyProtection="1">
      <alignment horizontal="center" vertical="center"/>
    </xf>
    <xf numFmtId="0" fontId="11" fillId="0" borderId="14" xfId="0" applyFont="1" applyBorder="1" applyAlignment="1" applyProtection="1">
      <alignment horizontal="center" vertical="center"/>
    </xf>
    <xf numFmtId="0" fontId="11" fillId="0" borderId="29" xfId="0" applyFont="1" applyBorder="1" applyAlignment="1" applyProtection="1">
      <alignment horizontal="center" vertical="center"/>
    </xf>
    <xf numFmtId="0" fontId="12" fillId="0" borderId="4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/>
    </xf>
    <xf numFmtId="0" fontId="12" fillId="0" borderId="5" xfId="0" applyFont="1" applyBorder="1" applyAlignment="1" applyProtection="1">
      <alignment horizontal="center" vertical="center"/>
    </xf>
    <xf numFmtId="0" fontId="13" fillId="2" borderId="28" xfId="0" applyFont="1" applyFill="1" applyBorder="1" applyAlignment="1" applyProtection="1">
      <alignment horizontal="left" vertical="center" wrapText="1"/>
    </xf>
    <xf numFmtId="0" fontId="1" fillId="0" borderId="14" xfId="0" applyFont="1" applyBorder="1" applyAlignment="1">
      <alignment vertical="center" wrapText="1"/>
    </xf>
    <xf numFmtId="0" fontId="1" fillId="0" borderId="30" xfId="0" applyFont="1" applyBorder="1" applyAlignment="1">
      <alignment vertical="center" wrapText="1"/>
    </xf>
    <xf numFmtId="0" fontId="1" fillId="0" borderId="25" xfId="0" applyFont="1" applyBorder="1" applyAlignment="1">
      <alignment vertical="center" wrapText="1"/>
    </xf>
    <xf numFmtId="0" fontId="1" fillId="0" borderId="26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4" fillId="2" borderId="31" xfId="0" applyFont="1" applyFill="1" applyBorder="1" applyAlignment="1" applyProtection="1">
      <alignment horizontal="center" vertical="center"/>
    </xf>
    <xf numFmtId="0" fontId="14" fillId="2" borderId="8" xfId="0" applyFont="1" applyFill="1" applyBorder="1" applyAlignment="1" applyProtection="1">
      <alignment horizontal="center" vertical="center"/>
    </xf>
    <xf numFmtId="0" fontId="14" fillId="2" borderId="32" xfId="0" applyFont="1" applyFill="1" applyBorder="1" applyAlignment="1" applyProtection="1">
      <alignment horizontal="center" vertical="center"/>
    </xf>
    <xf numFmtId="37" fontId="13" fillId="2" borderId="33" xfId="0" applyNumberFormat="1" applyFont="1" applyFill="1" applyBorder="1" applyAlignment="1" applyProtection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FA1F51-05B1-4EF7-9E32-29B3F92A37F7}">
  <sheetPr>
    <pageSetUpPr fitToPage="1"/>
  </sheetPr>
  <dimension ref="A1:ED28"/>
  <sheetViews>
    <sheetView tabSelected="1" workbookViewId="0">
      <selection sqref="A1:P1"/>
    </sheetView>
  </sheetViews>
  <sheetFormatPr defaultColWidth="9.77734375" defaultRowHeight="15"/>
  <cols>
    <col min="1" max="1" width="1.77734375" style="104" customWidth="1"/>
    <col min="2" max="2" width="6.77734375" style="104" customWidth="1"/>
    <col min="3" max="3" width="55.77734375" style="104" customWidth="1"/>
    <col min="4" max="5" width="16.77734375" style="132" customWidth="1"/>
    <col min="6" max="7" width="15.77734375" style="132" customWidth="1"/>
    <col min="8" max="8" width="13.77734375" style="132" customWidth="1"/>
    <col min="9" max="10" width="15.77734375" style="132" customWidth="1"/>
    <col min="11" max="14" width="13.77734375" style="132" customWidth="1"/>
    <col min="15" max="15" width="16.77734375" style="132" customWidth="1"/>
    <col min="16" max="16" width="13.77734375" style="104" customWidth="1"/>
    <col min="17" max="18" width="9.77734375" style="104"/>
  </cols>
  <sheetData>
    <row r="1" spans="1:134" ht="27.75">
      <c r="A1" s="140" t="s">
        <v>38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2"/>
      <c r="Q1" s="90"/>
      <c r="R1"/>
    </row>
    <row r="2" spans="1:134" ht="24" thickBot="1">
      <c r="A2" s="143" t="s">
        <v>85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5"/>
      <c r="Q2" s="90"/>
      <c r="R2"/>
    </row>
    <row r="3" spans="1:134" ht="18" customHeight="1">
      <c r="A3" s="146" t="s">
        <v>12</v>
      </c>
      <c r="B3" s="147"/>
      <c r="C3" s="148"/>
      <c r="D3" s="152" t="s">
        <v>6</v>
      </c>
      <c r="E3" s="153"/>
      <c r="F3" s="153"/>
      <c r="G3" s="153"/>
      <c r="H3" s="154"/>
      <c r="I3" s="152" t="s">
        <v>7</v>
      </c>
      <c r="J3" s="154"/>
      <c r="K3" s="152" t="s">
        <v>9</v>
      </c>
      <c r="L3" s="153"/>
      <c r="M3" s="154"/>
      <c r="N3" s="91"/>
      <c r="O3" s="92"/>
      <c r="P3" s="155" t="s">
        <v>77</v>
      </c>
      <c r="Q3" s="93"/>
      <c r="R3"/>
    </row>
    <row r="4" spans="1:134" ht="32.25" customHeight="1" thickBot="1">
      <c r="A4" s="149"/>
      <c r="B4" s="150"/>
      <c r="C4" s="151"/>
      <c r="D4" s="94" t="s">
        <v>0</v>
      </c>
      <c r="E4" s="94" t="s">
        <v>13</v>
      </c>
      <c r="F4" s="94" t="s">
        <v>14</v>
      </c>
      <c r="G4" s="94" t="s">
        <v>15</v>
      </c>
      <c r="H4" s="94" t="s">
        <v>1</v>
      </c>
      <c r="I4" s="94" t="s">
        <v>2</v>
      </c>
      <c r="J4" s="95" t="s">
        <v>16</v>
      </c>
      <c r="K4" s="95" t="s">
        <v>3</v>
      </c>
      <c r="L4" s="95" t="s">
        <v>4</v>
      </c>
      <c r="M4" s="95" t="s">
        <v>78</v>
      </c>
      <c r="N4" s="95" t="s">
        <v>5</v>
      </c>
      <c r="O4" s="95" t="s">
        <v>79</v>
      </c>
      <c r="P4" s="156"/>
      <c r="Q4" s="96"/>
      <c r="R4" s="97"/>
      <c r="S4" s="97"/>
      <c r="T4" s="97"/>
      <c r="U4" s="97"/>
      <c r="V4" s="97"/>
      <c r="W4" s="97"/>
      <c r="X4" s="97"/>
      <c r="Y4" s="97"/>
      <c r="Z4" s="97"/>
      <c r="AA4" s="97"/>
      <c r="AB4" s="97"/>
      <c r="AC4" s="97"/>
      <c r="AD4" s="97"/>
      <c r="AE4" s="97"/>
      <c r="AF4" s="97"/>
      <c r="AG4" s="97"/>
      <c r="AH4" s="97"/>
      <c r="AI4" s="97"/>
      <c r="AJ4" s="97"/>
      <c r="AK4" s="97"/>
      <c r="AL4" s="97"/>
      <c r="AM4" s="97"/>
      <c r="AN4" s="97"/>
      <c r="AO4" s="97"/>
      <c r="AP4" s="97"/>
      <c r="AQ4" s="97"/>
      <c r="AR4" s="97"/>
      <c r="AS4" s="97"/>
      <c r="AT4" s="97"/>
      <c r="AU4" s="97"/>
      <c r="AV4" s="97"/>
      <c r="AW4" s="97"/>
      <c r="AX4" s="97"/>
      <c r="AY4" s="97"/>
      <c r="AZ4" s="97"/>
      <c r="BA4" s="97"/>
      <c r="BB4" s="97"/>
      <c r="BC4" s="97"/>
      <c r="BD4" s="97"/>
      <c r="BE4" s="97"/>
      <c r="BF4" s="97"/>
      <c r="BG4" s="97"/>
      <c r="BH4" s="97"/>
      <c r="BI4" s="97"/>
      <c r="BJ4" s="97"/>
      <c r="BK4" s="97"/>
      <c r="BL4" s="97"/>
      <c r="BM4" s="97"/>
      <c r="BN4" s="97"/>
      <c r="BO4" s="97"/>
      <c r="BP4" s="97"/>
      <c r="BQ4" s="97"/>
      <c r="BR4" s="97"/>
      <c r="BS4" s="97"/>
      <c r="BT4" s="97"/>
      <c r="BU4" s="97"/>
      <c r="BV4" s="97"/>
      <c r="BW4" s="97"/>
      <c r="BX4" s="97"/>
      <c r="BY4" s="97"/>
      <c r="BZ4" s="97"/>
      <c r="CA4" s="97"/>
      <c r="CB4" s="97"/>
      <c r="CC4" s="97"/>
      <c r="CD4" s="97"/>
      <c r="CE4" s="97"/>
      <c r="CF4" s="97"/>
      <c r="CG4" s="97"/>
      <c r="CH4" s="97"/>
      <c r="CI4" s="97"/>
      <c r="CJ4" s="97"/>
      <c r="CK4" s="97"/>
      <c r="CL4" s="97"/>
      <c r="CM4" s="97"/>
      <c r="CN4" s="97"/>
      <c r="CO4" s="97"/>
      <c r="CP4" s="97"/>
      <c r="CQ4" s="97"/>
      <c r="CR4" s="97"/>
      <c r="CS4" s="97"/>
      <c r="CT4" s="97"/>
      <c r="CU4" s="97"/>
      <c r="CV4" s="97"/>
      <c r="CW4" s="97"/>
      <c r="CX4" s="97"/>
      <c r="CY4" s="97"/>
      <c r="CZ4" s="97"/>
      <c r="DA4" s="97"/>
      <c r="DB4" s="97"/>
      <c r="DC4" s="97"/>
      <c r="DD4" s="97"/>
      <c r="DE4" s="97"/>
      <c r="DF4" s="97"/>
      <c r="DG4" s="97"/>
      <c r="DH4" s="97"/>
      <c r="DI4" s="97"/>
      <c r="DJ4" s="97"/>
      <c r="DK4" s="97"/>
      <c r="DL4" s="97"/>
      <c r="DM4" s="97"/>
      <c r="DN4" s="97"/>
      <c r="DO4" s="97"/>
      <c r="DP4" s="97"/>
      <c r="DQ4" s="97"/>
      <c r="DR4" s="97"/>
      <c r="DS4" s="97"/>
      <c r="DT4" s="97"/>
      <c r="DU4" s="97"/>
      <c r="DV4" s="97"/>
      <c r="DW4" s="97"/>
      <c r="DX4" s="97"/>
      <c r="DY4" s="97"/>
      <c r="DZ4" s="97"/>
      <c r="EA4" s="97"/>
      <c r="EB4" s="97"/>
      <c r="EC4" s="97"/>
      <c r="ED4" s="97"/>
    </row>
    <row r="5" spans="1:134" ht="15.75">
      <c r="A5" s="98" t="s">
        <v>18</v>
      </c>
      <c r="B5" s="99"/>
      <c r="C5" s="99"/>
      <c r="D5" s="100">
        <f>SUM(D6:D8)</f>
        <v>798285</v>
      </c>
      <c r="E5" s="100">
        <f>SUM(E6:E8)</f>
        <v>0</v>
      </c>
      <c r="F5" s="100">
        <f>SUM(F6:F8)</f>
        <v>0</v>
      </c>
      <c r="G5" s="100">
        <f>SUM(G6:G8)</f>
        <v>0</v>
      </c>
      <c r="H5" s="100">
        <f>SUM(H6:H8)</f>
        <v>0</v>
      </c>
      <c r="I5" s="100">
        <f>SUM(I6:I8)</f>
        <v>0</v>
      </c>
      <c r="J5" s="100">
        <f>SUM(J6:J8)</f>
        <v>0</v>
      </c>
      <c r="K5" s="100">
        <f>SUM(K6:K8)</f>
        <v>0</v>
      </c>
      <c r="L5" s="100">
        <f>SUM(L6:L8)</f>
        <v>0</v>
      </c>
      <c r="M5" s="100">
        <f>SUM(M6:M8)</f>
        <v>0</v>
      </c>
      <c r="N5" s="100">
        <f>SUM(N6:N8)</f>
        <v>0</v>
      </c>
      <c r="O5" s="101">
        <f>SUM(D5:N5)</f>
        <v>798285</v>
      </c>
      <c r="P5" s="102">
        <f>(O5/P$26)</f>
        <v>287.56664265129683</v>
      </c>
      <c r="Q5" s="103"/>
    </row>
    <row r="6" spans="1:134">
      <c r="A6" s="105"/>
      <c r="B6" s="106">
        <v>511</v>
      </c>
      <c r="C6" s="107" t="s">
        <v>19</v>
      </c>
      <c r="D6" s="108">
        <v>22299</v>
      </c>
      <c r="E6" s="108">
        <v>0</v>
      </c>
      <c r="F6" s="108">
        <v>0</v>
      </c>
      <c r="G6" s="108">
        <v>0</v>
      </c>
      <c r="H6" s="108">
        <v>0</v>
      </c>
      <c r="I6" s="108">
        <v>0</v>
      </c>
      <c r="J6" s="108">
        <v>0</v>
      </c>
      <c r="K6" s="108">
        <v>0</v>
      </c>
      <c r="L6" s="108">
        <v>0</v>
      </c>
      <c r="M6" s="108">
        <v>0</v>
      </c>
      <c r="N6" s="108">
        <v>0</v>
      </c>
      <c r="O6" s="108">
        <f>SUM(D6:N6)</f>
        <v>22299</v>
      </c>
      <c r="P6" s="109">
        <f>(O6/P$26)</f>
        <v>8.0327809798270895</v>
      </c>
      <c r="Q6" s="110"/>
    </row>
    <row r="7" spans="1:134">
      <c r="A7" s="105"/>
      <c r="B7" s="106">
        <v>513</v>
      </c>
      <c r="C7" s="107" t="s">
        <v>20</v>
      </c>
      <c r="D7" s="108">
        <v>712461</v>
      </c>
      <c r="E7" s="108">
        <v>0</v>
      </c>
      <c r="F7" s="108">
        <v>0</v>
      </c>
      <c r="G7" s="108">
        <v>0</v>
      </c>
      <c r="H7" s="108">
        <v>0</v>
      </c>
      <c r="I7" s="108">
        <v>0</v>
      </c>
      <c r="J7" s="108">
        <v>0</v>
      </c>
      <c r="K7" s="108">
        <v>0</v>
      </c>
      <c r="L7" s="108">
        <v>0</v>
      </c>
      <c r="M7" s="108">
        <v>0</v>
      </c>
      <c r="N7" s="108">
        <v>0</v>
      </c>
      <c r="O7" s="108">
        <f t="shared" ref="O7:O8" si="0">SUM(D7:N7)</f>
        <v>712461</v>
      </c>
      <c r="P7" s="109">
        <f>(O7/P$26)</f>
        <v>256.65021613832852</v>
      </c>
      <c r="Q7" s="110"/>
    </row>
    <row r="8" spans="1:134">
      <c r="A8" s="105"/>
      <c r="B8" s="106">
        <v>514</v>
      </c>
      <c r="C8" s="107" t="s">
        <v>21</v>
      </c>
      <c r="D8" s="108">
        <v>63525</v>
      </c>
      <c r="E8" s="108">
        <v>0</v>
      </c>
      <c r="F8" s="108">
        <v>0</v>
      </c>
      <c r="G8" s="108">
        <v>0</v>
      </c>
      <c r="H8" s="108">
        <v>0</v>
      </c>
      <c r="I8" s="108">
        <v>0</v>
      </c>
      <c r="J8" s="108">
        <v>0</v>
      </c>
      <c r="K8" s="108">
        <v>0</v>
      </c>
      <c r="L8" s="108">
        <v>0</v>
      </c>
      <c r="M8" s="108">
        <v>0</v>
      </c>
      <c r="N8" s="108">
        <v>0</v>
      </c>
      <c r="O8" s="108">
        <f t="shared" si="0"/>
        <v>63525</v>
      </c>
      <c r="P8" s="109">
        <f>(O8/P$26)</f>
        <v>22.883645533141209</v>
      </c>
      <c r="Q8" s="110"/>
    </row>
    <row r="9" spans="1:134" ht="15.75">
      <c r="A9" s="111" t="s">
        <v>22</v>
      </c>
      <c r="B9" s="112"/>
      <c r="C9" s="113"/>
      <c r="D9" s="114">
        <f>SUM(D10:D11)</f>
        <v>919129</v>
      </c>
      <c r="E9" s="114">
        <f>SUM(E10:E11)</f>
        <v>0</v>
      </c>
      <c r="F9" s="114">
        <f>SUM(F10:F11)</f>
        <v>0</v>
      </c>
      <c r="G9" s="114">
        <f>SUM(G10:G11)</f>
        <v>0</v>
      </c>
      <c r="H9" s="114">
        <f>SUM(H10:H11)</f>
        <v>0</v>
      </c>
      <c r="I9" s="114">
        <f>SUM(I10:I11)</f>
        <v>0</v>
      </c>
      <c r="J9" s="114">
        <f>SUM(J10:J11)</f>
        <v>0</v>
      </c>
      <c r="K9" s="114">
        <f>SUM(K10:K11)</f>
        <v>0</v>
      </c>
      <c r="L9" s="114">
        <f>SUM(L10:L11)</f>
        <v>0</v>
      </c>
      <c r="M9" s="114">
        <f>SUM(M10:M11)</f>
        <v>0</v>
      </c>
      <c r="N9" s="114">
        <f>SUM(N10:N11)</f>
        <v>0</v>
      </c>
      <c r="O9" s="115">
        <f>SUM(D9:N9)</f>
        <v>919129</v>
      </c>
      <c r="P9" s="116">
        <f>(O9/P$26)</f>
        <v>331.09834293948126</v>
      </c>
      <c r="Q9" s="117"/>
    </row>
    <row r="10" spans="1:134">
      <c r="A10" s="105"/>
      <c r="B10" s="106">
        <v>521</v>
      </c>
      <c r="C10" s="107" t="s">
        <v>23</v>
      </c>
      <c r="D10" s="108">
        <v>709938</v>
      </c>
      <c r="E10" s="108">
        <v>0</v>
      </c>
      <c r="F10" s="108">
        <v>0</v>
      </c>
      <c r="G10" s="108">
        <v>0</v>
      </c>
      <c r="H10" s="108">
        <v>0</v>
      </c>
      <c r="I10" s="108">
        <v>0</v>
      </c>
      <c r="J10" s="108">
        <v>0</v>
      </c>
      <c r="K10" s="108">
        <v>0</v>
      </c>
      <c r="L10" s="108">
        <v>0</v>
      </c>
      <c r="M10" s="108">
        <v>0</v>
      </c>
      <c r="N10" s="108">
        <v>0</v>
      </c>
      <c r="O10" s="108">
        <f>SUM(D10:N10)</f>
        <v>709938</v>
      </c>
      <c r="P10" s="109">
        <f>(O10/P$26)</f>
        <v>255.74135446685878</v>
      </c>
      <c r="Q10" s="110"/>
    </row>
    <row r="11" spans="1:134">
      <c r="A11" s="105"/>
      <c r="B11" s="106">
        <v>522</v>
      </c>
      <c r="C11" s="107" t="s">
        <v>24</v>
      </c>
      <c r="D11" s="108">
        <v>209191</v>
      </c>
      <c r="E11" s="108">
        <v>0</v>
      </c>
      <c r="F11" s="108">
        <v>0</v>
      </c>
      <c r="G11" s="108">
        <v>0</v>
      </c>
      <c r="H11" s="108">
        <v>0</v>
      </c>
      <c r="I11" s="108">
        <v>0</v>
      </c>
      <c r="J11" s="108">
        <v>0</v>
      </c>
      <c r="K11" s="108">
        <v>0</v>
      </c>
      <c r="L11" s="108">
        <v>0</v>
      </c>
      <c r="M11" s="108">
        <v>0</v>
      </c>
      <c r="N11" s="108">
        <v>0</v>
      </c>
      <c r="O11" s="108">
        <f t="shared" ref="O11" si="1">SUM(D11:N11)</f>
        <v>209191</v>
      </c>
      <c r="P11" s="109">
        <f>(O11/P$26)</f>
        <v>75.356988472622476</v>
      </c>
      <c r="Q11" s="110"/>
    </row>
    <row r="12" spans="1:134" ht="15.75">
      <c r="A12" s="111" t="s">
        <v>25</v>
      </c>
      <c r="B12" s="112"/>
      <c r="C12" s="113"/>
      <c r="D12" s="114">
        <f>SUM(D13:D17)</f>
        <v>93510</v>
      </c>
      <c r="E12" s="114">
        <f>SUM(E13:E17)</f>
        <v>0</v>
      </c>
      <c r="F12" s="114">
        <f>SUM(F13:F17)</f>
        <v>0</v>
      </c>
      <c r="G12" s="114">
        <f>SUM(G13:G17)</f>
        <v>0</v>
      </c>
      <c r="H12" s="114">
        <f>SUM(H13:H17)</f>
        <v>0</v>
      </c>
      <c r="I12" s="114">
        <f>SUM(I13:I17)</f>
        <v>3317936</v>
      </c>
      <c r="J12" s="114">
        <f>SUM(J13:J17)</f>
        <v>0</v>
      </c>
      <c r="K12" s="114">
        <f>SUM(K13:K17)</f>
        <v>0</v>
      </c>
      <c r="L12" s="114">
        <f>SUM(L13:L17)</f>
        <v>0</v>
      </c>
      <c r="M12" s="114">
        <f>SUM(M13:M17)</f>
        <v>0</v>
      </c>
      <c r="N12" s="114">
        <f>SUM(N13:N17)</f>
        <v>0</v>
      </c>
      <c r="O12" s="115">
        <f>SUM(D12:N12)</f>
        <v>3411446</v>
      </c>
      <c r="P12" s="116">
        <f>(O12/P$26)</f>
        <v>1228.9070605187319</v>
      </c>
      <c r="Q12" s="117"/>
    </row>
    <row r="13" spans="1:134">
      <c r="A13" s="105"/>
      <c r="B13" s="106">
        <v>533</v>
      </c>
      <c r="C13" s="107" t="s">
        <v>26</v>
      </c>
      <c r="D13" s="108">
        <v>0</v>
      </c>
      <c r="E13" s="108">
        <v>0</v>
      </c>
      <c r="F13" s="108">
        <v>0</v>
      </c>
      <c r="G13" s="108">
        <v>0</v>
      </c>
      <c r="H13" s="108">
        <v>0</v>
      </c>
      <c r="I13" s="108">
        <v>787021</v>
      </c>
      <c r="J13" s="108">
        <v>0</v>
      </c>
      <c r="K13" s="108">
        <v>0</v>
      </c>
      <c r="L13" s="108">
        <v>0</v>
      </c>
      <c r="M13" s="108">
        <v>0</v>
      </c>
      <c r="N13" s="108">
        <v>0</v>
      </c>
      <c r="O13" s="108">
        <f t="shared" ref="O13:O21" si="2">SUM(D13:N13)</f>
        <v>787021</v>
      </c>
      <c r="P13" s="109">
        <f>(O13/P$26)</f>
        <v>283.50900576368878</v>
      </c>
      <c r="Q13" s="110"/>
    </row>
    <row r="14" spans="1:134">
      <c r="A14" s="105"/>
      <c r="B14" s="106">
        <v>534</v>
      </c>
      <c r="C14" s="107" t="s">
        <v>27</v>
      </c>
      <c r="D14" s="108">
        <v>0</v>
      </c>
      <c r="E14" s="108">
        <v>0</v>
      </c>
      <c r="F14" s="108">
        <v>0</v>
      </c>
      <c r="G14" s="108">
        <v>0</v>
      </c>
      <c r="H14" s="108">
        <v>0</v>
      </c>
      <c r="I14" s="108">
        <v>696463</v>
      </c>
      <c r="J14" s="108">
        <v>0</v>
      </c>
      <c r="K14" s="108">
        <v>0</v>
      </c>
      <c r="L14" s="108">
        <v>0</v>
      </c>
      <c r="M14" s="108">
        <v>0</v>
      </c>
      <c r="N14" s="108">
        <v>0</v>
      </c>
      <c r="O14" s="108">
        <f t="shared" si="2"/>
        <v>696463</v>
      </c>
      <c r="P14" s="109">
        <f>(O14/P$26)</f>
        <v>250.8872478386167</v>
      </c>
      <c r="Q14" s="110"/>
    </row>
    <row r="15" spans="1:134">
      <c r="A15" s="105"/>
      <c r="B15" s="106">
        <v>535</v>
      </c>
      <c r="C15" s="107" t="s">
        <v>28</v>
      </c>
      <c r="D15" s="108">
        <v>0</v>
      </c>
      <c r="E15" s="108">
        <v>0</v>
      </c>
      <c r="F15" s="108">
        <v>0</v>
      </c>
      <c r="G15" s="108">
        <v>0</v>
      </c>
      <c r="H15" s="108">
        <v>0</v>
      </c>
      <c r="I15" s="108">
        <v>1782790</v>
      </c>
      <c r="J15" s="108">
        <v>0</v>
      </c>
      <c r="K15" s="108">
        <v>0</v>
      </c>
      <c r="L15" s="108">
        <v>0</v>
      </c>
      <c r="M15" s="108">
        <v>0</v>
      </c>
      <c r="N15" s="108">
        <v>0</v>
      </c>
      <c r="O15" s="108">
        <f t="shared" si="2"/>
        <v>1782790</v>
      </c>
      <c r="P15" s="109">
        <f>(O15/P$26)</f>
        <v>642.21541786743512</v>
      </c>
      <c r="Q15" s="110"/>
    </row>
    <row r="16" spans="1:134">
      <c r="A16" s="105"/>
      <c r="B16" s="106">
        <v>536</v>
      </c>
      <c r="C16" s="107" t="s">
        <v>40</v>
      </c>
      <c r="D16" s="108">
        <v>0</v>
      </c>
      <c r="E16" s="108">
        <v>0</v>
      </c>
      <c r="F16" s="108">
        <v>0</v>
      </c>
      <c r="G16" s="108">
        <v>0</v>
      </c>
      <c r="H16" s="108">
        <v>0</v>
      </c>
      <c r="I16" s="108">
        <v>51662</v>
      </c>
      <c r="J16" s="108">
        <v>0</v>
      </c>
      <c r="K16" s="108">
        <v>0</v>
      </c>
      <c r="L16" s="108">
        <v>0</v>
      </c>
      <c r="M16" s="108">
        <v>0</v>
      </c>
      <c r="N16" s="108">
        <v>0</v>
      </c>
      <c r="O16" s="108">
        <f t="shared" si="2"/>
        <v>51662</v>
      </c>
      <c r="P16" s="109">
        <f>(O16/P$26)</f>
        <v>18.610230547550433</v>
      </c>
      <c r="Q16" s="110"/>
    </row>
    <row r="17" spans="1:120">
      <c r="A17" s="105"/>
      <c r="B17" s="106">
        <v>539</v>
      </c>
      <c r="C17" s="107" t="s">
        <v>29</v>
      </c>
      <c r="D17" s="108">
        <v>93510</v>
      </c>
      <c r="E17" s="108">
        <v>0</v>
      </c>
      <c r="F17" s="108">
        <v>0</v>
      </c>
      <c r="G17" s="108">
        <v>0</v>
      </c>
      <c r="H17" s="108">
        <v>0</v>
      </c>
      <c r="I17" s="108">
        <v>0</v>
      </c>
      <c r="J17" s="108">
        <v>0</v>
      </c>
      <c r="K17" s="108">
        <v>0</v>
      </c>
      <c r="L17" s="108">
        <v>0</v>
      </c>
      <c r="M17" s="108">
        <v>0</v>
      </c>
      <c r="N17" s="108">
        <v>0</v>
      </c>
      <c r="O17" s="108">
        <f t="shared" si="2"/>
        <v>93510</v>
      </c>
      <c r="P17" s="109">
        <f>(O17/P$26)</f>
        <v>33.685158501440924</v>
      </c>
      <c r="Q17" s="110"/>
    </row>
    <row r="18" spans="1:120" ht="15.75">
      <c r="A18" s="111" t="s">
        <v>30</v>
      </c>
      <c r="B18" s="112"/>
      <c r="C18" s="113"/>
      <c r="D18" s="114">
        <f>SUM(D19:D19)</f>
        <v>2660605</v>
      </c>
      <c r="E18" s="114">
        <f>SUM(E19:E19)</f>
        <v>52453</v>
      </c>
      <c r="F18" s="114">
        <f>SUM(F19:F19)</f>
        <v>0</v>
      </c>
      <c r="G18" s="114">
        <f>SUM(G19:G19)</f>
        <v>0</v>
      </c>
      <c r="H18" s="114">
        <f>SUM(H19:H19)</f>
        <v>0</v>
      </c>
      <c r="I18" s="114">
        <f>SUM(I19:I19)</f>
        <v>0</v>
      </c>
      <c r="J18" s="114">
        <f>SUM(J19:J19)</f>
        <v>0</v>
      </c>
      <c r="K18" s="114">
        <f>SUM(K19:K19)</f>
        <v>0</v>
      </c>
      <c r="L18" s="114">
        <f>SUM(L19:L19)</f>
        <v>0</v>
      </c>
      <c r="M18" s="114">
        <f>SUM(M19:M19)</f>
        <v>0</v>
      </c>
      <c r="N18" s="114">
        <f>SUM(N19:N19)</f>
        <v>0</v>
      </c>
      <c r="O18" s="114">
        <f t="shared" si="2"/>
        <v>2713058</v>
      </c>
      <c r="P18" s="116">
        <f>(O18/P$26)</f>
        <v>977.32636887608066</v>
      </c>
      <c r="Q18" s="117"/>
    </row>
    <row r="19" spans="1:120">
      <c r="A19" s="105"/>
      <c r="B19" s="106">
        <v>541</v>
      </c>
      <c r="C19" s="107" t="s">
        <v>31</v>
      </c>
      <c r="D19" s="108">
        <v>2660605</v>
      </c>
      <c r="E19" s="108">
        <v>52453</v>
      </c>
      <c r="F19" s="108">
        <v>0</v>
      </c>
      <c r="G19" s="108">
        <v>0</v>
      </c>
      <c r="H19" s="108">
        <v>0</v>
      </c>
      <c r="I19" s="108">
        <v>0</v>
      </c>
      <c r="J19" s="108">
        <v>0</v>
      </c>
      <c r="K19" s="108">
        <v>0</v>
      </c>
      <c r="L19" s="108">
        <v>0</v>
      </c>
      <c r="M19" s="108">
        <v>0</v>
      </c>
      <c r="N19" s="108">
        <v>0</v>
      </c>
      <c r="O19" s="108">
        <f t="shared" si="2"/>
        <v>2713058</v>
      </c>
      <c r="P19" s="109">
        <f>(O19/P$26)</f>
        <v>977.32636887608066</v>
      </c>
      <c r="Q19" s="110"/>
    </row>
    <row r="20" spans="1:120" ht="15.75">
      <c r="A20" s="111" t="s">
        <v>32</v>
      </c>
      <c r="B20" s="112"/>
      <c r="C20" s="113"/>
      <c r="D20" s="114">
        <f>SUM(D21:D21)</f>
        <v>243368</v>
      </c>
      <c r="E20" s="114">
        <f>SUM(E21:E21)</f>
        <v>0</v>
      </c>
      <c r="F20" s="114">
        <f>SUM(F21:F21)</f>
        <v>0</v>
      </c>
      <c r="G20" s="114">
        <f>SUM(G21:G21)</f>
        <v>0</v>
      </c>
      <c r="H20" s="114">
        <f>SUM(H21:H21)</f>
        <v>0</v>
      </c>
      <c r="I20" s="114">
        <f>SUM(I21:I21)</f>
        <v>0</v>
      </c>
      <c r="J20" s="114">
        <f>SUM(J21:J21)</f>
        <v>0</v>
      </c>
      <c r="K20" s="114">
        <f>SUM(K21:K21)</f>
        <v>0</v>
      </c>
      <c r="L20" s="114">
        <f>SUM(L21:L21)</f>
        <v>0</v>
      </c>
      <c r="M20" s="114">
        <f>SUM(M21:M21)</f>
        <v>0</v>
      </c>
      <c r="N20" s="114">
        <f>SUM(N21:N21)</f>
        <v>0</v>
      </c>
      <c r="O20" s="114">
        <f>SUM(D20:N20)</f>
        <v>243368</v>
      </c>
      <c r="P20" s="116">
        <f>(O20/P$26)</f>
        <v>87.668587896253598</v>
      </c>
      <c r="Q20" s="110"/>
    </row>
    <row r="21" spans="1:120">
      <c r="A21" s="105"/>
      <c r="B21" s="106">
        <v>575</v>
      </c>
      <c r="C21" s="107" t="s">
        <v>33</v>
      </c>
      <c r="D21" s="108">
        <v>243368</v>
      </c>
      <c r="E21" s="108">
        <v>0</v>
      </c>
      <c r="F21" s="108">
        <v>0</v>
      </c>
      <c r="G21" s="108">
        <v>0</v>
      </c>
      <c r="H21" s="108">
        <v>0</v>
      </c>
      <c r="I21" s="108">
        <v>0</v>
      </c>
      <c r="J21" s="108">
        <v>0</v>
      </c>
      <c r="K21" s="108">
        <v>0</v>
      </c>
      <c r="L21" s="108">
        <v>0</v>
      </c>
      <c r="M21" s="108">
        <v>0</v>
      </c>
      <c r="N21" s="108">
        <v>0</v>
      </c>
      <c r="O21" s="108">
        <f t="shared" si="2"/>
        <v>243368</v>
      </c>
      <c r="P21" s="109">
        <f>(O21/P$26)</f>
        <v>87.668587896253598</v>
      </c>
      <c r="Q21" s="110"/>
    </row>
    <row r="22" spans="1:120" ht="15.75">
      <c r="A22" s="111" t="s">
        <v>36</v>
      </c>
      <c r="B22" s="112"/>
      <c r="C22" s="113"/>
      <c r="D22" s="114">
        <f>SUM(D23:D23)</f>
        <v>0</v>
      </c>
      <c r="E22" s="114">
        <f>SUM(E23:E23)</f>
        <v>0</v>
      </c>
      <c r="F22" s="114">
        <f>SUM(F23:F23)</f>
        <v>0</v>
      </c>
      <c r="G22" s="114">
        <f>SUM(G23:G23)</f>
        <v>0</v>
      </c>
      <c r="H22" s="114">
        <f>SUM(H23:H23)</f>
        <v>0</v>
      </c>
      <c r="I22" s="114">
        <f>SUM(I23:I23)</f>
        <v>1262359</v>
      </c>
      <c r="J22" s="114">
        <f>SUM(J23:J23)</f>
        <v>0</v>
      </c>
      <c r="K22" s="114">
        <f>SUM(K23:K23)</f>
        <v>0</v>
      </c>
      <c r="L22" s="114">
        <f>SUM(L23:L23)</f>
        <v>0</v>
      </c>
      <c r="M22" s="114">
        <f>SUM(M23:M23)</f>
        <v>0</v>
      </c>
      <c r="N22" s="114">
        <f>SUM(N23:N23)</f>
        <v>0</v>
      </c>
      <c r="O22" s="114">
        <f>SUM(D22:N22)</f>
        <v>1262359</v>
      </c>
      <c r="P22" s="116">
        <f>(O22/P$26)</f>
        <v>454.74027377521611</v>
      </c>
      <c r="Q22" s="110"/>
    </row>
    <row r="23" spans="1:120" ht="15.75" thickBot="1">
      <c r="A23" s="105"/>
      <c r="B23" s="106">
        <v>581</v>
      </c>
      <c r="C23" s="107" t="s">
        <v>80</v>
      </c>
      <c r="D23" s="108">
        <v>0</v>
      </c>
      <c r="E23" s="108">
        <v>0</v>
      </c>
      <c r="F23" s="108">
        <v>0</v>
      </c>
      <c r="G23" s="108">
        <v>0</v>
      </c>
      <c r="H23" s="108">
        <v>0</v>
      </c>
      <c r="I23" s="108">
        <v>1262359</v>
      </c>
      <c r="J23" s="108">
        <v>0</v>
      </c>
      <c r="K23" s="108">
        <v>0</v>
      </c>
      <c r="L23" s="108">
        <v>0</v>
      </c>
      <c r="M23" s="108">
        <v>0</v>
      </c>
      <c r="N23" s="108">
        <v>0</v>
      </c>
      <c r="O23" s="108">
        <f>SUM(D23:N23)</f>
        <v>1262359</v>
      </c>
      <c r="P23" s="109">
        <f>(O23/P$26)</f>
        <v>454.74027377521611</v>
      </c>
      <c r="Q23" s="110"/>
    </row>
    <row r="24" spans="1:120" ht="16.5" thickBot="1">
      <c r="A24" s="118" t="s">
        <v>10</v>
      </c>
      <c r="B24" s="119"/>
      <c r="C24" s="120"/>
      <c r="D24" s="121">
        <f>SUM(D5,D9,D12,D18,D20,D22)</f>
        <v>4714897</v>
      </c>
      <c r="E24" s="121">
        <f t="shared" ref="E24:N24" si="3">SUM(E5,E9,E12,E18,E20,E22)</f>
        <v>52453</v>
      </c>
      <c r="F24" s="121">
        <f t="shared" si="3"/>
        <v>0</v>
      </c>
      <c r="G24" s="121">
        <f t="shared" si="3"/>
        <v>0</v>
      </c>
      <c r="H24" s="121">
        <f t="shared" si="3"/>
        <v>0</v>
      </c>
      <c r="I24" s="121">
        <f t="shared" si="3"/>
        <v>4580295</v>
      </c>
      <c r="J24" s="121">
        <f t="shared" si="3"/>
        <v>0</v>
      </c>
      <c r="K24" s="121">
        <f t="shared" si="3"/>
        <v>0</v>
      </c>
      <c r="L24" s="121">
        <f t="shared" si="3"/>
        <v>0</v>
      </c>
      <c r="M24" s="121">
        <f t="shared" si="3"/>
        <v>0</v>
      </c>
      <c r="N24" s="121">
        <f t="shared" si="3"/>
        <v>0</v>
      </c>
      <c r="O24" s="121">
        <f>SUM(D24:N24)</f>
        <v>9347645</v>
      </c>
      <c r="P24" s="122">
        <f>(O24/P$26)</f>
        <v>3367.3072766570604</v>
      </c>
      <c r="Q24" s="103"/>
      <c r="R24" s="123"/>
      <c r="S24" s="93"/>
      <c r="T24" s="93"/>
      <c r="U24" s="93"/>
      <c r="V24" s="93"/>
      <c r="W24" s="93"/>
      <c r="X24" s="93"/>
      <c r="Y24" s="93"/>
      <c r="Z24" s="93"/>
      <c r="AA24" s="93"/>
      <c r="AB24" s="93"/>
      <c r="AC24" s="93"/>
      <c r="AD24" s="93"/>
      <c r="AE24" s="93"/>
      <c r="AF24" s="93"/>
      <c r="AG24" s="93"/>
      <c r="AH24" s="93"/>
      <c r="AI24" s="93"/>
      <c r="AJ24" s="93"/>
      <c r="AK24" s="93"/>
      <c r="AL24" s="93"/>
      <c r="AM24" s="93"/>
      <c r="AN24" s="93"/>
      <c r="AO24" s="93"/>
      <c r="AP24" s="93"/>
      <c r="AQ24" s="93"/>
      <c r="AR24" s="93"/>
      <c r="AS24" s="93"/>
      <c r="AT24" s="93"/>
      <c r="AU24" s="93"/>
      <c r="AV24" s="93"/>
      <c r="AW24" s="93"/>
      <c r="AX24" s="93"/>
      <c r="AY24" s="93"/>
      <c r="AZ24" s="93"/>
      <c r="BA24" s="93"/>
      <c r="BB24" s="93"/>
      <c r="BC24" s="93"/>
      <c r="BD24" s="93"/>
      <c r="BE24" s="93"/>
      <c r="BF24" s="93"/>
      <c r="BG24" s="93"/>
      <c r="BH24" s="93"/>
      <c r="BI24" s="93"/>
      <c r="BJ24" s="93"/>
      <c r="BK24" s="93"/>
      <c r="BL24" s="93"/>
      <c r="BM24" s="93"/>
      <c r="BN24" s="93"/>
      <c r="BO24" s="93"/>
      <c r="BP24" s="93"/>
      <c r="BQ24" s="93"/>
      <c r="BR24" s="93"/>
      <c r="BS24" s="93"/>
      <c r="BT24" s="93"/>
      <c r="BU24" s="93"/>
      <c r="BV24" s="93"/>
      <c r="BW24" s="93"/>
      <c r="BX24" s="93"/>
      <c r="BY24" s="93"/>
      <c r="BZ24" s="93"/>
      <c r="CA24" s="93"/>
      <c r="CB24" s="93"/>
      <c r="CC24" s="93"/>
      <c r="CD24" s="93"/>
      <c r="CE24" s="93"/>
      <c r="CF24" s="93"/>
      <c r="CG24" s="93"/>
      <c r="CH24" s="93"/>
      <c r="CI24" s="93"/>
      <c r="CJ24" s="93"/>
      <c r="CK24" s="93"/>
      <c r="CL24" s="93"/>
      <c r="CM24" s="93"/>
      <c r="CN24" s="93"/>
      <c r="CO24" s="93"/>
      <c r="CP24" s="93"/>
      <c r="CQ24" s="93"/>
      <c r="CR24" s="93"/>
      <c r="CS24" s="93"/>
      <c r="CT24" s="93"/>
      <c r="CU24" s="93"/>
      <c r="CV24" s="93"/>
      <c r="CW24" s="93"/>
      <c r="CX24" s="93"/>
      <c r="CY24" s="93"/>
      <c r="CZ24" s="93"/>
      <c r="DA24" s="93"/>
      <c r="DB24" s="93"/>
      <c r="DC24" s="93"/>
      <c r="DD24" s="93"/>
      <c r="DE24" s="93"/>
      <c r="DF24" s="93"/>
      <c r="DG24" s="93"/>
      <c r="DH24" s="93"/>
      <c r="DI24" s="93"/>
      <c r="DJ24" s="93"/>
      <c r="DK24" s="93"/>
      <c r="DL24" s="93"/>
      <c r="DM24" s="93"/>
      <c r="DN24" s="93"/>
      <c r="DO24" s="93"/>
      <c r="DP24" s="93"/>
    </row>
    <row r="25" spans="1:120">
      <c r="A25" s="124"/>
      <c r="B25" s="125"/>
      <c r="C25" s="125"/>
      <c r="D25" s="126"/>
      <c r="E25" s="126"/>
      <c r="F25" s="126"/>
      <c r="G25" s="126"/>
      <c r="H25" s="126"/>
      <c r="I25" s="126"/>
      <c r="J25" s="126"/>
      <c r="K25" s="126"/>
      <c r="L25" s="126"/>
      <c r="M25" s="126"/>
      <c r="N25" s="126"/>
      <c r="O25" s="126"/>
      <c r="P25" s="127"/>
    </row>
    <row r="26" spans="1:120">
      <c r="A26" s="128"/>
      <c r="B26" s="129"/>
      <c r="C26" s="129"/>
      <c r="D26" s="130"/>
      <c r="E26" s="130"/>
      <c r="F26" s="130"/>
      <c r="G26" s="130"/>
      <c r="H26" s="130"/>
      <c r="I26" s="130"/>
      <c r="J26" s="130"/>
      <c r="K26" s="130"/>
      <c r="L26" s="130"/>
      <c r="M26" s="133" t="s">
        <v>86</v>
      </c>
      <c r="N26" s="133"/>
      <c r="O26" s="133"/>
      <c r="P26" s="131">
        <v>2776</v>
      </c>
    </row>
    <row r="27" spans="1:120">
      <c r="A27" s="134"/>
      <c r="B27" s="135"/>
      <c r="C27" s="135"/>
      <c r="D27" s="135"/>
      <c r="E27" s="135"/>
      <c r="F27" s="135"/>
      <c r="G27" s="135"/>
      <c r="H27" s="135"/>
      <c r="I27" s="135"/>
      <c r="J27" s="135"/>
      <c r="K27" s="135"/>
      <c r="L27" s="135"/>
      <c r="M27" s="135"/>
      <c r="N27" s="135"/>
      <c r="O27" s="135"/>
      <c r="P27" s="136"/>
    </row>
    <row r="28" spans="1:120" ht="15.75" customHeight="1" thickBot="1">
      <c r="A28" s="137" t="s">
        <v>42</v>
      </c>
      <c r="B28" s="138"/>
      <c r="C28" s="138"/>
      <c r="D28" s="138"/>
      <c r="E28" s="138"/>
      <c r="F28" s="138"/>
      <c r="G28" s="138"/>
      <c r="H28" s="138"/>
      <c r="I28" s="138"/>
      <c r="J28" s="138"/>
      <c r="K28" s="138"/>
      <c r="L28" s="138"/>
      <c r="M28" s="138"/>
      <c r="N28" s="138"/>
      <c r="O28" s="138"/>
      <c r="P28" s="139"/>
    </row>
  </sheetData>
  <mergeCells count="10">
    <mergeCell ref="M26:O26"/>
    <mergeCell ref="A27:P27"/>
    <mergeCell ref="A28:P28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C28"/>
  <sheetViews>
    <sheetView workbookViewId="0">
      <selection sqref="A1:O1"/>
    </sheetView>
  </sheetViews>
  <sheetFormatPr defaultColWidth="9.77734375" defaultRowHeight="15"/>
  <cols>
    <col min="1" max="1" width="1.77734375" style="60" customWidth="1"/>
    <col min="2" max="2" width="6.77734375" style="60" customWidth="1"/>
    <col min="3" max="3" width="55.77734375" style="60" customWidth="1"/>
    <col min="4" max="5" width="16.77734375" style="89" customWidth="1"/>
    <col min="6" max="7" width="15.77734375" style="89" customWidth="1"/>
    <col min="8" max="8" width="13.77734375" style="89" customWidth="1"/>
    <col min="9" max="10" width="15.77734375" style="89" customWidth="1"/>
    <col min="11" max="13" width="13.77734375" style="89" customWidth="1"/>
    <col min="14" max="14" width="16.77734375" style="89" customWidth="1"/>
    <col min="15" max="15" width="13.77734375" style="60" customWidth="1"/>
    <col min="16" max="16" width="9.77734375" style="60" customWidth="1"/>
    <col min="17" max="17" width="9.77734375" style="60"/>
    <col min="18" max="16384" width="9.77734375" style="46"/>
  </cols>
  <sheetData>
    <row r="1" spans="1:133" ht="27.75">
      <c r="A1" s="178" t="s">
        <v>38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179"/>
      <c r="O1" s="180"/>
      <c r="P1" s="45"/>
      <c r="Q1" s="46"/>
    </row>
    <row r="2" spans="1:133" ht="24" thickBot="1">
      <c r="A2" s="181" t="s">
        <v>51</v>
      </c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3"/>
      <c r="P2" s="45"/>
      <c r="Q2" s="46"/>
    </row>
    <row r="3" spans="1:133" ht="18" customHeight="1">
      <c r="A3" s="184" t="s">
        <v>12</v>
      </c>
      <c r="B3" s="185"/>
      <c r="C3" s="186"/>
      <c r="D3" s="190" t="s">
        <v>6</v>
      </c>
      <c r="E3" s="191"/>
      <c r="F3" s="191"/>
      <c r="G3" s="191"/>
      <c r="H3" s="192"/>
      <c r="I3" s="190" t="s">
        <v>7</v>
      </c>
      <c r="J3" s="192"/>
      <c r="K3" s="190" t="s">
        <v>9</v>
      </c>
      <c r="L3" s="192"/>
      <c r="M3" s="47"/>
      <c r="N3" s="48"/>
      <c r="O3" s="193" t="s">
        <v>17</v>
      </c>
      <c r="P3" s="49"/>
      <c r="Q3" s="46"/>
    </row>
    <row r="4" spans="1:133" ht="32.25" customHeight="1" thickBot="1">
      <c r="A4" s="187"/>
      <c r="B4" s="188"/>
      <c r="C4" s="189"/>
      <c r="D4" s="50" t="s">
        <v>0</v>
      </c>
      <c r="E4" s="50" t="s">
        <v>13</v>
      </c>
      <c r="F4" s="50" t="s">
        <v>14</v>
      </c>
      <c r="G4" s="50" t="s">
        <v>15</v>
      </c>
      <c r="H4" s="50" t="s">
        <v>1</v>
      </c>
      <c r="I4" s="50" t="s">
        <v>2</v>
      </c>
      <c r="J4" s="51" t="s">
        <v>16</v>
      </c>
      <c r="K4" s="51" t="s">
        <v>3</v>
      </c>
      <c r="L4" s="51" t="s">
        <v>4</v>
      </c>
      <c r="M4" s="51" t="s">
        <v>5</v>
      </c>
      <c r="N4" s="51" t="s">
        <v>8</v>
      </c>
      <c r="O4" s="194"/>
      <c r="P4" s="52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3"/>
      <c r="BK4" s="53"/>
      <c r="BL4" s="53"/>
      <c r="BM4" s="53"/>
      <c r="BN4" s="53"/>
      <c r="BO4" s="53"/>
      <c r="BP4" s="53"/>
      <c r="BQ4" s="53"/>
      <c r="BR4" s="53"/>
      <c r="BS4" s="53"/>
      <c r="BT4" s="53"/>
      <c r="BU4" s="53"/>
      <c r="BV4" s="53"/>
      <c r="BW4" s="53"/>
      <c r="BX4" s="53"/>
      <c r="BY4" s="53"/>
      <c r="BZ4" s="53"/>
      <c r="CA4" s="53"/>
      <c r="CB4" s="53"/>
      <c r="CC4" s="53"/>
      <c r="CD4" s="53"/>
      <c r="CE4" s="53"/>
      <c r="CF4" s="53"/>
      <c r="CG4" s="53"/>
      <c r="CH4" s="53"/>
      <c r="CI4" s="53"/>
      <c r="CJ4" s="53"/>
      <c r="CK4" s="53"/>
      <c r="CL4" s="53"/>
      <c r="CM4" s="53"/>
      <c r="CN4" s="53"/>
      <c r="CO4" s="53"/>
      <c r="CP4" s="53"/>
      <c r="CQ4" s="53"/>
      <c r="CR4" s="53"/>
      <c r="CS4" s="53"/>
      <c r="CT4" s="53"/>
      <c r="CU4" s="53"/>
      <c r="CV4" s="53"/>
      <c r="CW4" s="53"/>
      <c r="CX4" s="53"/>
      <c r="CY4" s="53"/>
      <c r="CZ4" s="53"/>
      <c r="DA4" s="53"/>
      <c r="DB4" s="53"/>
      <c r="DC4" s="53"/>
      <c r="DD4" s="53"/>
      <c r="DE4" s="53"/>
      <c r="DF4" s="53"/>
      <c r="DG4" s="53"/>
      <c r="DH4" s="53"/>
      <c r="DI4" s="53"/>
      <c r="DJ4" s="53"/>
      <c r="DK4" s="53"/>
      <c r="DL4" s="53"/>
      <c r="DM4" s="53"/>
      <c r="DN4" s="53"/>
      <c r="DO4" s="53"/>
      <c r="DP4" s="53"/>
      <c r="DQ4" s="53"/>
      <c r="DR4" s="53"/>
      <c r="DS4" s="53"/>
      <c r="DT4" s="53"/>
      <c r="DU4" s="53"/>
      <c r="DV4" s="53"/>
      <c r="DW4" s="53"/>
      <c r="DX4" s="53"/>
      <c r="DY4" s="53"/>
      <c r="DZ4" s="53"/>
      <c r="EA4" s="53"/>
      <c r="EB4" s="53"/>
      <c r="EC4" s="53"/>
    </row>
    <row r="5" spans="1:133" ht="15.75">
      <c r="A5" s="54" t="s">
        <v>18</v>
      </c>
      <c r="B5" s="55"/>
      <c r="C5" s="55"/>
      <c r="D5" s="56">
        <f t="shared" ref="D5:M5" si="0">SUM(D6:D8)</f>
        <v>219253</v>
      </c>
      <c r="E5" s="56">
        <f t="shared" si="0"/>
        <v>0</v>
      </c>
      <c r="F5" s="56">
        <f t="shared" si="0"/>
        <v>0</v>
      </c>
      <c r="G5" s="56">
        <f t="shared" si="0"/>
        <v>0</v>
      </c>
      <c r="H5" s="56">
        <f t="shared" si="0"/>
        <v>0</v>
      </c>
      <c r="I5" s="56">
        <f t="shared" si="0"/>
        <v>0</v>
      </c>
      <c r="J5" s="56">
        <f t="shared" si="0"/>
        <v>0</v>
      </c>
      <c r="K5" s="56">
        <f t="shared" si="0"/>
        <v>0</v>
      </c>
      <c r="L5" s="56">
        <f t="shared" si="0"/>
        <v>0</v>
      </c>
      <c r="M5" s="56">
        <f t="shared" si="0"/>
        <v>0</v>
      </c>
      <c r="N5" s="57">
        <f t="shared" ref="N5:N24" si="1">SUM(D5:M5)</f>
        <v>219253</v>
      </c>
      <c r="O5" s="58">
        <f t="shared" ref="O5:O24" si="2">(N5/O$26)</f>
        <v>82.456938698758933</v>
      </c>
      <c r="P5" s="59"/>
    </row>
    <row r="6" spans="1:133">
      <c r="A6" s="61"/>
      <c r="B6" s="62">
        <v>511</v>
      </c>
      <c r="C6" s="63" t="s">
        <v>19</v>
      </c>
      <c r="D6" s="64">
        <v>16961</v>
      </c>
      <c r="E6" s="64">
        <v>0</v>
      </c>
      <c r="F6" s="64">
        <v>0</v>
      </c>
      <c r="G6" s="64">
        <v>0</v>
      </c>
      <c r="H6" s="64">
        <v>0</v>
      </c>
      <c r="I6" s="64">
        <v>0</v>
      </c>
      <c r="J6" s="64">
        <v>0</v>
      </c>
      <c r="K6" s="64">
        <v>0</v>
      </c>
      <c r="L6" s="64">
        <v>0</v>
      </c>
      <c r="M6" s="64">
        <v>0</v>
      </c>
      <c r="N6" s="64">
        <f t="shared" si="1"/>
        <v>16961</v>
      </c>
      <c r="O6" s="65">
        <f t="shared" si="2"/>
        <v>6.378713802181271</v>
      </c>
      <c r="P6" s="66"/>
    </row>
    <row r="7" spans="1:133">
      <c r="A7" s="61"/>
      <c r="B7" s="62">
        <v>513</v>
      </c>
      <c r="C7" s="63" t="s">
        <v>20</v>
      </c>
      <c r="D7" s="64">
        <v>183280</v>
      </c>
      <c r="E7" s="64">
        <v>0</v>
      </c>
      <c r="F7" s="64">
        <v>0</v>
      </c>
      <c r="G7" s="64">
        <v>0</v>
      </c>
      <c r="H7" s="64">
        <v>0</v>
      </c>
      <c r="I7" s="64">
        <v>0</v>
      </c>
      <c r="J7" s="64">
        <v>0</v>
      </c>
      <c r="K7" s="64">
        <v>0</v>
      </c>
      <c r="L7" s="64">
        <v>0</v>
      </c>
      <c r="M7" s="64">
        <v>0</v>
      </c>
      <c r="N7" s="64">
        <f t="shared" si="1"/>
        <v>183280</v>
      </c>
      <c r="O7" s="65">
        <f t="shared" si="2"/>
        <v>68.928168484392629</v>
      </c>
      <c r="P7" s="66"/>
    </row>
    <row r="8" spans="1:133">
      <c r="A8" s="61"/>
      <c r="B8" s="62">
        <v>514</v>
      </c>
      <c r="C8" s="63" t="s">
        <v>21</v>
      </c>
      <c r="D8" s="64">
        <v>19012</v>
      </c>
      <c r="E8" s="64">
        <v>0</v>
      </c>
      <c r="F8" s="64">
        <v>0</v>
      </c>
      <c r="G8" s="64">
        <v>0</v>
      </c>
      <c r="H8" s="64">
        <v>0</v>
      </c>
      <c r="I8" s="64">
        <v>0</v>
      </c>
      <c r="J8" s="64">
        <v>0</v>
      </c>
      <c r="K8" s="64">
        <v>0</v>
      </c>
      <c r="L8" s="64">
        <v>0</v>
      </c>
      <c r="M8" s="64">
        <v>0</v>
      </c>
      <c r="N8" s="64">
        <f t="shared" si="1"/>
        <v>19012</v>
      </c>
      <c r="O8" s="65">
        <f t="shared" si="2"/>
        <v>7.1500564121850321</v>
      </c>
      <c r="P8" s="66"/>
    </row>
    <row r="9" spans="1:133" ht="15.75">
      <c r="A9" s="67" t="s">
        <v>22</v>
      </c>
      <c r="B9" s="68"/>
      <c r="C9" s="69"/>
      <c r="D9" s="70">
        <f t="shared" ref="D9:M9" si="3">SUM(D10:D11)</f>
        <v>542128</v>
      </c>
      <c r="E9" s="70">
        <f t="shared" si="3"/>
        <v>0</v>
      </c>
      <c r="F9" s="70">
        <f t="shared" si="3"/>
        <v>0</v>
      </c>
      <c r="G9" s="70">
        <f t="shared" si="3"/>
        <v>0</v>
      </c>
      <c r="H9" s="70">
        <f t="shared" si="3"/>
        <v>0</v>
      </c>
      <c r="I9" s="70">
        <f t="shared" si="3"/>
        <v>0</v>
      </c>
      <c r="J9" s="70">
        <f t="shared" si="3"/>
        <v>0</v>
      </c>
      <c r="K9" s="70">
        <f t="shared" si="3"/>
        <v>0</v>
      </c>
      <c r="L9" s="70">
        <f t="shared" si="3"/>
        <v>0</v>
      </c>
      <c r="M9" s="70">
        <f t="shared" si="3"/>
        <v>0</v>
      </c>
      <c r="N9" s="71">
        <f t="shared" si="1"/>
        <v>542128</v>
      </c>
      <c r="O9" s="72">
        <f t="shared" si="2"/>
        <v>203.8841669800677</v>
      </c>
      <c r="P9" s="73"/>
    </row>
    <row r="10" spans="1:133">
      <c r="A10" s="61"/>
      <c r="B10" s="62">
        <v>521</v>
      </c>
      <c r="C10" s="63" t="s">
        <v>23</v>
      </c>
      <c r="D10" s="64">
        <v>462418</v>
      </c>
      <c r="E10" s="64">
        <v>0</v>
      </c>
      <c r="F10" s="64">
        <v>0</v>
      </c>
      <c r="G10" s="64">
        <v>0</v>
      </c>
      <c r="H10" s="64">
        <v>0</v>
      </c>
      <c r="I10" s="64">
        <v>0</v>
      </c>
      <c r="J10" s="64">
        <v>0</v>
      </c>
      <c r="K10" s="64">
        <v>0</v>
      </c>
      <c r="L10" s="64">
        <v>0</v>
      </c>
      <c r="M10" s="64">
        <v>0</v>
      </c>
      <c r="N10" s="64">
        <f t="shared" si="1"/>
        <v>462418</v>
      </c>
      <c r="O10" s="65">
        <f t="shared" si="2"/>
        <v>173.90673185408048</v>
      </c>
      <c r="P10" s="66"/>
    </row>
    <row r="11" spans="1:133">
      <c r="A11" s="61"/>
      <c r="B11" s="62">
        <v>522</v>
      </c>
      <c r="C11" s="63" t="s">
        <v>24</v>
      </c>
      <c r="D11" s="64">
        <v>79710</v>
      </c>
      <c r="E11" s="64">
        <v>0</v>
      </c>
      <c r="F11" s="64">
        <v>0</v>
      </c>
      <c r="G11" s="64">
        <v>0</v>
      </c>
      <c r="H11" s="64">
        <v>0</v>
      </c>
      <c r="I11" s="64">
        <v>0</v>
      </c>
      <c r="J11" s="64">
        <v>0</v>
      </c>
      <c r="K11" s="64">
        <v>0</v>
      </c>
      <c r="L11" s="64">
        <v>0</v>
      </c>
      <c r="M11" s="64">
        <v>0</v>
      </c>
      <c r="N11" s="64">
        <f t="shared" si="1"/>
        <v>79710</v>
      </c>
      <c r="O11" s="65">
        <f t="shared" si="2"/>
        <v>29.977435125987213</v>
      </c>
      <c r="P11" s="66"/>
    </row>
    <row r="12" spans="1:133" ht="15.75">
      <c r="A12" s="67" t="s">
        <v>25</v>
      </c>
      <c r="B12" s="68"/>
      <c r="C12" s="69"/>
      <c r="D12" s="70">
        <f t="shared" ref="D12:M12" si="4">SUM(D13:D17)</f>
        <v>90082</v>
      </c>
      <c r="E12" s="70">
        <f t="shared" si="4"/>
        <v>0</v>
      </c>
      <c r="F12" s="70">
        <f t="shared" si="4"/>
        <v>0</v>
      </c>
      <c r="G12" s="70">
        <f t="shared" si="4"/>
        <v>0</v>
      </c>
      <c r="H12" s="70">
        <f t="shared" si="4"/>
        <v>0</v>
      </c>
      <c r="I12" s="70">
        <f t="shared" si="4"/>
        <v>2210361</v>
      </c>
      <c r="J12" s="70">
        <f t="shared" si="4"/>
        <v>0</v>
      </c>
      <c r="K12" s="70">
        <f t="shared" si="4"/>
        <v>0</v>
      </c>
      <c r="L12" s="70">
        <f t="shared" si="4"/>
        <v>0</v>
      </c>
      <c r="M12" s="70">
        <f t="shared" si="4"/>
        <v>0</v>
      </c>
      <c r="N12" s="71">
        <f t="shared" si="1"/>
        <v>2300443</v>
      </c>
      <c r="O12" s="72">
        <f t="shared" si="2"/>
        <v>865.15344114328695</v>
      </c>
      <c r="P12" s="73"/>
    </row>
    <row r="13" spans="1:133">
      <c r="A13" s="61"/>
      <c r="B13" s="62">
        <v>533</v>
      </c>
      <c r="C13" s="63" t="s">
        <v>26</v>
      </c>
      <c r="D13" s="64">
        <v>0</v>
      </c>
      <c r="E13" s="64">
        <v>0</v>
      </c>
      <c r="F13" s="64">
        <v>0</v>
      </c>
      <c r="G13" s="64">
        <v>0</v>
      </c>
      <c r="H13" s="64">
        <v>0</v>
      </c>
      <c r="I13" s="64">
        <v>469573</v>
      </c>
      <c r="J13" s="64">
        <v>0</v>
      </c>
      <c r="K13" s="64">
        <v>0</v>
      </c>
      <c r="L13" s="64">
        <v>0</v>
      </c>
      <c r="M13" s="64">
        <v>0</v>
      </c>
      <c r="N13" s="64">
        <f t="shared" si="1"/>
        <v>469573</v>
      </c>
      <c r="O13" s="65">
        <f t="shared" si="2"/>
        <v>176.5975930801053</v>
      </c>
      <c r="P13" s="66"/>
    </row>
    <row r="14" spans="1:133">
      <c r="A14" s="61"/>
      <c r="B14" s="62">
        <v>534</v>
      </c>
      <c r="C14" s="63" t="s">
        <v>52</v>
      </c>
      <c r="D14" s="64">
        <v>0</v>
      </c>
      <c r="E14" s="64">
        <v>0</v>
      </c>
      <c r="F14" s="64">
        <v>0</v>
      </c>
      <c r="G14" s="64">
        <v>0</v>
      </c>
      <c r="H14" s="64">
        <v>0</v>
      </c>
      <c r="I14" s="64">
        <v>472572</v>
      </c>
      <c r="J14" s="64">
        <v>0</v>
      </c>
      <c r="K14" s="64">
        <v>0</v>
      </c>
      <c r="L14" s="64">
        <v>0</v>
      </c>
      <c r="M14" s="64">
        <v>0</v>
      </c>
      <c r="N14" s="64">
        <f t="shared" si="1"/>
        <v>472572</v>
      </c>
      <c r="O14" s="65">
        <f t="shared" si="2"/>
        <v>177.7254606995111</v>
      </c>
      <c r="P14" s="66"/>
    </row>
    <row r="15" spans="1:133">
      <c r="A15" s="61"/>
      <c r="B15" s="62">
        <v>535</v>
      </c>
      <c r="C15" s="63" t="s">
        <v>28</v>
      </c>
      <c r="D15" s="64">
        <v>0</v>
      </c>
      <c r="E15" s="64">
        <v>0</v>
      </c>
      <c r="F15" s="64">
        <v>0</v>
      </c>
      <c r="G15" s="64">
        <v>0</v>
      </c>
      <c r="H15" s="64">
        <v>0</v>
      </c>
      <c r="I15" s="64">
        <v>1207241</v>
      </c>
      <c r="J15" s="64">
        <v>0</v>
      </c>
      <c r="K15" s="64">
        <v>0</v>
      </c>
      <c r="L15" s="64">
        <v>0</v>
      </c>
      <c r="M15" s="64">
        <v>0</v>
      </c>
      <c r="N15" s="64">
        <f t="shared" si="1"/>
        <v>1207241</v>
      </c>
      <c r="O15" s="65">
        <f t="shared" si="2"/>
        <v>454.02068446784506</v>
      </c>
      <c r="P15" s="66"/>
    </row>
    <row r="16" spans="1:133">
      <c r="A16" s="61"/>
      <c r="B16" s="62">
        <v>536</v>
      </c>
      <c r="C16" s="63" t="s">
        <v>53</v>
      </c>
      <c r="D16" s="64">
        <v>0</v>
      </c>
      <c r="E16" s="64">
        <v>0</v>
      </c>
      <c r="F16" s="64">
        <v>0</v>
      </c>
      <c r="G16" s="64">
        <v>0</v>
      </c>
      <c r="H16" s="64">
        <v>0</v>
      </c>
      <c r="I16" s="64">
        <v>60975</v>
      </c>
      <c r="J16" s="64">
        <v>0</v>
      </c>
      <c r="K16" s="64">
        <v>0</v>
      </c>
      <c r="L16" s="64">
        <v>0</v>
      </c>
      <c r="M16" s="64">
        <v>0</v>
      </c>
      <c r="N16" s="64">
        <f t="shared" si="1"/>
        <v>60975</v>
      </c>
      <c r="O16" s="65">
        <f t="shared" si="2"/>
        <v>22.931553215494546</v>
      </c>
      <c r="P16" s="66"/>
    </row>
    <row r="17" spans="1:119">
      <c r="A17" s="61"/>
      <c r="B17" s="62">
        <v>539</v>
      </c>
      <c r="C17" s="63" t="s">
        <v>29</v>
      </c>
      <c r="D17" s="64">
        <v>90082</v>
      </c>
      <c r="E17" s="64">
        <v>0</v>
      </c>
      <c r="F17" s="64">
        <v>0</v>
      </c>
      <c r="G17" s="64">
        <v>0</v>
      </c>
      <c r="H17" s="64">
        <v>0</v>
      </c>
      <c r="I17" s="64">
        <v>0</v>
      </c>
      <c r="J17" s="64">
        <v>0</v>
      </c>
      <c r="K17" s="64">
        <v>0</v>
      </c>
      <c r="L17" s="64">
        <v>0</v>
      </c>
      <c r="M17" s="64">
        <v>0</v>
      </c>
      <c r="N17" s="64">
        <f t="shared" si="1"/>
        <v>90082</v>
      </c>
      <c r="O17" s="65">
        <f t="shared" si="2"/>
        <v>33.878149680330949</v>
      </c>
      <c r="P17" s="66"/>
    </row>
    <row r="18" spans="1:119" ht="15.75">
      <c r="A18" s="67" t="s">
        <v>30</v>
      </c>
      <c r="B18" s="68"/>
      <c r="C18" s="69"/>
      <c r="D18" s="70">
        <f t="shared" ref="D18:M18" si="5">SUM(D19:D19)</f>
        <v>397439</v>
      </c>
      <c r="E18" s="70">
        <f t="shared" si="5"/>
        <v>91511</v>
      </c>
      <c r="F18" s="70">
        <f t="shared" si="5"/>
        <v>0</v>
      </c>
      <c r="G18" s="70">
        <f t="shared" si="5"/>
        <v>0</v>
      </c>
      <c r="H18" s="70">
        <f t="shared" si="5"/>
        <v>0</v>
      </c>
      <c r="I18" s="70">
        <f t="shared" si="5"/>
        <v>0</v>
      </c>
      <c r="J18" s="70">
        <f t="shared" si="5"/>
        <v>0</v>
      </c>
      <c r="K18" s="70">
        <f t="shared" si="5"/>
        <v>0</v>
      </c>
      <c r="L18" s="70">
        <f t="shared" si="5"/>
        <v>0</v>
      </c>
      <c r="M18" s="70">
        <f t="shared" si="5"/>
        <v>0</v>
      </c>
      <c r="N18" s="70">
        <f t="shared" si="1"/>
        <v>488950</v>
      </c>
      <c r="O18" s="72">
        <f t="shared" si="2"/>
        <v>183.88491914253478</v>
      </c>
      <c r="P18" s="73"/>
    </row>
    <row r="19" spans="1:119">
      <c r="A19" s="61"/>
      <c r="B19" s="62">
        <v>541</v>
      </c>
      <c r="C19" s="63" t="s">
        <v>54</v>
      </c>
      <c r="D19" s="64">
        <v>397439</v>
      </c>
      <c r="E19" s="64">
        <v>91511</v>
      </c>
      <c r="F19" s="64">
        <v>0</v>
      </c>
      <c r="G19" s="64">
        <v>0</v>
      </c>
      <c r="H19" s="64">
        <v>0</v>
      </c>
      <c r="I19" s="64">
        <v>0</v>
      </c>
      <c r="J19" s="64">
        <v>0</v>
      </c>
      <c r="K19" s="64">
        <v>0</v>
      </c>
      <c r="L19" s="64">
        <v>0</v>
      </c>
      <c r="M19" s="64">
        <v>0</v>
      </c>
      <c r="N19" s="64">
        <f t="shared" si="1"/>
        <v>488950</v>
      </c>
      <c r="O19" s="65">
        <f t="shared" si="2"/>
        <v>183.88491914253478</v>
      </c>
      <c r="P19" s="66"/>
    </row>
    <row r="20" spans="1:119" ht="15.75">
      <c r="A20" s="67" t="s">
        <v>32</v>
      </c>
      <c r="B20" s="68"/>
      <c r="C20" s="69"/>
      <c r="D20" s="70">
        <f t="shared" ref="D20:M20" si="6">SUM(D21:D21)</f>
        <v>82793</v>
      </c>
      <c r="E20" s="70">
        <f t="shared" si="6"/>
        <v>0</v>
      </c>
      <c r="F20" s="70">
        <f t="shared" si="6"/>
        <v>0</v>
      </c>
      <c r="G20" s="70">
        <f t="shared" si="6"/>
        <v>0</v>
      </c>
      <c r="H20" s="70">
        <f t="shared" si="6"/>
        <v>0</v>
      </c>
      <c r="I20" s="70">
        <f t="shared" si="6"/>
        <v>0</v>
      </c>
      <c r="J20" s="70">
        <f t="shared" si="6"/>
        <v>0</v>
      </c>
      <c r="K20" s="70">
        <f t="shared" si="6"/>
        <v>0</v>
      </c>
      <c r="L20" s="70">
        <f t="shared" si="6"/>
        <v>0</v>
      </c>
      <c r="M20" s="70">
        <f t="shared" si="6"/>
        <v>0</v>
      </c>
      <c r="N20" s="70">
        <f t="shared" si="1"/>
        <v>82793</v>
      </c>
      <c r="O20" s="72">
        <f t="shared" si="2"/>
        <v>31.136893569010905</v>
      </c>
      <c r="P20" s="66"/>
    </row>
    <row r="21" spans="1:119">
      <c r="A21" s="61"/>
      <c r="B21" s="62">
        <v>575</v>
      </c>
      <c r="C21" s="63" t="s">
        <v>55</v>
      </c>
      <c r="D21" s="64">
        <v>82793</v>
      </c>
      <c r="E21" s="64">
        <v>0</v>
      </c>
      <c r="F21" s="64">
        <v>0</v>
      </c>
      <c r="G21" s="64">
        <v>0</v>
      </c>
      <c r="H21" s="64">
        <v>0</v>
      </c>
      <c r="I21" s="64">
        <v>0</v>
      </c>
      <c r="J21" s="64">
        <v>0</v>
      </c>
      <c r="K21" s="64">
        <v>0</v>
      </c>
      <c r="L21" s="64">
        <v>0</v>
      </c>
      <c r="M21" s="64">
        <v>0</v>
      </c>
      <c r="N21" s="64">
        <f t="shared" si="1"/>
        <v>82793</v>
      </c>
      <c r="O21" s="65">
        <f t="shared" si="2"/>
        <v>31.136893569010905</v>
      </c>
      <c r="P21" s="66"/>
    </row>
    <row r="22" spans="1:119" ht="15.75">
      <c r="A22" s="67" t="s">
        <v>56</v>
      </c>
      <c r="B22" s="68"/>
      <c r="C22" s="69"/>
      <c r="D22" s="70">
        <f t="shared" ref="D22:M22" si="7">SUM(D23:D23)</f>
        <v>2250</v>
      </c>
      <c r="E22" s="70">
        <f t="shared" si="7"/>
        <v>0</v>
      </c>
      <c r="F22" s="70">
        <f t="shared" si="7"/>
        <v>0</v>
      </c>
      <c r="G22" s="70">
        <f t="shared" si="7"/>
        <v>0</v>
      </c>
      <c r="H22" s="70">
        <f t="shared" si="7"/>
        <v>0</v>
      </c>
      <c r="I22" s="70">
        <f t="shared" si="7"/>
        <v>588693</v>
      </c>
      <c r="J22" s="70">
        <f t="shared" si="7"/>
        <v>0</v>
      </c>
      <c r="K22" s="70">
        <f t="shared" si="7"/>
        <v>0</v>
      </c>
      <c r="L22" s="70">
        <f t="shared" si="7"/>
        <v>0</v>
      </c>
      <c r="M22" s="70">
        <f t="shared" si="7"/>
        <v>0</v>
      </c>
      <c r="N22" s="70">
        <f t="shared" si="1"/>
        <v>590943</v>
      </c>
      <c r="O22" s="72">
        <f t="shared" si="2"/>
        <v>222.24257239563747</v>
      </c>
      <c r="P22" s="66"/>
    </row>
    <row r="23" spans="1:119" ht="15.75" thickBot="1">
      <c r="A23" s="61"/>
      <c r="B23" s="62">
        <v>581</v>
      </c>
      <c r="C23" s="63" t="s">
        <v>57</v>
      </c>
      <c r="D23" s="64">
        <v>2250</v>
      </c>
      <c r="E23" s="64">
        <v>0</v>
      </c>
      <c r="F23" s="64">
        <v>0</v>
      </c>
      <c r="G23" s="64">
        <v>0</v>
      </c>
      <c r="H23" s="64">
        <v>0</v>
      </c>
      <c r="I23" s="64">
        <v>588693</v>
      </c>
      <c r="J23" s="64">
        <v>0</v>
      </c>
      <c r="K23" s="64">
        <v>0</v>
      </c>
      <c r="L23" s="64">
        <v>0</v>
      </c>
      <c r="M23" s="64">
        <v>0</v>
      </c>
      <c r="N23" s="64">
        <f t="shared" si="1"/>
        <v>590943</v>
      </c>
      <c r="O23" s="65">
        <f t="shared" si="2"/>
        <v>222.24257239563747</v>
      </c>
      <c r="P23" s="66"/>
    </row>
    <row r="24" spans="1:119" ht="16.5" thickBot="1">
      <c r="A24" s="74" t="s">
        <v>10</v>
      </c>
      <c r="B24" s="75"/>
      <c r="C24" s="76"/>
      <c r="D24" s="77">
        <f>SUM(D5,D9,D12,D18,D20,D22)</f>
        <v>1333945</v>
      </c>
      <c r="E24" s="77">
        <f t="shared" ref="E24:M24" si="8">SUM(E5,E9,E12,E18,E20,E22)</f>
        <v>91511</v>
      </c>
      <c r="F24" s="77">
        <f t="shared" si="8"/>
        <v>0</v>
      </c>
      <c r="G24" s="77">
        <f t="shared" si="8"/>
        <v>0</v>
      </c>
      <c r="H24" s="77">
        <f t="shared" si="8"/>
        <v>0</v>
      </c>
      <c r="I24" s="77">
        <f t="shared" si="8"/>
        <v>2799054</v>
      </c>
      <c r="J24" s="77">
        <f t="shared" si="8"/>
        <v>0</v>
      </c>
      <c r="K24" s="77">
        <f t="shared" si="8"/>
        <v>0</v>
      </c>
      <c r="L24" s="77">
        <f t="shared" si="8"/>
        <v>0</v>
      </c>
      <c r="M24" s="77">
        <f t="shared" si="8"/>
        <v>0</v>
      </c>
      <c r="N24" s="77">
        <f t="shared" si="1"/>
        <v>4224510</v>
      </c>
      <c r="O24" s="78">
        <f t="shared" si="2"/>
        <v>1588.7589319292968</v>
      </c>
      <c r="P24" s="59"/>
      <c r="Q24" s="79"/>
      <c r="R24" s="80"/>
      <c r="S24" s="80"/>
      <c r="T24" s="80"/>
      <c r="U24" s="80"/>
      <c r="V24" s="80"/>
      <c r="W24" s="80"/>
      <c r="X24" s="80"/>
      <c r="Y24" s="80"/>
      <c r="Z24" s="80"/>
      <c r="AA24" s="80"/>
      <c r="AB24" s="80"/>
      <c r="AC24" s="80"/>
      <c r="AD24" s="80"/>
      <c r="AE24" s="80"/>
      <c r="AF24" s="80"/>
      <c r="AG24" s="80"/>
      <c r="AH24" s="80"/>
      <c r="AI24" s="80"/>
      <c r="AJ24" s="80"/>
      <c r="AK24" s="80"/>
      <c r="AL24" s="80"/>
      <c r="AM24" s="80"/>
      <c r="AN24" s="80"/>
      <c r="AO24" s="80"/>
      <c r="AP24" s="80"/>
      <c r="AQ24" s="80"/>
      <c r="AR24" s="80"/>
      <c r="AS24" s="80"/>
      <c r="AT24" s="80"/>
      <c r="AU24" s="80"/>
      <c r="AV24" s="80"/>
      <c r="AW24" s="80"/>
      <c r="AX24" s="80"/>
      <c r="AY24" s="80"/>
      <c r="AZ24" s="80"/>
      <c r="BA24" s="80"/>
      <c r="BB24" s="80"/>
      <c r="BC24" s="80"/>
      <c r="BD24" s="80"/>
      <c r="BE24" s="80"/>
      <c r="BF24" s="80"/>
      <c r="BG24" s="80"/>
      <c r="BH24" s="80"/>
      <c r="BI24" s="80"/>
      <c r="BJ24" s="80"/>
      <c r="BK24" s="80"/>
      <c r="BL24" s="80"/>
      <c r="BM24" s="80"/>
      <c r="BN24" s="80"/>
      <c r="BO24" s="80"/>
      <c r="BP24" s="80"/>
      <c r="BQ24" s="80"/>
      <c r="BR24" s="80"/>
      <c r="BS24" s="80"/>
      <c r="BT24" s="80"/>
      <c r="BU24" s="80"/>
      <c r="BV24" s="80"/>
      <c r="BW24" s="80"/>
      <c r="BX24" s="80"/>
      <c r="BY24" s="80"/>
      <c r="BZ24" s="80"/>
      <c r="CA24" s="80"/>
      <c r="CB24" s="80"/>
      <c r="CC24" s="80"/>
      <c r="CD24" s="80"/>
      <c r="CE24" s="80"/>
      <c r="CF24" s="80"/>
      <c r="CG24" s="80"/>
      <c r="CH24" s="80"/>
      <c r="CI24" s="80"/>
      <c r="CJ24" s="80"/>
      <c r="CK24" s="80"/>
      <c r="CL24" s="80"/>
      <c r="CM24" s="80"/>
      <c r="CN24" s="80"/>
      <c r="CO24" s="80"/>
      <c r="CP24" s="80"/>
      <c r="CQ24" s="80"/>
      <c r="CR24" s="80"/>
      <c r="CS24" s="80"/>
      <c r="CT24" s="80"/>
      <c r="CU24" s="80"/>
      <c r="CV24" s="80"/>
      <c r="CW24" s="80"/>
      <c r="CX24" s="80"/>
      <c r="CY24" s="80"/>
      <c r="CZ24" s="80"/>
      <c r="DA24" s="80"/>
      <c r="DB24" s="80"/>
      <c r="DC24" s="80"/>
      <c r="DD24" s="80"/>
      <c r="DE24" s="80"/>
      <c r="DF24" s="80"/>
      <c r="DG24" s="80"/>
      <c r="DH24" s="80"/>
      <c r="DI24" s="80"/>
      <c r="DJ24" s="80"/>
      <c r="DK24" s="80"/>
      <c r="DL24" s="80"/>
      <c r="DM24" s="80"/>
      <c r="DN24" s="80"/>
      <c r="DO24" s="80"/>
    </row>
    <row r="25" spans="1:119">
      <c r="A25" s="81"/>
      <c r="B25" s="82"/>
      <c r="C25" s="82"/>
      <c r="D25" s="83"/>
      <c r="E25" s="83"/>
      <c r="F25" s="83"/>
      <c r="G25" s="83"/>
      <c r="H25" s="83"/>
      <c r="I25" s="83"/>
      <c r="J25" s="83"/>
      <c r="K25" s="83"/>
      <c r="L25" s="83"/>
      <c r="M25" s="83"/>
      <c r="N25" s="83"/>
      <c r="O25" s="84"/>
    </row>
    <row r="26" spans="1:119">
      <c r="A26" s="85"/>
      <c r="B26" s="86"/>
      <c r="C26" s="86"/>
      <c r="D26" s="87"/>
      <c r="E26" s="87"/>
      <c r="F26" s="87"/>
      <c r="G26" s="87"/>
      <c r="H26" s="87"/>
      <c r="I26" s="87"/>
      <c r="J26" s="87"/>
      <c r="K26" s="87"/>
      <c r="L26" s="171" t="s">
        <v>58</v>
      </c>
      <c r="M26" s="171"/>
      <c r="N26" s="171"/>
      <c r="O26" s="88">
        <v>2659</v>
      </c>
    </row>
    <row r="27" spans="1:119">
      <c r="A27" s="172"/>
      <c r="B27" s="173"/>
      <c r="C27" s="173"/>
      <c r="D27" s="173"/>
      <c r="E27" s="173"/>
      <c r="F27" s="173"/>
      <c r="G27" s="173"/>
      <c r="H27" s="173"/>
      <c r="I27" s="173"/>
      <c r="J27" s="173"/>
      <c r="K27" s="173"/>
      <c r="L27" s="173"/>
      <c r="M27" s="173"/>
      <c r="N27" s="173"/>
      <c r="O27" s="174"/>
    </row>
    <row r="28" spans="1:119" ht="15.75" customHeight="1" thickBot="1">
      <c r="A28" s="175" t="s">
        <v>42</v>
      </c>
      <c r="B28" s="176"/>
      <c r="C28" s="176"/>
      <c r="D28" s="176"/>
      <c r="E28" s="176"/>
      <c r="F28" s="176"/>
      <c r="G28" s="176"/>
      <c r="H28" s="176"/>
      <c r="I28" s="176"/>
      <c r="J28" s="176"/>
      <c r="K28" s="176"/>
      <c r="L28" s="176"/>
      <c r="M28" s="176"/>
      <c r="N28" s="176"/>
      <c r="O28" s="177"/>
    </row>
  </sheetData>
  <mergeCells count="10">
    <mergeCell ref="L26:N26"/>
    <mergeCell ref="A27:O27"/>
    <mergeCell ref="A28:O2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C2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38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47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SUM(D6:D8)</f>
        <v>202760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4" si="1">SUM(D5:M5)</f>
        <v>202760</v>
      </c>
      <c r="O5" s="30">
        <f t="shared" ref="O5:O24" si="2">(N5/O$26)</f>
        <v>75.235621521335801</v>
      </c>
      <c r="P5" s="6"/>
    </row>
    <row r="6" spans="1:133">
      <c r="A6" s="12"/>
      <c r="B6" s="42">
        <v>511</v>
      </c>
      <c r="C6" s="19" t="s">
        <v>19</v>
      </c>
      <c r="D6" s="43">
        <v>17153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17153</v>
      </c>
      <c r="O6" s="44">
        <f t="shared" si="2"/>
        <v>6.3647495361781079</v>
      </c>
      <c r="P6" s="9"/>
    </row>
    <row r="7" spans="1:133">
      <c r="A7" s="12"/>
      <c r="B7" s="42">
        <v>513</v>
      </c>
      <c r="C7" s="19" t="s">
        <v>20</v>
      </c>
      <c r="D7" s="43">
        <v>168316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168316</v>
      </c>
      <c r="O7" s="44">
        <f t="shared" si="2"/>
        <v>62.45491651205937</v>
      </c>
      <c r="P7" s="9"/>
    </row>
    <row r="8" spans="1:133">
      <c r="A8" s="12"/>
      <c r="B8" s="42">
        <v>514</v>
      </c>
      <c r="C8" s="19" t="s">
        <v>21</v>
      </c>
      <c r="D8" s="43">
        <v>17291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17291</v>
      </c>
      <c r="O8" s="44">
        <f t="shared" si="2"/>
        <v>6.4159554730983306</v>
      </c>
      <c r="P8" s="9"/>
    </row>
    <row r="9" spans="1:133" ht="15.75">
      <c r="A9" s="26" t="s">
        <v>22</v>
      </c>
      <c r="B9" s="27"/>
      <c r="C9" s="28"/>
      <c r="D9" s="29">
        <f t="shared" ref="D9:M9" si="3">SUM(D10:D11)</f>
        <v>489971</v>
      </c>
      <c r="E9" s="29">
        <f t="shared" si="3"/>
        <v>0</v>
      </c>
      <c r="F9" s="29">
        <f t="shared" si="3"/>
        <v>0</v>
      </c>
      <c r="G9" s="29">
        <f t="shared" si="3"/>
        <v>0</v>
      </c>
      <c r="H9" s="29">
        <f t="shared" si="3"/>
        <v>0</v>
      </c>
      <c r="I9" s="29">
        <f t="shared" si="3"/>
        <v>0</v>
      </c>
      <c r="J9" s="29">
        <f t="shared" si="3"/>
        <v>0</v>
      </c>
      <c r="K9" s="29">
        <f t="shared" si="3"/>
        <v>0</v>
      </c>
      <c r="L9" s="29">
        <f t="shared" si="3"/>
        <v>0</v>
      </c>
      <c r="M9" s="29">
        <f t="shared" si="3"/>
        <v>0</v>
      </c>
      <c r="N9" s="40">
        <f t="shared" si="1"/>
        <v>489971</v>
      </c>
      <c r="O9" s="41">
        <f t="shared" si="2"/>
        <v>181.80742115027829</v>
      </c>
      <c r="P9" s="10"/>
    </row>
    <row r="10" spans="1:133">
      <c r="A10" s="12"/>
      <c r="B10" s="42">
        <v>521</v>
      </c>
      <c r="C10" s="19" t="s">
        <v>23</v>
      </c>
      <c r="D10" s="43">
        <v>409973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409973</v>
      </c>
      <c r="O10" s="44">
        <f t="shared" si="2"/>
        <v>152.12356215213359</v>
      </c>
      <c r="P10" s="9"/>
    </row>
    <row r="11" spans="1:133">
      <c r="A11" s="12"/>
      <c r="B11" s="42">
        <v>522</v>
      </c>
      <c r="C11" s="19" t="s">
        <v>24</v>
      </c>
      <c r="D11" s="43">
        <v>79998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79998</v>
      </c>
      <c r="O11" s="44">
        <f t="shared" si="2"/>
        <v>29.683858998144711</v>
      </c>
      <c r="P11" s="9"/>
    </row>
    <row r="12" spans="1:133" ht="15.75">
      <c r="A12" s="26" t="s">
        <v>25</v>
      </c>
      <c r="B12" s="27"/>
      <c r="C12" s="28"/>
      <c r="D12" s="29">
        <f t="shared" ref="D12:M12" si="4">SUM(D13:D17)</f>
        <v>85924</v>
      </c>
      <c r="E12" s="29">
        <f t="shared" si="4"/>
        <v>0</v>
      </c>
      <c r="F12" s="29">
        <f t="shared" si="4"/>
        <v>0</v>
      </c>
      <c r="G12" s="29">
        <f t="shared" si="4"/>
        <v>0</v>
      </c>
      <c r="H12" s="29">
        <f t="shared" si="4"/>
        <v>0</v>
      </c>
      <c r="I12" s="29">
        <f t="shared" si="4"/>
        <v>2123363</v>
      </c>
      <c r="J12" s="29">
        <f t="shared" si="4"/>
        <v>0</v>
      </c>
      <c r="K12" s="29">
        <f t="shared" si="4"/>
        <v>0</v>
      </c>
      <c r="L12" s="29">
        <f t="shared" si="4"/>
        <v>0</v>
      </c>
      <c r="M12" s="29">
        <f t="shared" si="4"/>
        <v>0</v>
      </c>
      <c r="N12" s="40">
        <f t="shared" si="1"/>
        <v>2209287</v>
      </c>
      <c r="O12" s="41">
        <f t="shared" si="2"/>
        <v>819.77254174397035</v>
      </c>
      <c r="P12" s="10"/>
    </row>
    <row r="13" spans="1:133">
      <c r="A13" s="12"/>
      <c r="B13" s="42">
        <v>533</v>
      </c>
      <c r="C13" s="19" t="s">
        <v>26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527729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527729</v>
      </c>
      <c r="O13" s="44">
        <f t="shared" si="2"/>
        <v>195.8178107606679</v>
      </c>
      <c r="P13" s="9"/>
    </row>
    <row r="14" spans="1:133">
      <c r="A14" s="12"/>
      <c r="B14" s="42">
        <v>534</v>
      </c>
      <c r="C14" s="19" t="s">
        <v>27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450759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450759</v>
      </c>
      <c r="O14" s="44">
        <f t="shared" si="2"/>
        <v>167.25751391465678</v>
      </c>
      <c r="P14" s="9"/>
    </row>
    <row r="15" spans="1:133">
      <c r="A15" s="12"/>
      <c r="B15" s="42">
        <v>535</v>
      </c>
      <c r="C15" s="19" t="s">
        <v>28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1082457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1082457</v>
      </c>
      <c r="O15" s="44">
        <f t="shared" si="2"/>
        <v>401.65380333951765</v>
      </c>
      <c r="P15" s="9"/>
    </row>
    <row r="16" spans="1:133">
      <c r="A16" s="12"/>
      <c r="B16" s="42">
        <v>536</v>
      </c>
      <c r="C16" s="19" t="s">
        <v>40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62418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62418</v>
      </c>
      <c r="O16" s="44">
        <f t="shared" si="2"/>
        <v>23.160667903525045</v>
      </c>
      <c r="P16" s="9"/>
    </row>
    <row r="17" spans="1:119">
      <c r="A17" s="12"/>
      <c r="B17" s="42">
        <v>539</v>
      </c>
      <c r="C17" s="19" t="s">
        <v>29</v>
      </c>
      <c r="D17" s="43">
        <v>85924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85924</v>
      </c>
      <c r="O17" s="44">
        <f t="shared" si="2"/>
        <v>31.882745825602967</v>
      </c>
      <c r="P17" s="9"/>
    </row>
    <row r="18" spans="1:119" ht="15.75">
      <c r="A18" s="26" t="s">
        <v>30</v>
      </c>
      <c r="B18" s="27"/>
      <c r="C18" s="28"/>
      <c r="D18" s="29">
        <f t="shared" ref="D18:M18" si="5">SUM(D19:D19)</f>
        <v>267717</v>
      </c>
      <c r="E18" s="29">
        <f t="shared" si="5"/>
        <v>77312</v>
      </c>
      <c r="F18" s="29">
        <f t="shared" si="5"/>
        <v>0</v>
      </c>
      <c r="G18" s="29">
        <f t="shared" si="5"/>
        <v>0</v>
      </c>
      <c r="H18" s="29">
        <f t="shared" si="5"/>
        <v>0</v>
      </c>
      <c r="I18" s="29">
        <f t="shared" si="5"/>
        <v>0</v>
      </c>
      <c r="J18" s="29">
        <f t="shared" si="5"/>
        <v>0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29">
        <f t="shared" si="1"/>
        <v>345029</v>
      </c>
      <c r="O18" s="41">
        <f t="shared" si="2"/>
        <v>128.02560296846011</v>
      </c>
      <c r="P18" s="10"/>
    </row>
    <row r="19" spans="1:119">
      <c r="A19" s="12"/>
      <c r="B19" s="42">
        <v>541</v>
      </c>
      <c r="C19" s="19" t="s">
        <v>31</v>
      </c>
      <c r="D19" s="43">
        <v>267717</v>
      </c>
      <c r="E19" s="43">
        <v>77312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345029</v>
      </c>
      <c r="O19" s="44">
        <f t="shared" si="2"/>
        <v>128.02560296846011</v>
      </c>
      <c r="P19" s="9"/>
    </row>
    <row r="20" spans="1:119" ht="15.75">
      <c r="A20" s="26" t="s">
        <v>32</v>
      </c>
      <c r="B20" s="27"/>
      <c r="C20" s="28"/>
      <c r="D20" s="29">
        <f t="shared" ref="D20:M20" si="6">SUM(D21:D21)</f>
        <v>82347</v>
      </c>
      <c r="E20" s="29">
        <f t="shared" si="6"/>
        <v>0</v>
      </c>
      <c r="F20" s="29">
        <f t="shared" si="6"/>
        <v>0</v>
      </c>
      <c r="G20" s="29">
        <f t="shared" si="6"/>
        <v>0</v>
      </c>
      <c r="H20" s="29">
        <f t="shared" si="6"/>
        <v>0</v>
      </c>
      <c r="I20" s="29">
        <f t="shared" si="6"/>
        <v>0</v>
      </c>
      <c r="J20" s="29">
        <f t="shared" si="6"/>
        <v>0</v>
      </c>
      <c r="K20" s="29">
        <f t="shared" si="6"/>
        <v>0</v>
      </c>
      <c r="L20" s="29">
        <f t="shared" si="6"/>
        <v>0</v>
      </c>
      <c r="M20" s="29">
        <f t="shared" si="6"/>
        <v>0</v>
      </c>
      <c r="N20" s="29">
        <f t="shared" si="1"/>
        <v>82347</v>
      </c>
      <c r="O20" s="41">
        <f t="shared" si="2"/>
        <v>30.555473098330243</v>
      </c>
      <c r="P20" s="9"/>
    </row>
    <row r="21" spans="1:119">
      <c r="A21" s="12"/>
      <c r="B21" s="42">
        <v>575</v>
      </c>
      <c r="C21" s="19" t="s">
        <v>33</v>
      </c>
      <c r="D21" s="43">
        <v>82347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82347</v>
      </c>
      <c r="O21" s="44">
        <f t="shared" si="2"/>
        <v>30.555473098330243</v>
      </c>
      <c r="P21" s="9"/>
    </row>
    <row r="22" spans="1:119" ht="15.75">
      <c r="A22" s="26" t="s">
        <v>36</v>
      </c>
      <c r="B22" s="27"/>
      <c r="C22" s="28"/>
      <c r="D22" s="29">
        <f t="shared" ref="D22:M22" si="7">SUM(D23:D23)</f>
        <v>2770</v>
      </c>
      <c r="E22" s="29">
        <f t="shared" si="7"/>
        <v>0</v>
      </c>
      <c r="F22" s="29">
        <f t="shared" si="7"/>
        <v>0</v>
      </c>
      <c r="G22" s="29">
        <f t="shared" si="7"/>
        <v>0</v>
      </c>
      <c r="H22" s="29">
        <f t="shared" si="7"/>
        <v>0</v>
      </c>
      <c r="I22" s="29">
        <f t="shared" si="7"/>
        <v>278552</v>
      </c>
      <c r="J22" s="29">
        <f t="shared" si="7"/>
        <v>0</v>
      </c>
      <c r="K22" s="29">
        <f t="shared" si="7"/>
        <v>0</v>
      </c>
      <c r="L22" s="29">
        <f t="shared" si="7"/>
        <v>0</v>
      </c>
      <c r="M22" s="29">
        <f t="shared" si="7"/>
        <v>0</v>
      </c>
      <c r="N22" s="29">
        <f t="shared" si="1"/>
        <v>281322</v>
      </c>
      <c r="O22" s="41">
        <f t="shared" si="2"/>
        <v>104.38664192949908</v>
      </c>
      <c r="P22" s="9"/>
    </row>
    <row r="23" spans="1:119" ht="15.75" thickBot="1">
      <c r="A23" s="12"/>
      <c r="B23" s="42">
        <v>581</v>
      </c>
      <c r="C23" s="19" t="s">
        <v>34</v>
      </c>
      <c r="D23" s="43">
        <v>2770</v>
      </c>
      <c r="E23" s="43">
        <v>0</v>
      </c>
      <c r="F23" s="43">
        <v>0</v>
      </c>
      <c r="G23" s="43">
        <v>0</v>
      </c>
      <c r="H23" s="43">
        <v>0</v>
      </c>
      <c r="I23" s="43">
        <v>278552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281322</v>
      </c>
      <c r="O23" s="44">
        <f t="shared" si="2"/>
        <v>104.38664192949908</v>
      </c>
      <c r="P23" s="9"/>
    </row>
    <row r="24" spans="1:119" ht="16.5" thickBot="1">
      <c r="A24" s="13" t="s">
        <v>10</v>
      </c>
      <c r="B24" s="21"/>
      <c r="C24" s="20"/>
      <c r="D24" s="14">
        <f>SUM(D5,D9,D12,D18,D20,D22)</f>
        <v>1131489</v>
      </c>
      <c r="E24" s="14">
        <f t="shared" ref="E24:M24" si="8">SUM(E5,E9,E12,E18,E20,E22)</f>
        <v>77312</v>
      </c>
      <c r="F24" s="14">
        <f t="shared" si="8"/>
        <v>0</v>
      </c>
      <c r="G24" s="14">
        <f t="shared" si="8"/>
        <v>0</v>
      </c>
      <c r="H24" s="14">
        <f t="shared" si="8"/>
        <v>0</v>
      </c>
      <c r="I24" s="14">
        <f t="shared" si="8"/>
        <v>2401915</v>
      </c>
      <c r="J24" s="14">
        <f t="shared" si="8"/>
        <v>0</v>
      </c>
      <c r="K24" s="14">
        <f t="shared" si="8"/>
        <v>0</v>
      </c>
      <c r="L24" s="14">
        <f t="shared" si="8"/>
        <v>0</v>
      </c>
      <c r="M24" s="14">
        <f t="shared" si="8"/>
        <v>0</v>
      </c>
      <c r="N24" s="14">
        <f t="shared" si="1"/>
        <v>3610716</v>
      </c>
      <c r="O24" s="35">
        <f t="shared" si="2"/>
        <v>1339.7833024118738</v>
      </c>
      <c r="P24" s="6"/>
      <c r="Q24" s="2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</row>
    <row r="25" spans="1:119">
      <c r="A25" s="15"/>
      <c r="B25" s="17"/>
      <c r="C25" s="17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8"/>
    </row>
    <row r="26" spans="1:119">
      <c r="A26" s="36"/>
      <c r="B26" s="37"/>
      <c r="C26" s="37"/>
      <c r="D26" s="38"/>
      <c r="E26" s="38"/>
      <c r="F26" s="38"/>
      <c r="G26" s="38"/>
      <c r="H26" s="38"/>
      <c r="I26" s="38"/>
      <c r="J26" s="38"/>
      <c r="K26" s="38"/>
      <c r="L26" s="157" t="s">
        <v>48</v>
      </c>
      <c r="M26" s="157"/>
      <c r="N26" s="157"/>
      <c r="O26" s="39">
        <v>2695</v>
      </c>
    </row>
    <row r="27" spans="1:119">
      <c r="A27" s="158"/>
      <c r="B27" s="135"/>
      <c r="C27" s="135"/>
      <c r="D27" s="135"/>
      <c r="E27" s="135"/>
      <c r="F27" s="135"/>
      <c r="G27" s="135"/>
      <c r="H27" s="135"/>
      <c r="I27" s="135"/>
      <c r="J27" s="135"/>
      <c r="K27" s="135"/>
      <c r="L27" s="135"/>
      <c r="M27" s="135"/>
      <c r="N27" s="135"/>
      <c r="O27" s="136"/>
    </row>
    <row r="28" spans="1:119" ht="15.75" customHeight="1" thickBot="1">
      <c r="A28" s="159" t="s">
        <v>42</v>
      </c>
      <c r="B28" s="138"/>
      <c r="C28" s="138"/>
      <c r="D28" s="138"/>
      <c r="E28" s="138"/>
      <c r="F28" s="138"/>
      <c r="G28" s="138"/>
      <c r="H28" s="138"/>
      <c r="I28" s="138"/>
      <c r="J28" s="138"/>
      <c r="K28" s="138"/>
      <c r="L28" s="138"/>
      <c r="M28" s="138"/>
      <c r="N28" s="138"/>
      <c r="O28" s="139"/>
    </row>
  </sheetData>
  <mergeCells count="10">
    <mergeCell ref="L26:N26"/>
    <mergeCell ref="A27:O27"/>
    <mergeCell ref="A28:O2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C2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38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45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SUM(D6:D8)</f>
        <v>231177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4" si="1">SUM(D5:M5)</f>
        <v>231177</v>
      </c>
      <c r="O5" s="30">
        <f t="shared" ref="O5:O24" si="2">(N5/O$26)</f>
        <v>85.462846580406648</v>
      </c>
      <c r="P5" s="6"/>
    </row>
    <row r="6" spans="1:133">
      <c r="A6" s="12"/>
      <c r="B6" s="42">
        <v>511</v>
      </c>
      <c r="C6" s="19" t="s">
        <v>19</v>
      </c>
      <c r="D6" s="43">
        <v>19222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19222</v>
      </c>
      <c r="O6" s="44">
        <f t="shared" si="2"/>
        <v>7.1060998151571164</v>
      </c>
      <c r="P6" s="9"/>
    </row>
    <row r="7" spans="1:133">
      <c r="A7" s="12"/>
      <c r="B7" s="42">
        <v>513</v>
      </c>
      <c r="C7" s="19" t="s">
        <v>20</v>
      </c>
      <c r="D7" s="43">
        <v>183187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183187</v>
      </c>
      <c r="O7" s="44">
        <f t="shared" si="2"/>
        <v>67.721626617375236</v>
      </c>
      <c r="P7" s="9"/>
    </row>
    <row r="8" spans="1:133">
      <c r="A8" s="12"/>
      <c r="B8" s="42">
        <v>514</v>
      </c>
      <c r="C8" s="19" t="s">
        <v>21</v>
      </c>
      <c r="D8" s="43">
        <v>28768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28768</v>
      </c>
      <c r="O8" s="44">
        <f t="shared" si="2"/>
        <v>10.635120147874307</v>
      </c>
      <c r="P8" s="9"/>
    </row>
    <row r="9" spans="1:133" ht="15.75">
      <c r="A9" s="26" t="s">
        <v>22</v>
      </c>
      <c r="B9" s="27"/>
      <c r="C9" s="28"/>
      <c r="D9" s="29">
        <f t="shared" ref="D9:M9" si="3">SUM(D10:D11)</f>
        <v>480123</v>
      </c>
      <c r="E9" s="29">
        <f t="shared" si="3"/>
        <v>0</v>
      </c>
      <c r="F9" s="29">
        <f t="shared" si="3"/>
        <v>0</v>
      </c>
      <c r="G9" s="29">
        <f t="shared" si="3"/>
        <v>0</v>
      </c>
      <c r="H9" s="29">
        <f t="shared" si="3"/>
        <v>0</v>
      </c>
      <c r="I9" s="29">
        <f t="shared" si="3"/>
        <v>0</v>
      </c>
      <c r="J9" s="29">
        <f t="shared" si="3"/>
        <v>0</v>
      </c>
      <c r="K9" s="29">
        <f t="shared" si="3"/>
        <v>0</v>
      </c>
      <c r="L9" s="29">
        <f t="shared" si="3"/>
        <v>0</v>
      </c>
      <c r="M9" s="29">
        <f t="shared" si="3"/>
        <v>0</v>
      </c>
      <c r="N9" s="40">
        <f t="shared" si="1"/>
        <v>480123</v>
      </c>
      <c r="O9" s="41">
        <f t="shared" si="2"/>
        <v>177.49463955637708</v>
      </c>
      <c r="P9" s="10"/>
    </row>
    <row r="10" spans="1:133">
      <c r="A10" s="12"/>
      <c r="B10" s="42">
        <v>521</v>
      </c>
      <c r="C10" s="19" t="s">
        <v>23</v>
      </c>
      <c r="D10" s="43">
        <v>407485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407485</v>
      </c>
      <c r="O10" s="44">
        <f t="shared" si="2"/>
        <v>150.64140480591496</v>
      </c>
      <c r="P10" s="9"/>
    </row>
    <row r="11" spans="1:133">
      <c r="A11" s="12"/>
      <c r="B11" s="42">
        <v>522</v>
      </c>
      <c r="C11" s="19" t="s">
        <v>24</v>
      </c>
      <c r="D11" s="43">
        <v>72638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72638</v>
      </c>
      <c r="O11" s="44">
        <f t="shared" si="2"/>
        <v>26.853234750462107</v>
      </c>
      <c r="P11" s="9"/>
    </row>
    <row r="12" spans="1:133" ht="15.75">
      <c r="A12" s="26" t="s">
        <v>25</v>
      </c>
      <c r="B12" s="27"/>
      <c r="C12" s="28"/>
      <c r="D12" s="29">
        <f t="shared" ref="D12:M12" si="4">SUM(D13:D17)</f>
        <v>81728</v>
      </c>
      <c r="E12" s="29">
        <f t="shared" si="4"/>
        <v>0</v>
      </c>
      <c r="F12" s="29">
        <f t="shared" si="4"/>
        <v>0</v>
      </c>
      <c r="G12" s="29">
        <f t="shared" si="4"/>
        <v>0</v>
      </c>
      <c r="H12" s="29">
        <f t="shared" si="4"/>
        <v>0</v>
      </c>
      <c r="I12" s="29">
        <f t="shared" si="4"/>
        <v>2045988</v>
      </c>
      <c r="J12" s="29">
        <f t="shared" si="4"/>
        <v>0</v>
      </c>
      <c r="K12" s="29">
        <f t="shared" si="4"/>
        <v>0</v>
      </c>
      <c r="L12" s="29">
        <f t="shared" si="4"/>
        <v>0</v>
      </c>
      <c r="M12" s="29">
        <f t="shared" si="4"/>
        <v>0</v>
      </c>
      <c r="N12" s="40">
        <f t="shared" si="1"/>
        <v>2127716</v>
      </c>
      <c r="O12" s="41">
        <f t="shared" si="2"/>
        <v>786.5863216266174</v>
      </c>
      <c r="P12" s="10"/>
    </row>
    <row r="13" spans="1:133">
      <c r="A13" s="12"/>
      <c r="B13" s="42">
        <v>533</v>
      </c>
      <c r="C13" s="19" t="s">
        <v>26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487725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487725</v>
      </c>
      <c r="O13" s="44">
        <f t="shared" si="2"/>
        <v>180.30499075785582</v>
      </c>
      <c r="P13" s="9"/>
    </row>
    <row r="14" spans="1:133">
      <c r="A14" s="12"/>
      <c r="B14" s="42">
        <v>534</v>
      </c>
      <c r="C14" s="19" t="s">
        <v>27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467651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467651</v>
      </c>
      <c r="O14" s="44">
        <f t="shared" si="2"/>
        <v>172.88391866913125</v>
      </c>
      <c r="P14" s="9"/>
    </row>
    <row r="15" spans="1:133">
      <c r="A15" s="12"/>
      <c r="B15" s="42">
        <v>535</v>
      </c>
      <c r="C15" s="19" t="s">
        <v>28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1026762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1026762</v>
      </c>
      <c r="O15" s="44">
        <f t="shared" si="2"/>
        <v>379.57929759704251</v>
      </c>
      <c r="P15" s="9"/>
    </row>
    <row r="16" spans="1:133">
      <c r="A16" s="12"/>
      <c r="B16" s="42">
        <v>536</v>
      </c>
      <c r="C16" s="19" t="s">
        <v>40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63850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63850</v>
      </c>
      <c r="O16" s="44">
        <f t="shared" si="2"/>
        <v>23.604436229205177</v>
      </c>
      <c r="P16" s="9"/>
    </row>
    <row r="17" spans="1:119">
      <c r="A17" s="12"/>
      <c r="B17" s="42">
        <v>539</v>
      </c>
      <c r="C17" s="19" t="s">
        <v>29</v>
      </c>
      <c r="D17" s="43">
        <v>81728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81728</v>
      </c>
      <c r="O17" s="44">
        <f t="shared" si="2"/>
        <v>30.213678373382624</v>
      </c>
      <c r="P17" s="9"/>
    </row>
    <row r="18" spans="1:119" ht="15.75">
      <c r="A18" s="26" t="s">
        <v>30</v>
      </c>
      <c r="B18" s="27"/>
      <c r="C18" s="28"/>
      <c r="D18" s="29">
        <f t="shared" ref="D18:M18" si="5">SUM(D19:D19)</f>
        <v>291385</v>
      </c>
      <c r="E18" s="29">
        <f t="shared" si="5"/>
        <v>160</v>
      </c>
      <c r="F18" s="29">
        <f t="shared" si="5"/>
        <v>0</v>
      </c>
      <c r="G18" s="29">
        <f t="shared" si="5"/>
        <v>0</v>
      </c>
      <c r="H18" s="29">
        <f t="shared" si="5"/>
        <v>0</v>
      </c>
      <c r="I18" s="29">
        <f t="shared" si="5"/>
        <v>0</v>
      </c>
      <c r="J18" s="29">
        <f t="shared" si="5"/>
        <v>0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29">
        <f t="shared" si="1"/>
        <v>291545</v>
      </c>
      <c r="O18" s="41">
        <f t="shared" si="2"/>
        <v>107.78003696857671</v>
      </c>
      <c r="P18" s="10"/>
    </row>
    <row r="19" spans="1:119">
      <c r="A19" s="12"/>
      <c r="B19" s="42">
        <v>541</v>
      </c>
      <c r="C19" s="19" t="s">
        <v>31</v>
      </c>
      <c r="D19" s="43">
        <v>291385</v>
      </c>
      <c r="E19" s="43">
        <v>160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291545</v>
      </c>
      <c r="O19" s="44">
        <f t="shared" si="2"/>
        <v>107.78003696857671</v>
      </c>
      <c r="P19" s="9"/>
    </row>
    <row r="20" spans="1:119" ht="15.75">
      <c r="A20" s="26" t="s">
        <v>32</v>
      </c>
      <c r="B20" s="27"/>
      <c r="C20" s="28"/>
      <c r="D20" s="29">
        <f t="shared" ref="D20:M20" si="6">SUM(D21:D21)</f>
        <v>78468</v>
      </c>
      <c r="E20" s="29">
        <f t="shared" si="6"/>
        <v>0</v>
      </c>
      <c r="F20" s="29">
        <f t="shared" si="6"/>
        <v>0</v>
      </c>
      <c r="G20" s="29">
        <f t="shared" si="6"/>
        <v>0</v>
      </c>
      <c r="H20" s="29">
        <f t="shared" si="6"/>
        <v>0</v>
      </c>
      <c r="I20" s="29">
        <f t="shared" si="6"/>
        <v>0</v>
      </c>
      <c r="J20" s="29">
        <f t="shared" si="6"/>
        <v>0</v>
      </c>
      <c r="K20" s="29">
        <f t="shared" si="6"/>
        <v>0</v>
      </c>
      <c r="L20" s="29">
        <f t="shared" si="6"/>
        <v>0</v>
      </c>
      <c r="M20" s="29">
        <f t="shared" si="6"/>
        <v>0</v>
      </c>
      <c r="N20" s="29">
        <f t="shared" si="1"/>
        <v>78468</v>
      </c>
      <c r="O20" s="41">
        <f t="shared" si="2"/>
        <v>29.008502772643254</v>
      </c>
      <c r="P20" s="9"/>
    </row>
    <row r="21" spans="1:119">
      <c r="A21" s="12"/>
      <c r="B21" s="42">
        <v>575</v>
      </c>
      <c r="C21" s="19" t="s">
        <v>33</v>
      </c>
      <c r="D21" s="43">
        <v>78468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78468</v>
      </c>
      <c r="O21" s="44">
        <f t="shared" si="2"/>
        <v>29.008502772643254</v>
      </c>
      <c r="P21" s="9"/>
    </row>
    <row r="22" spans="1:119" ht="15.75">
      <c r="A22" s="26" t="s">
        <v>36</v>
      </c>
      <c r="B22" s="27"/>
      <c r="C22" s="28"/>
      <c r="D22" s="29">
        <f t="shared" ref="D22:M22" si="7">SUM(D23:D23)</f>
        <v>0</v>
      </c>
      <c r="E22" s="29">
        <f t="shared" si="7"/>
        <v>10962</v>
      </c>
      <c r="F22" s="29">
        <f t="shared" si="7"/>
        <v>0</v>
      </c>
      <c r="G22" s="29">
        <f t="shared" si="7"/>
        <v>0</v>
      </c>
      <c r="H22" s="29">
        <f t="shared" si="7"/>
        <v>0</v>
      </c>
      <c r="I22" s="29">
        <f t="shared" si="7"/>
        <v>277147</v>
      </c>
      <c r="J22" s="29">
        <f t="shared" si="7"/>
        <v>0</v>
      </c>
      <c r="K22" s="29">
        <f t="shared" si="7"/>
        <v>0</v>
      </c>
      <c r="L22" s="29">
        <f t="shared" si="7"/>
        <v>0</v>
      </c>
      <c r="M22" s="29">
        <f t="shared" si="7"/>
        <v>0</v>
      </c>
      <c r="N22" s="29">
        <f t="shared" si="1"/>
        <v>288109</v>
      </c>
      <c r="O22" s="41">
        <f t="shared" si="2"/>
        <v>106.5097966728281</v>
      </c>
      <c r="P22" s="9"/>
    </row>
    <row r="23" spans="1:119" ht="15.75" thickBot="1">
      <c r="A23" s="12"/>
      <c r="B23" s="42">
        <v>581</v>
      </c>
      <c r="C23" s="19" t="s">
        <v>34</v>
      </c>
      <c r="D23" s="43">
        <v>0</v>
      </c>
      <c r="E23" s="43">
        <v>10962</v>
      </c>
      <c r="F23" s="43">
        <v>0</v>
      </c>
      <c r="G23" s="43">
        <v>0</v>
      </c>
      <c r="H23" s="43">
        <v>0</v>
      </c>
      <c r="I23" s="43">
        <v>277147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288109</v>
      </c>
      <c r="O23" s="44">
        <f t="shared" si="2"/>
        <v>106.5097966728281</v>
      </c>
      <c r="P23" s="9"/>
    </row>
    <row r="24" spans="1:119" ht="16.5" thickBot="1">
      <c r="A24" s="13" t="s">
        <v>10</v>
      </c>
      <c r="B24" s="21"/>
      <c r="C24" s="20"/>
      <c r="D24" s="14">
        <f>SUM(D5,D9,D12,D18,D20,D22)</f>
        <v>1162881</v>
      </c>
      <c r="E24" s="14">
        <f t="shared" ref="E24:M24" si="8">SUM(E5,E9,E12,E18,E20,E22)</f>
        <v>11122</v>
      </c>
      <c r="F24" s="14">
        <f t="shared" si="8"/>
        <v>0</v>
      </c>
      <c r="G24" s="14">
        <f t="shared" si="8"/>
        <v>0</v>
      </c>
      <c r="H24" s="14">
        <f t="shared" si="8"/>
        <v>0</v>
      </c>
      <c r="I24" s="14">
        <f t="shared" si="8"/>
        <v>2323135</v>
      </c>
      <c r="J24" s="14">
        <f t="shared" si="8"/>
        <v>0</v>
      </c>
      <c r="K24" s="14">
        <f t="shared" si="8"/>
        <v>0</v>
      </c>
      <c r="L24" s="14">
        <f t="shared" si="8"/>
        <v>0</v>
      </c>
      <c r="M24" s="14">
        <f t="shared" si="8"/>
        <v>0</v>
      </c>
      <c r="N24" s="14">
        <f t="shared" si="1"/>
        <v>3497138</v>
      </c>
      <c r="O24" s="35">
        <f t="shared" si="2"/>
        <v>1292.8421441774492</v>
      </c>
      <c r="P24" s="6"/>
      <c r="Q24" s="2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</row>
    <row r="25" spans="1:119">
      <c r="A25" s="15"/>
      <c r="B25" s="17"/>
      <c r="C25" s="17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8"/>
    </row>
    <row r="26" spans="1:119">
      <c r="A26" s="36"/>
      <c r="B26" s="37"/>
      <c r="C26" s="37"/>
      <c r="D26" s="38"/>
      <c r="E26" s="38"/>
      <c r="F26" s="38"/>
      <c r="G26" s="38"/>
      <c r="H26" s="38"/>
      <c r="I26" s="38"/>
      <c r="J26" s="38"/>
      <c r="K26" s="38"/>
      <c r="L26" s="157" t="s">
        <v>46</v>
      </c>
      <c r="M26" s="157"/>
      <c r="N26" s="157"/>
      <c r="O26" s="39">
        <v>2705</v>
      </c>
    </row>
    <row r="27" spans="1:119">
      <c r="A27" s="158"/>
      <c r="B27" s="135"/>
      <c r="C27" s="135"/>
      <c r="D27" s="135"/>
      <c r="E27" s="135"/>
      <c r="F27" s="135"/>
      <c r="G27" s="135"/>
      <c r="H27" s="135"/>
      <c r="I27" s="135"/>
      <c r="J27" s="135"/>
      <c r="K27" s="135"/>
      <c r="L27" s="135"/>
      <c r="M27" s="135"/>
      <c r="N27" s="135"/>
      <c r="O27" s="136"/>
    </row>
    <row r="28" spans="1:119" ht="15.75" customHeight="1" thickBot="1">
      <c r="A28" s="159" t="s">
        <v>42</v>
      </c>
      <c r="B28" s="138"/>
      <c r="C28" s="138"/>
      <c r="D28" s="138"/>
      <c r="E28" s="138"/>
      <c r="F28" s="138"/>
      <c r="G28" s="138"/>
      <c r="H28" s="138"/>
      <c r="I28" s="138"/>
      <c r="J28" s="138"/>
      <c r="K28" s="138"/>
      <c r="L28" s="138"/>
      <c r="M28" s="138"/>
      <c r="N28" s="138"/>
      <c r="O28" s="139"/>
    </row>
  </sheetData>
  <mergeCells count="10">
    <mergeCell ref="L26:N26"/>
    <mergeCell ref="A27:O27"/>
    <mergeCell ref="A28:O2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C2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38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43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SUM(D6:D8)</f>
        <v>464033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4" si="1">SUM(D5:M5)</f>
        <v>464033</v>
      </c>
      <c r="O5" s="30">
        <f t="shared" ref="O5:O24" si="2">(N5/O$26)</f>
        <v>168.00615496017377</v>
      </c>
      <c r="P5" s="6"/>
    </row>
    <row r="6" spans="1:133">
      <c r="A6" s="12"/>
      <c r="B6" s="42">
        <v>511</v>
      </c>
      <c r="C6" s="19" t="s">
        <v>19</v>
      </c>
      <c r="D6" s="43">
        <v>19235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19235</v>
      </c>
      <c r="O6" s="44">
        <f t="shared" si="2"/>
        <v>6.9641564083997105</v>
      </c>
      <c r="P6" s="9"/>
    </row>
    <row r="7" spans="1:133">
      <c r="A7" s="12"/>
      <c r="B7" s="42">
        <v>513</v>
      </c>
      <c r="C7" s="19" t="s">
        <v>20</v>
      </c>
      <c r="D7" s="43">
        <v>395868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395868</v>
      </c>
      <c r="O7" s="44">
        <f t="shared" si="2"/>
        <v>143.32657494569153</v>
      </c>
      <c r="P7" s="9"/>
    </row>
    <row r="8" spans="1:133">
      <c r="A8" s="12"/>
      <c r="B8" s="42">
        <v>514</v>
      </c>
      <c r="C8" s="19" t="s">
        <v>21</v>
      </c>
      <c r="D8" s="43">
        <v>48930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48930</v>
      </c>
      <c r="O8" s="44">
        <f t="shared" si="2"/>
        <v>17.715423606082549</v>
      </c>
      <c r="P8" s="9"/>
    </row>
    <row r="9" spans="1:133" ht="15.75">
      <c r="A9" s="26" t="s">
        <v>22</v>
      </c>
      <c r="B9" s="27"/>
      <c r="C9" s="28"/>
      <c r="D9" s="29">
        <f t="shared" ref="D9:M9" si="3">SUM(D10:D11)</f>
        <v>511439</v>
      </c>
      <c r="E9" s="29">
        <f t="shared" si="3"/>
        <v>0</v>
      </c>
      <c r="F9" s="29">
        <f t="shared" si="3"/>
        <v>0</v>
      </c>
      <c r="G9" s="29">
        <f t="shared" si="3"/>
        <v>0</v>
      </c>
      <c r="H9" s="29">
        <f t="shared" si="3"/>
        <v>0</v>
      </c>
      <c r="I9" s="29">
        <f t="shared" si="3"/>
        <v>0</v>
      </c>
      <c r="J9" s="29">
        <f t="shared" si="3"/>
        <v>0</v>
      </c>
      <c r="K9" s="29">
        <f t="shared" si="3"/>
        <v>0</v>
      </c>
      <c r="L9" s="29">
        <f t="shared" si="3"/>
        <v>0</v>
      </c>
      <c r="M9" s="29">
        <f t="shared" si="3"/>
        <v>0</v>
      </c>
      <c r="N9" s="40">
        <f t="shared" si="1"/>
        <v>511439</v>
      </c>
      <c r="O9" s="41">
        <f t="shared" si="2"/>
        <v>185.16980448950036</v>
      </c>
      <c r="P9" s="10"/>
    </row>
    <row r="10" spans="1:133">
      <c r="A10" s="12"/>
      <c r="B10" s="42">
        <v>521</v>
      </c>
      <c r="C10" s="19" t="s">
        <v>23</v>
      </c>
      <c r="D10" s="43">
        <v>420040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420040</v>
      </c>
      <c r="O10" s="44">
        <f t="shared" si="2"/>
        <v>152.07820419985518</v>
      </c>
      <c r="P10" s="9"/>
    </row>
    <row r="11" spans="1:133">
      <c r="A11" s="12"/>
      <c r="B11" s="42">
        <v>522</v>
      </c>
      <c r="C11" s="19" t="s">
        <v>24</v>
      </c>
      <c r="D11" s="43">
        <v>91399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91399</v>
      </c>
      <c r="O11" s="44">
        <f t="shared" si="2"/>
        <v>33.091600289645186</v>
      </c>
      <c r="P11" s="9"/>
    </row>
    <row r="12" spans="1:133" ht="15.75">
      <c r="A12" s="26" t="s">
        <v>25</v>
      </c>
      <c r="B12" s="27"/>
      <c r="C12" s="28"/>
      <c r="D12" s="29">
        <f t="shared" ref="D12:M12" si="4">SUM(D13:D17)</f>
        <v>84462</v>
      </c>
      <c r="E12" s="29">
        <f t="shared" si="4"/>
        <v>0</v>
      </c>
      <c r="F12" s="29">
        <f t="shared" si="4"/>
        <v>0</v>
      </c>
      <c r="G12" s="29">
        <f t="shared" si="4"/>
        <v>0</v>
      </c>
      <c r="H12" s="29">
        <f t="shared" si="4"/>
        <v>0</v>
      </c>
      <c r="I12" s="29">
        <f t="shared" si="4"/>
        <v>2054446</v>
      </c>
      <c r="J12" s="29">
        <f t="shared" si="4"/>
        <v>0</v>
      </c>
      <c r="K12" s="29">
        <f t="shared" si="4"/>
        <v>0</v>
      </c>
      <c r="L12" s="29">
        <f t="shared" si="4"/>
        <v>0</v>
      </c>
      <c r="M12" s="29">
        <f t="shared" si="4"/>
        <v>0</v>
      </c>
      <c r="N12" s="40">
        <f t="shared" si="1"/>
        <v>2138908</v>
      </c>
      <c r="O12" s="41">
        <f t="shared" si="2"/>
        <v>774.40550325850836</v>
      </c>
      <c r="P12" s="10"/>
    </row>
    <row r="13" spans="1:133">
      <c r="A13" s="12"/>
      <c r="B13" s="42">
        <v>533</v>
      </c>
      <c r="C13" s="19" t="s">
        <v>26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489935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489935</v>
      </c>
      <c r="O13" s="44">
        <f t="shared" si="2"/>
        <v>177.38414192614047</v>
      </c>
      <c r="P13" s="9"/>
    </row>
    <row r="14" spans="1:133">
      <c r="A14" s="12"/>
      <c r="B14" s="42">
        <v>534</v>
      </c>
      <c r="C14" s="19" t="s">
        <v>27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541930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541930</v>
      </c>
      <c r="O14" s="44">
        <f t="shared" si="2"/>
        <v>196.20926864590876</v>
      </c>
      <c r="P14" s="9"/>
    </row>
    <row r="15" spans="1:133">
      <c r="A15" s="12"/>
      <c r="B15" s="42">
        <v>535</v>
      </c>
      <c r="C15" s="19" t="s">
        <v>28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958832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958832</v>
      </c>
      <c r="O15" s="44">
        <f t="shared" si="2"/>
        <v>347.15133960897901</v>
      </c>
      <c r="P15" s="9"/>
    </row>
    <row r="16" spans="1:133">
      <c r="A16" s="12"/>
      <c r="B16" s="42">
        <v>536</v>
      </c>
      <c r="C16" s="19" t="s">
        <v>40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63749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63749</v>
      </c>
      <c r="O16" s="44">
        <f t="shared" si="2"/>
        <v>23.080738595220854</v>
      </c>
      <c r="P16" s="9"/>
    </row>
    <row r="17" spans="1:119">
      <c r="A17" s="12"/>
      <c r="B17" s="42">
        <v>539</v>
      </c>
      <c r="C17" s="19" t="s">
        <v>29</v>
      </c>
      <c r="D17" s="43">
        <v>84462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84462</v>
      </c>
      <c r="O17" s="44">
        <f t="shared" si="2"/>
        <v>30.580014482259234</v>
      </c>
      <c r="P17" s="9"/>
    </row>
    <row r="18" spans="1:119" ht="15.75">
      <c r="A18" s="26" t="s">
        <v>30</v>
      </c>
      <c r="B18" s="27"/>
      <c r="C18" s="28"/>
      <c r="D18" s="29">
        <f t="shared" ref="D18:M18" si="5">SUM(D19:D19)</f>
        <v>293244</v>
      </c>
      <c r="E18" s="29">
        <f t="shared" si="5"/>
        <v>19501</v>
      </c>
      <c r="F18" s="29">
        <f t="shared" si="5"/>
        <v>0</v>
      </c>
      <c r="G18" s="29">
        <f t="shared" si="5"/>
        <v>0</v>
      </c>
      <c r="H18" s="29">
        <f t="shared" si="5"/>
        <v>0</v>
      </c>
      <c r="I18" s="29">
        <f t="shared" si="5"/>
        <v>0</v>
      </c>
      <c r="J18" s="29">
        <f t="shared" si="5"/>
        <v>0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29">
        <f t="shared" si="1"/>
        <v>312745</v>
      </c>
      <c r="O18" s="41">
        <f t="shared" si="2"/>
        <v>113.23135409123823</v>
      </c>
      <c r="P18" s="10"/>
    </row>
    <row r="19" spans="1:119">
      <c r="A19" s="12"/>
      <c r="B19" s="42">
        <v>541</v>
      </c>
      <c r="C19" s="19" t="s">
        <v>31</v>
      </c>
      <c r="D19" s="43">
        <v>293244</v>
      </c>
      <c r="E19" s="43">
        <v>19501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312745</v>
      </c>
      <c r="O19" s="44">
        <f t="shared" si="2"/>
        <v>113.23135409123823</v>
      </c>
      <c r="P19" s="9"/>
    </row>
    <row r="20" spans="1:119" ht="15.75">
      <c r="A20" s="26" t="s">
        <v>32</v>
      </c>
      <c r="B20" s="27"/>
      <c r="C20" s="28"/>
      <c r="D20" s="29">
        <f t="shared" ref="D20:M20" si="6">SUM(D21:D21)</f>
        <v>75918</v>
      </c>
      <c r="E20" s="29">
        <f t="shared" si="6"/>
        <v>0</v>
      </c>
      <c r="F20" s="29">
        <f t="shared" si="6"/>
        <v>0</v>
      </c>
      <c r="G20" s="29">
        <f t="shared" si="6"/>
        <v>0</v>
      </c>
      <c r="H20" s="29">
        <f t="shared" si="6"/>
        <v>0</v>
      </c>
      <c r="I20" s="29">
        <f t="shared" si="6"/>
        <v>0</v>
      </c>
      <c r="J20" s="29">
        <f t="shared" si="6"/>
        <v>0</v>
      </c>
      <c r="K20" s="29">
        <f t="shared" si="6"/>
        <v>0</v>
      </c>
      <c r="L20" s="29">
        <f t="shared" si="6"/>
        <v>0</v>
      </c>
      <c r="M20" s="29">
        <f t="shared" si="6"/>
        <v>0</v>
      </c>
      <c r="N20" s="29">
        <f t="shared" si="1"/>
        <v>75918</v>
      </c>
      <c r="O20" s="41">
        <f t="shared" si="2"/>
        <v>27.486603910209993</v>
      </c>
      <c r="P20" s="9"/>
    </row>
    <row r="21" spans="1:119">
      <c r="A21" s="12"/>
      <c r="B21" s="42">
        <v>575</v>
      </c>
      <c r="C21" s="19" t="s">
        <v>33</v>
      </c>
      <c r="D21" s="43">
        <v>75918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75918</v>
      </c>
      <c r="O21" s="44">
        <f t="shared" si="2"/>
        <v>27.486603910209993</v>
      </c>
      <c r="P21" s="9"/>
    </row>
    <row r="22" spans="1:119" ht="15.75">
      <c r="A22" s="26" t="s">
        <v>36</v>
      </c>
      <c r="B22" s="27"/>
      <c r="C22" s="28"/>
      <c r="D22" s="29">
        <f t="shared" ref="D22:M22" si="7">SUM(D23:D23)</f>
        <v>0</v>
      </c>
      <c r="E22" s="29">
        <f t="shared" si="7"/>
        <v>2270</v>
      </c>
      <c r="F22" s="29">
        <f t="shared" si="7"/>
        <v>0</v>
      </c>
      <c r="G22" s="29">
        <f t="shared" si="7"/>
        <v>0</v>
      </c>
      <c r="H22" s="29">
        <f t="shared" si="7"/>
        <v>0</v>
      </c>
      <c r="I22" s="29">
        <f t="shared" si="7"/>
        <v>242342</v>
      </c>
      <c r="J22" s="29">
        <f t="shared" si="7"/>
        <v>0</v>
      </c>
      <c r="K22" s="29">
        <f t="shared" si="7"/>
        <v>0</v>
      </c>
      <c r="L22" s="29">
        <f t="shared" si="7"/>
        <v>0</v>
      </c>
      <c r="M22" s="29">
        <f t="shared" si="7"/>
        <v>0</v>
      </c>
      <c r="N22" s="29">
        <f t="shared" si="1"/>
        <v>244612</v>
      </c>
      <c r="O22" s="41">
        <f t="shared" si="2"/>
        <v>88.563359884141931</v>
      </c>
      <c r="P22" s="9"/>
    </row>
    <row r="23" spans="1:119" ht="15.75" thickBot="1">
      <c r="A23" s="12"/>
      <c r="B23" s="42">
        <v>581</v>
      </c>
      <c r="C23" s="19" t="s">
        <v>34</v>
      </c>
      <c r="D23" s="43">
        <v>0</v>
      </c>
      <c r="E23" s="43">
        <v>2270</v>
      </c>
      <c r="F23" s="43">
        <v>0</v>
      </c>
      <c r="G23" s="43">
        <v>0</v>
      </c>
      <c r="H23" s="43">
        <v>0</v>
      </c>
      <c r="I23" s="43">
        <v>242342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244612</v>
      </c>
      <c r="O23" s="44">
        <f t="shared" si="2"/>
        <v>88.563359884141931</v>
      </c>
      <c r="P23" s="9"/>
    </row>
    <row r="24" spans="1:119" ht="16.5" thickBot="1">
      <c r="A24" s="13" t="s">
        <v>10</v>
      </c>
      <c r="B24" s="21"/>
      <c r="C24" s="20"/>
      <c r="D24" s="14">
        <f>SUM(D5,D9,D12,D18,D20,D22)</f>
        <v>1429096</v>
      </c>
      <c r="E24" s="14">
        <f t="shared" ref="E24:M24" si="8">SUM(E5,E9,E12,E18,E20,E22)</f>
        <v>21771</v>
      </c>
      <c r="F24" s="14">
        <f t="shared" si="8"/>
        <v>0</v>
      </c>
      <c r="G24" s="14">
        <f t="shared" si="8"/>
        <v>0</v>
      </c>
      <c r="H24" s="14">
        <f t="shared" si="8"/>
        <v>0</v>
      </c>
      <c r="I24" s="14">
        <f t="shared" si="8"/>
        <v>2296788</v>
      </c>
      <c r="J24" s="14">
        <f t="shared" si="8"/>
        <v>0</v>
      </c>
      <c r="K24" s="14">
        <f t="shared" si="8"/>
        <v>0</v>
      </c>
      <c r="L24" s="14">
        <f t="shared" si="8"/>
        <v>0</v>
      </c>
      <c r="M24" s="14">
        <f t="shared" si="8"/>
        <v>0</v>
      </c>
      <c r="N24" s="14">
        <f t="shared" si="1"/>
        <v>3747655</v>
      </c>
      <c r="O24" s="35">
        <f t="shared" si="2"/>
        <v>1356.8627805937726</v>
      </c>
      <c r="P24" s="6"/>
      <c r="Q24" s="2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</row>
    <row r="25" spans="1:119">
      <c r="A25" s="15"/>
      <c r="B25" s="17"/>
      <c r="C25" s="17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8"/>
    </row>
    <row r="26" spans="1:119">
      <c r="A26" s="36"/>
      <c r="B26" s="37"/>
      <c r="C26" s="37"/>
      <c r="D26" s="38"/>
      <c r="E26" s="38"/>
      <c r="F26" s="38"/>
      <c r="G26" s="38"/>
      <c r="H26" s="38"/>
      <c r="I26" s="38"/>
      <c r="J26" s="38"/>
      <c r="K26" s="38"/>
      <c r="L26" s="157" t="s">
        <v>44</v>
      </c>
      <c r="M26" s="157"/>
      <c r="N26" s="157"/>
      <c r="O26" s="39">
        <v>2762</v>
      </c>
    </row>
    <row r="27" spans="1:119">
      <c r="A27" s="158"/>
      <c r="B27" s="135"/>
      <c r="C27" s="135"/>
      <c r="D27" s="135"/>
      <c r="E27" s="135"/>
      <c r="F27" s="135"/>
      <c r="G27" s="135"/>
      <c r="H27" s="135"/>
      <c r="I27" s="135"/>
      <c r="J27" s="135"/>
      <c r="K27" s="135"/>
      <c r="L27" s="135"/>
      <c r="M27" s="135"/>
      <c r="N27" s="135"/>
      <c r="O27" s="136"/>
    </row>
    <row r="28" spans="1:119" ht="15.75" customHeight="1" thickBot="1">
      <c r="A28" s="159" t="s">
        <v>42</v>
      </c>
      <c r="B28" s="138"/>
      <c r="C28" s="138"/>
      <c r="D28" s="138"/>
      <c r="E28" s="138"/>
      <c r="F28" s="138"/>
      <c r="G28" s="138"/>
      <c r="H28" s="138"/>
      <c r="I28" s="138"/>
      <c r="J28" s="138"/>
      <c r="K28" s="138"/>
      <c r="L28" s="138"/>
      <c r="M28" s="138"/>
      <c r="N28" s="138"/>
      <c r="O28" s="139"/>
    </row>
  </sheetData>
  <mergeCells count="10">
    <mergeCell ref="L26:N26"/>
    <mergeCell ref="A27:O27"/>
    <mergeCell ref="A28:O2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C2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38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39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SUM(D6:D8)</f>
        <v>253409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4" si="1">SUM(D5:M5)</f>
        <v>253409</v>
      </c>
      <c r="O5" s="30">
        <f t="shared" ref="O5:O24" si="2">(N5/O$26)</f>
        <v>90.730039384174717</v>
      </c>
      <c r="P5" s="6"/>
    </row>
    <row r="6" spans="1:133">
      <c r="A6" s="12"/>
      <c r="B6" s="42">
        <v>511</v>
      </c>
      <c r="C6" s="19" t="s">
        <v>19</v>
      </c>
      <c r="D6" s="43">
        <v>21554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21554</v>
      </c>
      <c r="O6" s="44">
        <f t="shared" si="2"/>
        <v>7.7171500179018979</v>
      </c>
      <c r="P6" s="9"/>
    </row>
    <row r="7" spans="1:133">
      <c r="A7" s="12"/>
      <c r="B7" s="42">
        <v>513</v>
      </c>
      <c r="C7" s="19" t="s">
        <v>20</v>
      </c>
      <c r="D7" s="43">
        <v>191307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191307</v>
      </c>
      <c r="O7" s="44">
        <f t="shared" si="2"/>
        <v>68.495166487647694</v>
      </c>
      <c r="P7" s="9"/>
    </row>
    <row r="8" spans="1:133">
      <c r="A8" s="12"/>
      <c r="B8" s="42">
        <v>514</v>
      </c>
      <c r="C8" s="19" t="s">
        <v>21</v>
      </c>
      <c r="D8" s="43">
        <v>40548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40548</v>
      </c>
      <c r="O8" s="44">
        <f t="shared" si="2"/>
        <v>14.517722878625134</v>
      </c>
      <c r="P8" s="9"/>
    </row>
    <row r="9" spans="1:133" ht="15.75">
      <c r="A9" s="26" t="s">
        <v>22</v>
      </c>
      <c r="B9" s="27"/>
      <c r="C9" s="28"/>
      <c r="D9" s="29">
        <f t="shared" ref="D9:M9" si="3">SUM(D10:D11)</f>
        <v>468730</v>
      </c>
      <c r="E9" s="29">
        <f t="shared" si="3"/>
        <v>0</v>
      </c>
      <c r="F9" s="29">
        <f t="shared" si="3"/>
        <v>0</v>
      </c>
      <c r="G9" s="29">
        <f t="shared" si="3"/>
        <v>0</v>
      </c>
      <c r="H9" s="29">
        <f t="shared" si="3"/>
        <v>0</v>
      </c>
      <c r="I9" s="29">
        <f t="shared" si="3"/>
        <v>0</v>
      </c>
      <c r="J9" s="29">
        <f t="shared" si="3"/>
        <v>0</v>
      </c>
      <c r="K9" s="29">
        <f t="shared" si="3"/>
        <v>0</v>
      </c>
      <c r="L9" s="29">
        <f t="shared" si="3"/>
        <v>0</v>
      </c>
      <c r="M9" s="29">
        <f t="shared" si="3"/>
        <v>0</v>
      </c>
      <c r="N9" s="40">
        <f t="shared" si="1"/>
        <v>468730</v>
      </c>
      <c r="O9" s="41">
        <f t="shared" si="2"/>
        <v>167.82312925170069</v>
      </c>
      <c r="P9" s="10"/>
    </row>
    <row r="10" spans="1:133">
      <c r="A10" s="12"/>
      <c r="B10" s="42">
        <v>521</v>
      </c>
      <c r="C10" s="19" t="s">
        <v>23</v>
      </c>
      <c r="D10" s="43">
        <v>397822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397822</v>
      </c>
      <c r="O10" s="44">
        <f t="shared" si="2"/>
        <v>142.43537414965985</v>
      </c>
      <c r="P10" s="9"/>
    </row>
    <row r="11" spans="1:133">
      <c r="A11" s="12"/>
      <c r="B11" s="42">
        <v>522</v>
      </c>
      <c r="C11" s="19" t="s">
        <v>24</v>
      </c>
      <c r="D11" s="43">
        <v>70908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70908</v>
      </c>
      <c r="O11" s="44">
        <f t="shared" si="2"/>
        <v>25.387755102040817</v>
      </c>
      <c r="P11" s="9"/>
    </row>
    <row r="12" spans="1:133" ht="15.75">
      <c r="A12" s="26" t="s">
        <v>25</v>
      </c>
      <c r="B12" s="27"/>
      <c r="C12" s="28"/>
      <c r="D12" s="29">
        <f t="shared" ref="D12:M12" si="4">SUM(D13:D17)</f>
        <v>75846</v>
      </c>
      <c r="E12" s="29">
        <f t="shared" si="4"/>
        <v>0</v>
      </c>
      <c r="F12" s="29">
        <f t="shared" si="4"/>
        <v>0</v>
      </c>
      <c r="G12" s="29">
        <f t="shared" si="4"/>
        <v>0</v>
      </c>
      <c r="H12" s="29">
        <f t="shared" si="4"/>
        <v>0</v>
      </c>
      <c r="I12" s="29">
        <f t="shared" si="4"/>
        <v>1957296</v>
      </c>
      <c r="J12" s="29">
        <f t="shared" si="4"/>
        <v>0</v>
      </c>
      <c r="K12" s="29">
        <f t="shared" si="4"/>
        <v>0</v>
      </c>
      <c r="L12" s="29">
        <f t="shared" si="4"/>
        <v>0</v>
      </c>
      <c r="M12" s="29">
        <f t="shared" si="4"/>
        <v>0</v>
      </c>
      <c r="N12" s="40">
        <f t="shared" si="1"/>
        <v>2033142</v>
      </c>
      <c r="O12" s="41">
        <f t="shared" si="2"/>
        <v>727.94199785177227</v>
      </c>
      <c r="P12" s="10"/>
    </row>
    <row r="13" spans="1:133">
      <c r="A13" s="12"/>
      <c r="B13" s="42">
        <v>533</v>
      </c>
      <c r="C13" s="19" t="s">
        <v>26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470418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470418</v>
      </c>
      <c r="O13" s="44">
        <f t="shared" si="2"/>
        <v>168.42749731471537</v>
      </c>
      <c r="P13" s="9"/>
    </row>
    <row r="14" spans="1:133">
      <c r="A14" s="12"/>
      <c r="B14" s="42">
        <v>534</v>
      </c>
      <c r="C14" s="19" t="s">
        <v>27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552105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552105</v>
      </c>
      <c r="O14" s="44">
        <f t="shared" si="2"/>
        <v>197.67454350161117</v>
      </c>
      <c r="P14" s="9"/>
    </row>
    <row r="15" spans="1:133">
      <c r="A15" s="12"/>
      <c r="B15" s="42">
        <v>535</v>
      </c>
      <c r="C15" s="19" t="s">
        <v>28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870299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870299</v>
      </c>
      <c r="O15" s="44">
        <f t="shared" si="2"/>
        <v>311.60007160759039</v>
      </c>
      <c r="P15" s="9"/>
    </row>
    <row r="16" spans="1:133">
      <c r="A16" s="12"/>
      <c r="B16" s="42">
        <v>536</v>
      </c>
      <c r="C16" s="19" t="s">
        <v>40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64474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64474</v>
      </c>
      <c r="O16" s="44">
        <f t="shared" si="2"/>
        <v>23.084138918725383</v>
      </c>
      <c r="P16" s="9"/>
    </row>
    <row r="17" spans="1:119">
      <c r="A17" s="12"/>
      <c r="B17" s="42">
        <v>539</v>
      </c>
      <c r="C17" s="19" t="s">
        <v>29</v>
      </c>
      <c r="D17" s="43">
        <v>75846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75846</v>
      </c>
      <c r="O17" s="44">
        <f t="shared" si="2"/>
        <v>27.155746509129969</v>
      </c>
      <c r="P17" s="9"/>
    </row>
    <row r="18" spans="1:119" ht="15.75">
      <c r="A18" s="26" t="s">
        <v>30</v>
      </c>
      <c r="B18" s="27"/>
      <c r="C18" s="28"/>
      <c r="D18" s="29">
        <f t="shared" ref="D18:M18" si="5">SUM(D19:D19)</f>
        <v>341245</v>
      </c>
      <c r="E18" s="29">
        <f t="shared" si="5"/>
        <v>225</v>
      </c>
      <c r="F18" s="29">
        <f t="shared" si="5"/>
        <v>0</v>
      </c>
      <c r="G18" s="29">
        <f t="shared" si="5"/>
        <v>0</v>
      </c>
      <c r="H18" s="29">
        <f t="shared" si="5"/>
        <v>0</v>
      </c>
      <c r="I18" s="29">
        <f t="shared" si="5"/>
        <v>0</v>
      </c>
      <c r="J18" s="29">
        <f t="shared" si="5"/>
        <v>0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29">
        <f t="shared" si="1"/>
        <v>341470</v>
      </c>
      <c r="O18" s="41">
        <f t="shared" si="2"/>
        <v>122.25921947726459</v>
      </c>
      <c r="P18" s="10"/>
    </row>
    <row r="19" spans="1:119">
      <c r="A19" s="12"/>
      <c r="B19" s="42">
        <v>541</v>
      </c>
      <c r="C19" s="19" t="s">
        <v>31</v>
      </c>
      <c r="D19" s="43">
        <v>341245</v>
      </c>
      <c r="E19" s="43">
        <v>225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341470</v>
      </c>
      <c r="O19" s="44">
        <f t="shared" si="2"/>
        <v>122.25921947726459</v>
      </c>
      <c r="P19" s="9"/>
    </row>
    <row r="20" spans="1:119" ht="15.75">
      <c r="A20" s="26" t="s">
        <v>32</v>
      </c>
      <c r="B20" s="27"/>
      <c r="C20" s="28"/>
      <c r="D20" s="29">
        <f t="shared" ref="D20:M20" si="6">SUM(D21:D21)</f>
        <v>74487</v>
      </c>
      <c r="E20" s="29">
        <f t="shared" si="6"/>
        <v>0</v>
      </c>
      <c r="F20" s="29">
        <f t="shared" si="6"/>
        <v>0</v>
      </c>
      <c r="G20" s="29">
        <f t="shared" si="6"/>
        <v>0</v>
      </c>
      <c r="H20" s="29">
        <f t="shared" si="6"/>
        <v>0</v>
      </c>
      <c r="I20" s="29">
        <f t="shared" si="6"/>
        <v>0</v>
      </c>
      <c r="J20" s="29">
        <f t="shared" si="6"/>
        <v>0</v>
      </c>
      <c r="K20" s="29">
        <f t="shared" si="6"/>
        <v>0</v>
      </c>
      <c r="L20" s="29">
        <f t="shared" si="6"/>
        <v>0</v>
      </c>
      <c r="M20" s="29">
        <f t="shared" si="6"/>
        <v>0</v>
      </c>
      <c r="N20" s="29">
        <f t="shared" si="1"/>
        <v>74487</v>
      </c>
      <c r="O20" s="41">
        <f t="shared" si="2"/>
        <v>26.669172932330827</v>
      </c>
      <c r="P20" s="9"/>
    </row>
    <row r="21" spans="1:119">
      <c r="A21" s="12"/>
      <c r="B21" s="42">
        <v>575</v>
      </c>
      <c r="C21" s="19" t="s">
        <v>33</v>
      </c>
      <c r="D21" s="43">
        <v>74487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74487</v>
      </c>
      <c r="O21" s="44">
        <f t="shared" si="2"/>
        <v>26.669172932330827</v>
      </c>
      <c r="P21" s="9"/>
    </row>
    <row r="22" spans="1:119" ht="15.75">
      <c r="A22" s="26" t="s">
        <v>36</v>
      </c>
      <c r="B22" s="27"/>
      <c r="C22" s="28"/>
      <c r="D22" s="29">
        <f t="shared" ref="D22:M22" si="7">SUM(D23:D23)</f>
        <v>0</v>
      </c>
      <c r="E22" s="29">
        <f t="shared" si="7"/>
        <v>0</v>
      </c>
      <c r="F22" s="29">
        <f t="shared" si="7"/>
        <v>0</v>
      </c>
      <c r="G22" s="29">
        <f t="shared" si="7"/>
        <v>0</v>
      </c>
      <c r="H22" s="29">
        <f t="shared" si="7"/>
        <v>0</v>
      </c>
      <c r="I22" s="29">
        <f t="shared" si="7"/>
        <v>14445</v>
      </c>
      <c r="J22" s="29">
        <f t="shared" si="7"/>
        <v>0</v>
      </c>
      <c r="K22" s="29">
        <f t="shared" si="7"/>
        <v>0</v>
      </c>
      <c r="L22" s="29">
        <f t="shared" si="7"/>
        <v>0</v>
      </c>
      <c r="M22" s="29">
        <f t="shared" si="7"/>
        <v>0</v>
      </c>
      <c r="N22" s="29">
        <f t="shared" si="1"/>
        <v>14445</v>
      </c>
      <c r="O22" s="41">
        <f t="shared" si="2"/>
        <v>5.1718582169709988</v>
      </c>
      <c r="P22" s="9"/>
    </row>
    <row r="23" spans="1:119" ht="15.75" thickBot="1">
      <c r="A23" s="12"/>
      <c r="B23" s="42">
        <v>581</v>
      </c>
      <c r="C23" s="19" t="s">
        <v>34</v>
      </c>
      <c r="D23" s="43">
        <v>0</v>
      </c>
      <c r="E23" s="43">
        <v>0</v>
      </c>
      <c r="F23" s="43">
        <v>0</v>
      </c>
      <c r="G23" s="43">
        <v>0</v>
      </c>
      <c r="H23" s="43">
        <v>0</v>
      </c>
      <c r="I23" s="43">
        <v>14445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14445</v>
      </c>
      <c r="O23" s="44">
        <f t="shared" si="2"/>
        <v>5.1718582169709988</v>
      </c>
      <c r="P23" s="9"/>
    </row>
    <row r="24" spans="1:119" ht="16.5" thickBot="1">
      <c r="A24" s="13" t="s">
        <v>10</v>
      </c>
      <c r="B24" s="21"/>
      <c r="C24" s="20"/>
      <c r="D24" s="14">
        <f>SUM(D5,D9,D12,D18,D20,D22)</f>
        <v>1213717</v>
      </c>
      <c r="E24" s="14">
        <f t="shared" ref="E24:M24" si="8">SUM(E5,E9,E12,E18,E20,E22)</f>
        <v>225</v>
      </c>
      <c r="F24" s="14">
        <f t="shared" si="8"/>
        <v>0</v>
      </c>
      <c r="G24" s="14">
        <f t="shared" si="8"/>
        <v>0</v>
      </c>
      <c r="H24" s="14">
        <f t="shared" si="8"/>
        <v>0</v>
      </c>
      <c r="I24" s="14">
        <f t="shared" si="8"/>
        <v>1971741</v>
      </c>
      <c r="J24" s="14">
        <f t="shared" si="8"/>
        <v>0</v>
      </c>
      <c r="K24" s="14">
        <f t="shared" si="8"/>
        <v>0</v>
      </c>
      <c r="L24" s="14">
        <f t="shared" si="8"/>
        <v>0</v>
      </c>
      <c r="M24" s="14">
        <f t="shared" si="8"/>
        <v>0</v>
      </c>
      <c r="N24" s="14">
        <f t="shared" si="1"/>
        <v>3185683</v>
      </c>
      <c r="O24" s="35">
        <f t="shared" si="2"/>
        <v>1140.5954171142141</v>
      </c>
      <c r="P24" s="6"/>
      <c r="Q24" s="2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</row>
    <row r="25" spans="1:119">
      <c r="A25" s="15"/>
      <c r="B25" s="17"/>
      <c r="C25" s="17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8"/>
    </row>
    <row r="26" spans="1:119">
      <c r="A26" s="36"/>
      <c r="B26" s="37"/>
      <c r="C26" s="37"/>
      <c r="D26" s="38"/>
      <c r="E26" s="38"/>
      <c r="F26" s="38"/>
      <c r="G26" s="38"/>
      <c r="H26" s="38"/>
      <c r="I26" s="38"/>
      <c r="J26" s="38"/>
      <c r="K26" s="38"/>
      <c r="L26" s="157" t="s">
        <v>41</v>
      </c>
      <c r="M26" s="157"/>
      <c r="N26" s="157"/>
      <c r="O26" s="39">
        <v>2793</v>
      </c>
    </row>
    <row r="27" spans="1:119">
      <c r="A27" s="158"/>
      <c r="B27" s="135"/>
      <c r="C27" s="135"/>
      <c r="D27" s="135"/>
      <c r="E27" s="135"/>
      <c r="F27" s="135"/>
      <c r="G27" s="135"/>
      <c r="H27" s="135"/>
      <c r="I27" s="135"/>
      <c r="J27" s="135"/>
      <c r="K27" s="135"/>
      <c r="L27" s="135"/>
      <c r="M27" s="135"/>
      <c r="N27" s="135"/>
      <c r="O27" s="136"/>
    </row>
    <row r="28" spans="1:119" ht="15.75" thickBot="1">
      <c r="A28" s="159" t="s">
        <v>42</v>
      </c>
      <c r="B28" s="138"/>
      <c r="C28" s="138"/>
      <c r="D28" s="138"/>
      <c r="E28" s="138"/>
      <c r="F28" s="138"/>
      <c r="G28" s="138"/>
      <c r="H28" s="138"/>
      <c r="I28" s="138"/>
      <c r="J28" s="138"/>
      <c r="K28" s="138"/>
      <c r="L28" s="138"/>
      <c r="M28" s="138"/>
      <c r="N28" s="138"/>
      <c r="O28" s="139"/>
    </row>
  </sheetData>
  <mergeCells count="10">
    <mergeCell ref="L26:N26"/>
    <mergeCell ref="A27:O27"/>
    <mergeCell ref="A28:O2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C28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38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11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SUM(D6:D8)</f>
        <v>239687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4" si="1">SUM(D5:M5)</f>
        <v>239687</v>
      </c>
      <c r="O5" s="30">
        <f t="shared" ref="O5:O24" si="2">(N5/O$26)</f>
        <v>86.560852293246654</v>
      </c>
      <c r="P5" s="6"/>
    </row>
    <row r="6" spans="1:133">
      <c r="A6" s="12"/>
      <c r="B6" s="42">
        <v>511</v>
      </c>
      <c r="C6" s="19" t="s">
        <v>19</v>
      </c>
      <c r="D6" s="43">
        <v>24722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24722</v>
      </c>
      <c r="O6" s="44">
        <f t="shared" si="2"/>
        <v>8.9281328999638863</v>
      </c>
      <c r="P6" s="9"/>
    </row>
    <row r="7" spans="1:133">
      <c r="A7" s="12"/>
      <c r="B7" s="42">
        <v>513</v>
      </c>
      <c r="C7" s="19" t="s">
        <v>20</v>
      </c>
      <c r="D7" s="43">
        <v>198380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198380</v>
      </c>
      <c r="O7" s="44">
        <f t="shared" si="2"/>
        <v>71.643192488262912</v>
      </c>
      <c r="P7" s="9"/>
    </row>
    <row r="8" spans="1:133">
      <c r="A8" s="12"/>
      <c r="B8" s="42">
        <v>514</v>
      </c>
      <c r="C8" s="19" t="s">
        <v>21</v>
      </c>
      <c r="D8" s="43">
        <v>16585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16585</v>
      </c>
      <c r="O8" s="44">
        <f t="shared" si="2"/>
        <v>5.9895269050198632</v>
      </c>
      <c r="P8" s="9"/>
    </row>
    <row r="9" spans="1:133" ht="15.75">
      <c r="A9" s="26" t="s">
        <v>22</v>
      </c>
      <c r="B9" s="27"/>
      <c r="C9" s="28"/>
      <c r="D9" s="29">
        <f t="shared" ref="D9:M9" si="3">SUM(D10:D11)</f>
        <v>555159</v>
      </c>
      <c r="E9" s="29">
        <f t="shared" si="3"/>
        <v>0</v>
      </c>
      <c r="F9" s="29">
        <f t="shared" si="3"/>
        <v>0</v>
      </c>
      <c r="G9" s="29">
        <f t="shared" si="3"/>
        <v>0</v>
      </c>
      <c r="H9" s="29">
        <f t="shared" si="3"/>
        <v>0</v>
      </c>
      <c r="I9" s="29">
        <f t="shared" si="3"/>
        <v>0</v>
      </c>
      <c r="J9" s="29">
        <f t="shared" si="3"/>
        <v>0</v>
      </c>
      <c r="K9" s="29">
        <f t="shared" si="3"/>
        <v>0</v>
      </c>
      <c r="L9" s="29">
        <f t="shared" si="3"/>
        <v>0</v>
      </c>
      <c r="M9" s="29">
        <f t="shared" si="3"/>
        <v>0</v>
      </c>
      <c r="N9" s="40">
        <f t="shared" si="1"/>
        <v>555159</v>
      </c>
      <c r="O9" s="41">
        <f t="shared" si="2"/>
        <v>200.4907908992416</v>
      </c>
      <c r="P9" s="10"/>
    </row>
    <row r="10" spans="1:133">
      <c r="A10" s="12"/>
      <c r="B10" s="42">
        <v>521</v>
      </c>
      <c r="C10" s="19" t="s">
        <v>23</v>
      </c>
      <c r="D10" s="43">
        <v>470721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470721</v>
      </c>
      <c r="O10" s="44">
        <f t="shared" si="2"/>
        <v>169.99674972914408</v>
      </c>
      <c r="P10" s="9"/>
    </row>
    <row r="11" spans="1:133">
      <c r="A11" s="12"/>
      <c r="B11" s="42">
        <v>522</v>
      </c>
      <c r="C11" s="19" t="s">
        <v>24</v>
      </c>
      <c r="D11" s="43">
        <v>84438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84438</v>
      </c>
      <c r="O11" s="44">
        <f t="shared" si="2"/>
        <v>30.494041170097507</v>
      </c>
      <c r="P11" s="9"/>
    </row>
    <row r="12" spans="1:133" ht="15.75">
      <c r="A12" s="26" t="s">
        <v>25</v>
      </c>
      <c r="B12" s="27"/>
      <c r="C12" s="28"/>
      <c r="D12" s="29">
        <f t="shared" ref="D12:M12" si="4">SUM(D13:D16)</f>
        <v>78880</v>
      </c>
      <c r="E12" s="29">
        <f t="shared" si="4"/>
        <v>0</v>
      </c>
      <c r="F12" s="29">
        <f t="shared" si="4"/>
        <v>0</v>
      </c>
      <c r="G12" s="29">
        <f t="shared" si="4"/>
        <v>0</v>
      </c>
      <c r="H12" s="29">
        <f t="shared" si="4"/>
        <v>0</v>
      </c>
      <c r="I12" s="29">
        <f t="shared" si="4"/>
        <v>1994265</v>
      </c>
      <c r="J12" s="29">
        <f t="shared" si="4"/>
        <v>0</v>
      </c>
      <c r="K12" s="29">
        <f t="shared" si="4"/>
        <v>0</v>
      </c>
      <c r="L12" s="29">
        <f t="shared" si="4"/>
        <v>0</v>
      </c>
      <c r="M12" s="29">
        <f t="shared" si="4"/>
        <v>0</v>
      </c>
      <c r="N12" s="40">
        <f t="shared" si="1"/>
        <v>2073145</v>
      </c>
      <c r="O12" s="41">
        <f t="shared" si="2"/>
        <v>748.69808595160703</v>
      </c>
      <c r="P12" s="10"/>
    </row>
    <row r="13" spans="1:133">
      <c r="A13" s="12"/>
      <c r="B13" s="42">
        <v>533</v>
      </c>
      <c r="C13" s="19" t="s">
        <v>26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492094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492094</v>
      </c>
      <c r="O13" s="44">
        <f t="shared" si="2"/>
        <v>177.71542072950524</v>
      </c>
      <c r="P13" s="9"/>
    </row>
    <row r="14" spans="1:133">
      <c r="A14" s="12"/>
      <c r="B14" s="42">
        <v>534</v>
      </c>
      <c r="C14" s="19" t="s">
        <v>27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607859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607859</v>
      </c>
      <c r="O14" s="44">
        <f t="shared" si="2"/>
        <v>219.52293246659443</v>
      </c>
      <c r="P14" s="9"/>
    </row>
    <row r="15" spans="1:133">
      <c r="A15" s="12"/>
      <c r="B15" s="42">
        <v>535</v>
      </c>
      <c r="C15" s="19" t="s">
        <v>28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894312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894312</v>
      </c>
      <c r="O15" s="44">
        <f t="shared" si="2"/>
        <v>322.97291440953416</v>
      </c>
      <c r="P15" s="9"/>
    </row>
    <row r="16" spans="1:133">
      <c r="A16" s="12"/>
      <c r="B16" s="42">
        <v>539</v>
      </c>
      <c r="C16" s="19" t="s">
        <v>29</v>
      </c>
      <c r="D16" s="43">
        <v>78880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78880</v>
      </c>
      <c r="O16" s="44">
        <f t="shared" si="2"/>
        <v>28.486818345973276</v>
      </c>
      <c r="P16" s="9"/>
    </row>
    <row r="17" spans="1:119" ht="15.75">
      <c r="A17" s="26" t="s">
        <v>30</v>
      </c>
      <c r="B17" s="27"/>
      <c r="C17" s="28"/>
      <c r="D17" s="29">
        <f t="shared" ref="D17:M17" si="5">SUM(D18:D18)</f>
        <v>328909</v>
      </c>
      <c r="E17" s="29">
        <f t="shared" si="5"/>
        <v>25456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0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29">
        <f t="shared" si="1"/>
        <v>354365</v>
      </c>
      <c r="O17" s="41">
        <f t="shared" si="2"/>
        <v>127.97580353918381</v>
      </c>
      <c r="P17" s="10"/>
    </row>
    <row r="18" spans="1:119">
      <c r="A18" s="12"/>
      <c r="B18" s="42">
        <v>541</v>
      </c>
      <c r="C18" s="19" t="s">
        <v>31</v>
      </c>
      <c r="D18" s="43">
        <v>328909</v>
      </c>
      <c r="E18" s="43">
        <v>25456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354365</v>
      </c>
      <c r="O18" s="44">
        <f t="shared" si="2"/>
        <v>127.97580353918381</v>
      </c>
      <c r="P18" s="9"/>
    </row>
    <row r="19" spans="1:119" ht="15.75">
      <c r="A19" s="26" t="s">
        <v>32</v>
      </c>
      <c r="B19" s="27"/>
      <c r="C19" s="28"/>
      <c r="D19" s="29">
        <f t="shared" ref="D19:M19" si="6">SUM(D20:D20)</f>
        <v>272184</v>
      </c>
      <c r="E19" s="29">
        <f t="shared" si="6"/>
        <v>0</v>
      </c>
      <c r="F19" s="29">
        <f t="shared" si="6"/>
        <v>0</v>
      </c>
      <c r="G19" s="29">
        <f t="shared" si="6"/>
        <v>0</v>
      </c>
      <c r="H19" s="29">
        <f t="shared" si="6"/>
        <v>0</v>
      </c>
      <c r="I19" s="29">
        <f t="shared" si="6"/>
        <v>0</v>
      </c>
      <c r="J19" s="29">
        <f t="shared" si="6"/>
        <v>0</v>
      </c>
      <c r="K19" s="29">
        <f t="shared" si="6"/>
        <v>0</v>
      </c>
      <c r="L19" s="29">
        <f t="shared" si="6"/>
        <v>0</v>
      </c>
      <c r="M19" s="29">
        <f t="shared" si="6"/>
        <v>0</v>
      </c>
      <c r="N19" s="29">
        <f t="shared" si="1"/>
        <v>272184</v>
      </c>
      <c r="O19" s="41">
        <f t="shared" si="2"/>
        <v>98.296858071505966</v>
      </c>
      <c r="P19" s="9"/>
    </row>
    <row r="20" spans="1:119">
      <c r="A20" s="12"/>
      <c r="B20" s="42">
        <v>575</v>
      </c>
      <c r="C20" s="19" t="s">
        <v>33</v>
      </c>
      <c r="D20" s="43">
        <v>272184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272184</v>
      </c>
      <c r="O20" s="44">
        <f t="shared" si="2"/>
        <v>98.296858071505966</v>
      </c>
      <c r="P20" s="9"/>
    </row>
    <row r="21" spans="1:119" ht="15.75">
      <c r="A21" s="26" t="s">
        <v>36</v>
      </c>
      <c r="B21" s="27"/>
      <c r="C21" s="28"/>
      <c r="D21" s="29">
        <f t="shared" ref="D21:M21" si="7">SUM(D22:D23)</f>
        <v>0</v>
      </c>
      <c r="E21" s="29">
        <f t="shared" si="7"/>
        <v>59557</v>
      </c>
      <c r="F21" s="29">
        <f t="shared" si="7"/>
        <v>0</v>
      </c>
      <c r="G21" s="29">
        <f t="shared" si="7"/>
        <v>0</v>
      </c>
      <c r="H21" s="29">
        <f t="shared" si="7"/>
        <v>0</v>
      </c>
      <c r="I21" s="29">
        <f t="shared" si="7"/>
        <v>745862</v>
      </c>
      <c r="J21" s="29">
        <f t="shared" si="7"/>
        <v>0</v>
      </c>
      <c r="K21" s="29">
        <f t="shared" si="7"/>
        <v>0</v>
      </c>
      <c r="L21" s="29">
        <f t="shared" si="7"/>
        <v>0</v>
      </c>
      <c r="M21" s="29">
        <f t="shared" si="7"/>
        <v>0</v>
      </c>
      <c r="N21" s="29">
        <f t="shared" si="1"/>
        <v>805419</v>
      </c>
      <c r="O21" s="41">
        <f t="shared" si="2"/>
        <v>290.8699891657638</v>
      </c>
      <c r="P21" s="9"/>
    </row>
    <row r="22" spans="1:119">
      <c r="A22" s="12"/>
      <c r="B22" s="42">
        <v>581</v>
      </c>
      <c r="C22" s="19" t="s">
        <v>34</v>
      </c>
      <c r="D22" s="43">
        <v>0</v>
      </c>
      <c r="E22" s="43">
        <v>59557</v>
      </c>
      <c r="F22" s="43">
        <v>0</v>
      </c>
      <c r="G22" s="43">
        <v>0</v>
      </c>
      <c r="H22" s="43">
        <v>0</v>
      </c>
      <c r="I22" s="43">
        <v>248592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308149</v>
      </c>
      <c r="O22" s="44">
        <f t="shared" si="2"/>
        <v>111.28530155290719</v>
      </c>
      <c r="P22" s="9"/>
    </row>
    <row r="23" spans="1:119" ht="15.75" thickBot="1">
      <c r="A23" s="12"/>
      <c r="B23" s="42">
        <v>592</v>
      </c>
      <c r="C23" s="19" t="s">
        <v>35</v>
      </c>
      <c r="D23" s="43">
        <v>0</v>
      </c>
      <c r="E23" s="43">
        <v>0</v>
      </c>
      <c r="F23" s="43">
        <v>0</v>
      </c>
      <c r="G23" s="43">
        <v>0</v>
      </c>
      <c r="H23" s="43">
        <v>0</v>
      </c>
      <c r="I23" s="43">
        <v>497270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497270</v>
      </c>
      <c r="O23" s="44">
        <f t="shared" si="2"/>
        <v>179.58468761285664</v>
      </c>
      <c r="P23" s="9"/>
    </row>
    <row r="24" spans="1:119" ht="16.5" thickBot="1">
      <c r="A24" s="13" t="s">
        <v>10</v>
      </c>
      <c r="B24" s="21"/>
      <c r="C24" s="20"/>
      <c r="D24" s="14">
        <f>SUM(D5,D9,D12,D17,D19,D21)</f>
        <v>1474819</v>
      </c>
      <c r="E24" s="14">
        <f t="shared" ref="E24:M24" si="8">SUM(E5,E9,E12,E17,E19,E21)</f>
        <v>85013</v>
      </c>
      <c r="F24" s="14">
        <f t="shared" si="8"/>
        <v>0</v>
      </c>
      <c r="G24" s="14">
        <f t="shared" si="8"/>
        <v>0</v>
      </c>
      <c r="H24" s="14">
        <f t="shared" si="8"/>
        <v>0</v>
      </c>
      <c r="I24" s="14">
        <f t="shared" si="8"/>
        <v>2740127</v>
      </c>
      <c r="J24" s="14">
        <f t="shared" si="8"/>
        <v>0</v>
      </c>
      <c r="K24" s="14">
        <f t="shared" si="8"/>
        <v>0</v>
      </c>
      <c r="L24" s="14">
        <f t="shared" si="8"/>
        <v>0</v>
      </c>
      <c r="M24" s="14">
        <f t="shared" si="8"/>
        <v>0</v>
      </c>
      <c r="N24" s="14">
        <f t="shared" si="1"/>
        <v>4299959</v>
      </c>
      <c r="O24" s="35">
        <f t="shared" si="2"/>
        <v>1552.892379920549</v>
      </c>
      <c r="P24" s="6"/>
      <c r="Q24" s="2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</row>
    <row r="25" spans="1:119">
      <c r="A25" s="15"/>
      <c r="B25" s="17"/>
      <c r="C25" s="17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8"/>
    </row>
    <row r="26" spans="1:119">
      <c r="A26" s="36"/>
      <c r="B26" s="37"/>
      <c r="C26" s="37"/>
      <c r="D26" s="38"/>
      <c r="E26" s="38"/>
      <c r="F26" s="38"/>
      <c r="G26" s="38"/>
      <c r="H26" s="38"/>
      <c r="I26" s="38"/>
      <c r="J26" s="38"/>
      <c r="K26" s="38"/>
      <c r="L26" s="157" t="s">
        <v>37</v>
      </c>
      <c r="M26" s="157"/>
      <c r="N26" s="157"/>
      <c r="O26" s="39">
        <v>2769</v>
      </c>
    </row>
    <row r="27" spans="1:119">
      <c r="A27" s="158"/>
      <c r="B27" s="135"/>
      <c r="C27" s="135"/>
      <c r="D27" s="135"/>
      <c r="E27" s="135"/>
      <c r="F27" s="135"/>
      <c r="G27" s="135"/>
      <c r="H27" s="135"/>
      <c r="I27" s="135"/>
      <c r="J27" s="135"/>
      <c r="K27" s="135"/>
      <c r="L27" s="135"/>
      <c r="M27" s="135"/>
      <c r="N27" s="135"/>
      <c r="O27" s="136"/>
    </row>
    <row r="28" spans="1:119" ht="15.75" thickBot="1">
      <c r="A28" s="159" t="s">
        <v>42</v>
      </c>
      <c r="B28" s="138"/>
      <c r="C28" s="138"/>
      <c r="D28" s="138"/>
      <c r="E28" s="138"/>
      <c r="F28" s="138"/>
      <c r="G28" s="138"/>
      <c r="H28" s="138"/>
      <c r="I28" s="138"/>
      <c r="J28" s="138"/>
      <c r="K28" s="138"/>
      <c r="L28" s="138"/>
      <c r="M28" s="138"/>
      <c r="N28" s="138"/>
      <c r="O28" s="139"/>
    </row>
  </sheetData>
  <mergeCells count="10">
    <mergeCell ref="A28:O28"/>
    <mergeCell ref="A27:O27"/>
    <mergeCell ref="L26:N26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C2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38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49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SUM(D6:D8)</f>
        <v>205694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3" si="1">SUM(D5:M5)</f>
        <v>205694</v>
      </c>
      <c r="O5" s="30">
        <f t="shared" ref="O5:O23" si="2">(N5/O$25)</f>
        <v>73.672636103151859</v>
      </c>
      <c r="P5" s="6"/>
    </row>
    <row r="6" spans="1:133">
      <c r="A6" s="12"/>
      <c r="B6" s="42">
        <v>511</v>
      </c>
      <c r="C6" s="19" t="s">
        <v>19</v>
      </c>
      <c r="D6" s="43">
        <v>29028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29028</v>
      </c>
      <c r="O6" s="44">
        <f t="shared" si="2"/>
        <v>10.396848137535816</v>
      </c>
      <c r="P6" s="9"/>
    </row>
    <row r="7" spans="1:133">
      <c r="A7" s="12"/>
      <c r="B7" s="42">
        <v>513</v>
      </c>
      <c r="C7" s="19" t="s">
        <v>20</v>
      </c>
      <c r="D7" s="43">
        <v>162696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162696</v>
      </c>
      <c r="O7" s="44">
        <f t="shared" si="2"/>
        <v>58.272206303724928</v>
      </c>
      <c r="P7" s="9"/>
    </row>
    <row r="8" spans="1:133">
      <c r="A8" s="12"/>
      <c r="B8" s="42">
        <v>514</v>
      </c>
      <c r="C8" s="19" t="s">
        <v>21</v>
      </c>
      <c r="D8" s="43">
        <v>13970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13970</v>
      </c>
      <c r="O8" s="44">
        <f t="shared" si="2"/>
        <v>5.0035816618911175</v>
      </c>
      <c r="P8" s="9"/>
    </row>
    <row r="9" spans="1:133" ht="15.75">
      <c r="A9" s="26" t="s">
        <v>22</v>
      </c>
      <c r="B9" s="27"/>
      <c r="C9" s="28"/>
      <c r="D9" s="29">
        <f t="shared" ref="D9:M9" si="3">SUM(D10:D11)</f>
        <v>748515</v>
      </c>
      <c r="E9" s="29">
        <f t="shared" si="3"/>
        <v>0</v>
      </c>
      <c r="F9" s="29">
        <f t="shared" si="3"/>
        <v>0</v>
      </c>
      <c r="G9" s="29">
        <f t="shared" si="3"/>
        <v>0</v>
      </c>
      <c r="H9" s="29">
        <f t="shared" si="3"/>
        <v>0</v>
      </c>
      <c r="I9" s="29">
        <f t="shared" si="3"/>
        <v>0</v>
      </c>
      <c r="J9" s="29">
        <f t="shared" si="3"/>
        <v>0</v>
      </c>
      <c r="K9" s="29">
        <f t="shared" si="3"/>
        <v>0</v>
      </c>
      <c r="L9" s="29">
        <f t="shared" si="3"/>
        <v>0</v>
      </c>
      <c r="M9" s="29">
        <f t="shared" si="3"/>
        <v>0</v>
      </c>
      <c r="N9" s="40">
        <f t="shared" si="1"/>
        <v>748515</v>
      </c>
      <c r="O9" s="41">
        <f t="shared" si="2"/>
        <v>268.09276504297992</v>
      </c>
      <c r="P9" s="10"/>
    </row>
    <row r="10" spans="1:133">
      <c r="A10" s="12"/>
      <c r="B10" s="42">
        <v>521</v>
      </c>
      <c r="C10" s="19" t="s">
        <v>23</v>
      </c>
      <c r="D10" s="43">
        <v>375054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375054</v>
      </c>
      <c r="O10" s="44">
        <f t="shared" si="2"/>
        <v>134.33166189111748</v>
      </c>
      <c r="P10" s="9"/>
    </row>
    <row r="11" spans="1:133">
      <c r="A11" s="12"/>
      <c r="B11" s="42">
        <v>522</v>
      </c>
      <c r="C11" s="19" t="s">
        <v>24</v>
      </c>
      <c r="D11" s="43">
        <v>373461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373461</v>
      </c>
      <c r="O11" s="44">
        <f t="shared" si="2"/>
        <v>133.76110315186247</v>
      </c>
      <c r="P11" s="9"/>
    </row>
    <row r="12" spans="1:133" ht="15.75">
      <c r="A12" s="26" t="s">
        <v>25</v>
      </c>
      <c r="B12" s="27"/>
      <c r="C12" s="28"/>
      <c r="D12" s="29">
        <f t="shared" ref="D12:M12" si="4">SUM(D13:D16)</f>
        <v>75503</v>
      </c>
      <c r="E12" s="29">
        <f t="shared" si="4"/>
        <v>0</v>
      </c>
      <c r="F12" s="29">
        <f t="shared" si="4"/>
        <v>0</v>
      </c>
      <c r="G12" s="29">
        <f t="shared" si="4"/>
        <v>0</v>
      </c>
      <c r="H12" s="29">
        <f t="shared" si="4"/>
        <v>0</v>
      </c>
      <c r="I12" s="29">
        <f t="shared" si="4"/>
        <v>1524134</v>
      </c>
      <c r="J12" s="29">
        <f t="shared" si="4"/>
        <v>0</v>
      </c>
      <c r="K12" s="29">
        <f t="shared" si="4"/>
        <v>0</v>
      </c>
      <c r="L12" s="29">
        <f t="shared" si="4"/>
        <v>0</v>
      </c>
      <c r="M12" s="29">
        <f t="shared" si="4"/>
        <v>0</v>
      </c>
      <c r="N12" s="40">
        <f t="shared" si="1"/>
        <v>1599637</v>
      </c>
      <c r="O12" s="41">
        <f t="shared" si="2"/>
        <v>572.93588825214897</v>
      </c>
      <c r="P12" s="10"/>
    </row>
    <row r="13" spans="1:133">
      <c r="A13" s="12"/>
      <c r="B13" s="42">
        <v>533</v>
      </c>
      <c r="C13" s="19" t="s">
        <v>26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402582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402582</v>
      </c>
      <c r="O13" s="44">
        <f t="shared" si="2"/>
        <v>144.19126074498567</v>
      </c>
      <c r="P13" s="9"/>
    </row>
    <row r="14" spans="1:133">
      <c r="A14" s="12"/>
      <c r="B14" s="42">
        <v>534</v>
      </c>
      <c r="C14" s="19" t="s">
        <v>27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402582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402582</v>
      </c>
      <c r="O14" s="44">
        <f t="shared" si="2"/>
        <v>144.19126074498567</v>
      </c>
      <c r="P14" s="9"/>
    </row>
    <row r="15" spans="1:133">
      <c r="A15" s="12"/>
      <c r="B15" s="42">
        <v>535</v>
      </c>
      <c r="C15" s="19" t="s">
        <v>28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718970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718970</v>
      </c>
      <c r="O15" s="44">
        <f t="shared" si="2"/>
        <v>257.51074498567334</v>
      </c>
      <c r="P15" s="9"/>
    </row>
    <row r="16" spans="1:133">
      <c r="A16" s="12"/>
      <c r="B16" s="42">
        <v>539</v>
      </c>
      <c r="C16" s="19" t="s">
        <v>29</v>
      </c>
      <c r="D16" s="43">
        <v>75503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75503</v>
      </c>
      <c r="O16" s="44">
        <f t="shared" si="2"/>
        <v>27.042621776504298</v>
      </c>
      <c r="P16" s="9"/>
    </row>
    <row r="17" spans="1:119" ht="15.75">
      <c r="A17" s="26" t="s">
        <v>30</v>
      </c>
      <c r="B17" s="27"/>
      <c r="C17" s="28"/>
      <c r="D17" s="29">
        <f t="shared" ref="D17:M17" si="5">SUM(D18:D18)</f>
        <v>312959</v>
      </c>
      <c r="E17" s="29">
        <f t="shared" si="5"/>
        <v>168365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0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29">
        <f t="shared" si="1"/>
        <v>481324</v>
      </c>
      <c r="O17" s="41">
        <f t="shared" si="2"/>
        <v>172.39398280802291</v>
      </c>
      <c r="P17" s="10"/>
    </row>
    <row r="18" spans="1:119">
      <c r="A18" s="12"/>
      <c r="B18" s="42">
        <v>541</v>
      </c>
      <c r="C18" s="19" t="s">
        <v>31</v>
      </c>
      <c r="D18" s="43">
        <v>312959</v>
      </c>
      <c r="E18" s="43">
        <v>168365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481324</v>
      </c>
      <c r="O18" s="44">
        <f t="shared" si="2"/>
        <v>172.39398280802291</v>
      </c>
      <c r="P18" s="9"/>
    </row>
    <row r="19" spans="1:119" ht="15.75">
      <c r="A19" s="26" t="s">
        <v>32</v>
      </c>
      <c r="B19" s="27"/>
      <c r="C19" s="28"/>
      <c r="D19" s="29">
        <f t="shared" ref="D19:M19" si="6">SUM(D20:D20)</f>
        <v>98446</v>
      </c>
      <c r="E19" s="29">
        <f t="shared" si="6"/>
        <v>0</v>
      </c>
      <c r="F19" s="29">
        <f t="shared" si="6"/>
        <v>0</v>
      </c>
      <c r="G19" s="29">
        <f t="shared" si="6"/>
        <v>0</v>
      </c>
      <c r="H19" s="29">
        <f t="shared" si="6"/>
        <v>0</v>
      </c>
      <c r="I19" s="29">
        <f t="shared" si="6"/>
        <v>0</v>
      </c>
      <c r="J19" s="29">
        <f t="shared" si="6"/>
        <v>0</v>
      </c>
      <c r="K19" s="29">
        <f t="shared" si="6"/>
        <v>0</v>
      </c>
      <c r="L19" s="29">
        <f t="shared" si="6"/>
        <v>0</v>
      </c>
      <c r="M19" s="29">
        <f t="shared" si="6"/>
        <v>0</v>
      </c>
      <c r="N19" s="29">
        <f t="shared" si="1"/>
        <v>98446</v>
      </c>
      <c r="O19" s="41">
        <f t="shared" si="2"/>
        <v>35.26002865329513</v>
      </c>
      <c r="P19" s="9"/>
    </row>
    <row r="20" spans="1:119">
      <c r="A20" s="12"/>
      <c r="B20" s="42">
        <v>575</v>
      </c>
      <c r="C20" s="19" t="s">
        <v>33</v>
      </c>
      <c r="D20" s="43">
        <v>98446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98446</v>
      </c>
      <c r="O20" s="44">
        <f t="shared" si="2"/>
        <v>35.26002865329513</v>
      </c>
      <c r="P20" s="9"/>
    </row>
    <row r="21" spans="1:119" ht="15.75">
      <c r="A21" s="26" t="s">
        <v>36</v>
      </c>
      <c r="B21" s="27"/>
      <c r="C21" s="28"/>
      <c r="D21" s="29">
        <f t="shared" ref="D21:M21" si="7">SUM(D22:D22)</f>
        <v>0</v>
      </c>
      <c r="E21" s="29">
        <f t="shared" si="7"/>
        <v>96159</v>
      </c>
      <c r="F21" s="29">
        <f t="shared" si="7"/>
        <v>0</v>
      </c>
      <c r="G21" s="29">
        <f t="shared" si="7"/>
        <v>0</v>
      </c>
      <c r="H21" s="29">
        <f t="shared" si="7"/>
        <v>0</v>
      </c>
      <c r="I21" s="29">
        <f t="shared" si="7"/>
        <v>92734</v>
      </c>
      <c r="J21" s="29">
        <f t="shared" si="7"/>
        <v>0</v>
      </c>
      <c r="K21" s="29">
        <f t="shared" si="7"/>
        <v>0</v>
      </c>
      <c r="L21" s="29">
        <f t="shared" si="7"/>
        <v>0</v>
      </c>
      <c r="M21" s="29">
        <f t="shared" si="7"/>
        <v>0</v>
      </c>
      <c r="N21" s="29">
        <f t="shared" si="1"/>
        <v>188893</v>
      </c>
      <c r="O21" s="41">
        <f t="shared" si="2"/>
        <v>67.655085959885383</v>
      </c>
      <c r="P21" s="9"/>
    </row>
    <row r="22" spans="1:119" ht="15.75" thickBot="1">
      <c r="A22" s="12"/>
      <c r="B22" s="42">
        <v>581</v>
      </c>
      <c r="C22" s="19" t="s">
        <v>34</v>
      </c>
      <c r="D22" s="43">
        <v>0</v>
      </c>
      <c r="E22" s="43">
        <v>96159</v>
      </c>
      <c r="F22" s="43">
        <v>0</v>
      </c>
      <c r="G22" s="43">
        <v>0</v>
      </c>
      <c r="H22" s="43">
        <v>0</v>
      </c>
      <c r="I22" s="43">
        <v>92734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188893</v>
      </c>
      <c r="O22" s="44">
        <f t="shared" si="2"/>
        <v>67.655085959885383</v>
      </c>
      <c r="P22" s="9"/>
    </row>
    <row r="23" spans="1:119" ht="16.5" thickBot="1">
      <c r="A23" s="13" t="s">
        <v>10</v>
      </c>
      <c r="B23" s="21"/>
      <c r="C23" s="20"/>
      <c r="D23" s="14">
        <f>SUM(D5,D9,D12,D17,D19,D21)</f>
        <v>1441117</v>
      </c>
      <c r="E23" s="14">
        <f t="shared" ref="E23:M23" si="8">SUM(E5,E9,E12,E17,E19,E21)</f>
        <v>264524</v>
      </c>
      <c r="F23" s="14">
        <f t="shared" si="8"/>
        <v>0</v>
      </c>
      <c r="G23" s="14">
        <f t="shared" si="8"/>
        <v>0</v>
      </c>
      <c r="H23" s="14">
        <f t="shared" si="8"/>
        <v>0</v>
      </c>
      <c r="I23" s="14">
        <f t="shared" si="8"/>
        <v>1616868</v>
      </c>
      <c r="J23" s="14">
        <f t="shared" si="8"/>
        <v>0</v>
      </c>
      <c r="K23" s="14">
        <f t="shared" si="8"/>
        <v>0</v>
      </c>
      <c r="L23" s="14">
        <f t="shared" si="8"/>
        <v>0</v>
      </c>
      <c r="M23" s="14">
        <f t="shared" si="8"/>
        <v>0</v>
      </c>
      <c r="N23" s="14">
        <f t="shared" si="1"/>
        <v>3322509</v>
      </c>
      <c r="O23" s="35">
        <f t="shared" si="2"/>
        <v>1190.0103868194842</v>
      </c>
      <c r="P23" s="6"/>
      <c r="Q23" s="2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</row>
    <row r="24" spans="1:119">
      <c r="A24" s="15"/>
      <c r="B24" s="17"/>
      <c r="C24" s="17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8"/>
    </row>
    <row r="25" spans="1:119">
      <c r="A25" s="36"/>
      <c r="B25" s="37"/>
      <c r="C25" s="37"/>
      <c r="D25" s="38"/>
      <c r="E25" s="38"/>
      <c r="F25" s="38"/>
      <c r="G25" s="38"/>
      <c r="H25" s="38"/>
      <c r="I25" s="38"/>
      <c r="J25" s="38"/>
      <c r="K25" s="38"/>
      <c r="L25" s="157" t="s">
        <v>50</v>
      </c>
      <c r="M25" s="157"/>
      <c r="N25" s="157"/>
      <c r="O25" s="39">
        <v>2792</v>
      </c>
    </row>
    <row r="26" spans="1:119">
      <c r="A26" s="158"/>
      <c r="B26" s="135"/>
      <c r="C26" s="135"/>
      <c r="D26" s="135"/>
      <c r="E26" s="135"/>
      <c r="F26" s="135"/>
      <c r="G26" s="135"/>
      <c r="H26" s="135"/>
      <c r="I26" s="135"/>
      <c r="J26" s="135"/>
      <c r="K26" s="135"/>
      <c r="L26" s="135"/>
      <c r="M26" s="135"/>
      <c r="N26" s="135"/>
      <c r="O26" s="136"/>
    </row>
    <row r="27" spans="1:119" ht="15.75" customHeight="1" thickBot="1">
      <c r="A27" s="159" t="s">
        <v>42</v>
      </c>
      <c r="B27" s="138"/>
      <c r="C27" s="138"/>
      <c r="D27" s="138"/>
      <c r="E27" s="138"/>
      <c r="F27" s="138"/>
      <c r="G27" s="138"/>
      <c r="H27" s="138"/>
      <c r="I27" s="138"/>
      <c r="J27" s="138"/>
      <c r="K27" s="138"/>
      <c r="L27" s="138"/>
      <c r="M27" s="138"/>
      <c r="N27" s="138"/>
      <c r="O27" s="139"/>
    </row>
  </sheetData>
  <mergeCells count="10">
    <mergeCell ref="L25:N25"/>
    <mergeCell ref="A26:O26"/>
    <mergeCell ref="A27:O2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EC2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38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61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SUM(D6:D8)</f>
        <v>296363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4" si="1">SUM(D5:M5)</f>
        <v>296363</v>
      </c>
      <c r="O5" s="30">
        <f t="shared" ref="O5:O24" si="2">(N5/O$26)</f>
        <v>106.49047790154509</v>
      </c>
      <c r="P5" s="6"/>
    </row>
    <row r="6" spans="1:133">
      <c r="A6" s="12"/>
      <c r="B6" s="42">
        <v>511</v>
      </c>
      <c r="C6" s="19" t="s">
        <v>19</v>
      </c>
      <c r="D6" s="43">
        <v>30974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30974</v>
      </c>
      <c r="O6" s="44">
        <f t="shared" si="2"/>
        <v>11.129716133668703</v>
      </c>
      <c r="P6" s="9"/>
    </row>
    <row r="7" spans="1:133">
      <c r="A7" s="12"/>
      <c r="B7" s="42">
        <v>513</v>
      </c>
      <c r="C7" s="19" t="s">
        <v>20</v>
      </c>
      <c r="D7" s="43">
        <v>251424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251424</v>
      </c>
      <c r="O7" s="44">
        <f t="shared" si="2"/>
        <v>90.342795544376571</v>
      </c>
      <c r="P7" s="9"/>
    </row>
    <row r="8" spans="1:133">
      <c r="A8" s="12"/>
      <c r="B8" s="42">
        <v>514</v>
      </c>
      <c r="C8" s="19" t="s">
        <v>21</v>
      </c>
      <c r="D8" s="43">
        <v>13965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13965</v>
      </c>
      <c r="O8" s="44">
        <f t="shared" si="2"/>
        <v>5.0179662234998199</v>
      </c>
      <c r="P8" s="9"/>
    </row>
    <row r="9" spans="1:133" ht="15.75">
      <c r="A9" s="26" t="s">
        <v>22</v>
      </c>
      <c r="B9" s="27"/>
      <c r="C9" s="28"/>
      <c r="D9" s="29">
        <f t="shared" ref="D9:M9" si="3">SUM(D10:D11)</f>
        <v>558370</v>
      </c>
      <c r="E9" s="29">
        <f t="shared" si="3"/>
        <v>0</v>
      </c>
      <c r="F9" s="29">
        <f t="shared" si="3"/>
        <v>0</v>
      </c>
      <c r="G9" s="29">
        <f t="shared" si="3"/>
        <v>0</v>
      </c>
      <c r="H9" s="29">
        <f t="shared" si="3"/>
        <v>0</v>
      </c>
      <c r="I9" s="29">
        <f t="shared" si="3"/>
        <v>0</v>
      </c>
      <c r="J9" s="29">
        <f t="shared" si="3"/>
        <v>0</v>
      </c>
      <c r="K9" s="29">
        <f t="shared" si="3"/>
        <v>0</v>
      </c>
      <c r="L9" s="29">
        <f t="shared" si="3"/>
        <v>0</v>
      </c>
      <c r="M9" s="29">
        <f t="shared" si="3"/>
        <v>0</v>
      </c>
      <c r="N9" s="40">
        <f t="shared" si="1"/>
        <v>558370</v>
      </c>
      <c r="O9" s="41">
        <f t="shared" si="2"/>
        <v>200.63600431189363</v>
      </c>
      <c r="P9" s="10"/>
    </row>
    <row r="10" spans="1:133">
      <c r="A10" s="12"/>
      <c r="B10" s="42">
        <v>521</v>
      </c>
      <c r="C10" s="19" t="s">
        <v>23</v>
      </c>
      <c r="D10" s="43">
        <v>375468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375468</v>
      </c>
      <c r="O10" s="44">
        <f t="shared" si="2"/>
        <v>134.91484010061086</v>
      </c>
      <c r="P10" s="9"/>
    </row>
    <row r="11" spans="1:133">
      <c r="A11" s="12"/>
      <c r="B11" s="42">
        <v>522</v>
      </c>
      <c r="C11" s="19" t="s">
        <v>24</v>
      </c>
      <c r="D11" s="43">
        <v>182902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182902</v>
      </c>
      <c r="O11" s="44">
        <f t="shared" si="2"/>
        <v>65.721164211282783</v>
      </c>
      <c r="P11" s="9"/>
    </row>
    <row r="12" spans="1:133" ht="15.75">
      <c r="A12" s="26" t="s">
        <v>25</v>
      </c>
      <c r="B12" s="27"/>
      <c r="C12" s="28"/>
      <c r="D12" s="29">
        <f t="shared" ref="D12:M12" si="4">SUM(D13:D17)</f>
        <v>68445</v>
      </c>
      <c r="E12" s="29">
        <f t="shared" si="4"/>
        <v>0</v>
      </c>
      <c r="F12" s="29">
        <f t="shared" si="4"/>
        <v>0</v>
      </c>
      <c r="G12" s="29">
        <f t="shared" si="4"/>
        <v>0</v>
      </c>
      <c r="H12" s="29">
        <f t="shared" si="4"/>
        <v>0</v>
      </c>
      <c r="I12" s="29">
        <f t="shared" si="4"/>
        <v>1382589</v>
      </c>
      <c r="J12" s="29">
        <f t="shared" si="4"/>
        <v>0</v>
      </c>
      <c r="K12" s="29">
        <f t="shared" si="4"/>
        <v>0</v>
      </c>
      <c r="L12" s="29">
        <f t="shared" si="4"/>
        <v>0</v>
      </c>
      <c r="M12" s="29">
        <f t="shared" si="4"/>
        <v>0</v>
      </c>
      <c r="N12" s="40">
        <f t="shared" si="1"/>
        <v>1451034</v>
      </c>
      <c r="O12" s="41">
        <f t="shared" si="2"/>
        <v>521.39202299676606</v>
      </c>
      <c r="P12" s="10"/>
    </row>
    <row r="13" spans="1:133">
      <c r="A13" s="12"/>
      <c r="B13" s="42">
        <v>533</v>
      </c>
      <c r="C13" s="19" t="s">
        <v>26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290334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290334</v>
      </c>
      <c r="O13" s="44">
        <f t="shared" si="2"/>
        <v>104.32411067193677</v>
      </c>
      <c r="P13" s="9"/>
    </row>
    <row r="14" spans="1:133">
      <c r="A14" s="12"/>
      <c r="B14" s="42">
        <v>534</v>
      </c>
      <c r="C14" s="19" t="s">
        <v>27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379088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379088</v>
      </c>
      <c r="O14" s="44">
        <f t="shared" si="2"/>
        <v>136.21559468199786</v>
      </c>
      <c r="P14" s="9"/>
    </row>
    <row r="15" spans="1:133">
      <c r="A15" s="12"/>
      <c r="B15" s="42">
        <v>535</v>
      </c>
      <c r="C15" s="19" t="s">
        <v>28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712455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712455</v>
      </c>
      <c r="O15" s="44">
        <f t="shared" si="2"/>
        <v>256.00251527128995</v>
      </c>
      <c r="P15" s="9"/>
    </row>
    <row r="16" spans="1:133">
      <c r="A16" s="12"/>
      <c r="B16" s="42">
        <v>536</v>
      </c>
      <c r="C16" s="19" t="s">
        <v>40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712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712</v>
      </c>
      <c r="O16" s="44">
        <f t="shared" si="2"/>
        <v>0.25583902263744163</v>
      </c>
      <c r="P16" s="9"/>
    </row>
    <row r="17" spans="1:119">
      <c r="A17" s="12"/>
      <c r="B17" s="42">
        <v>539</v>
      </c>
      <c r="C17" s="19" t="s">
        <v>29</v>
      </c>
      <c r="D17" s="43">
        <v>68445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68445</v>
      </c>
      <c r="O17" s="44">
        <f t="shared" si="2"/>
        <v>24.593963348904062</v>
      </c>
      <c r="P17" s="9"/>
    </row>
    <row r="18" spans="1:119" ht="15.75">
      <c r="A18" s="26" t="s">
        <v>30</v>
      </c>
      <c r="B18" s="27"/>
      <c r="C18" s="28"/>
      <c r="D18" s="29">
        <f t="shared" ref="D18:M18" si="5">SUM(D19:D19)</f>
        <v>367174</v>
      </c>
      <c r="E18" s="29">
        <f t="shared" si="5"/>
        <v>25578</v>
      </c>
      <c r="F18" s="29">
        <f t="shared" si="5"/>
        <v>0</v>
      </c>
      <c r="G18" s="29">
        <f t="shared" si="5"/>
        <v>0</v>
      </c>
      <c r="H18" s="29">
        <f t="shared" si="5"/>
        <v>0</v>
      </c>
      <c r="I18" s="29">
        <f t="shared" si="5"/>
        <v>0</v>
      </c>
      <c r="J18" s="29">
        <f t="shared" si="5"/>
        <v>0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29">
        <f t="shared" si="1"/>
        <v>392752</v>
      </c>
      <c r="O18" s="41">
        <f t="shared" si="2"/>
        <v>141.12540424002876</v>
      </c>
      <c r="P18" s="10"/>
    </row>
    <row r="19" spans="1:119">
      <c r="A19" s="12"/>
      <c r="B19" s="42">
        <v>541</v>
      </c>
      <c r="C19" s="19" t="s">
        <v>31</v>
      </c>
      <c r="D19" s="43">
        <v>367174</v>
      </c>
      <c r="E19" s="43">
        <v>25578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392752</v>
      </c>
      <c r="O19" s="44">
        <f t="shared" si="2"/>
        <v>141.12540424002876</v>
      </c>
      <c r="P19" s="9"/>
    </row>
    <row r="20" spans="1:119" ht="15.75">
      <c r="A20" s="26" t="s">
        <v>32</v>
      </c>
      <c r="B20" s="27"/>
      <c r="C20" s="28"/>
      <c r="D20" s="29">
        <f t="shared" ref="D20:M20" si="6">SUM(D21:D21)</f>
        <v>265322</v>
      </c>
      <c r="E20" s="29">
        <f t="shared" si="6"/>
        <v>0</v>
      </c>
      <c r="F20" s="29">
        <f t="shared" si="6"/>
        <v>0</v>
      </c>
      <c r="G20" s="29">
        <f t="shared" si="6"/>
        <v>0</v>
      </c>
      <c r="H20" s="29">
        <f t="shared" si="6"/>
        <v>0</v>
      </c>
      <c r="I20" s="29">
        <f t="shared" si="6"/>
        <v>0</v>
      </c>
      <c r="J20" s="29">
        <f t="shared" si="6"/>
        <v>0</v>
      </c>
      <c r="K20" s="29">
        <f t="shared" si="6"/>
        <v>0</v>
      </c>
      <c r="L20" s="29">
        <f t="shared" si="6"/>
        <v>0</v>
      </c>
      <c r="M20" s="29">
        <f t="shared" si="6"/>
        <v>0</v>
      </c>
      <c r="N20" s="29">
        <f t="shared" si="1"/>
        <v>265322</v>
      </c>
      <c r="O20" s="41">
        <f t="shared" si="2"/>
        <v>95.336687028386635</v>
      </c>
      <c r="P20" s="9"/>
    </row>
    <row r="21" spans="1:119">
      <c r="A21" s="12"/>
      <c r="B21" s="42">
        <v>575</v>
      </c>
      <c r="C21" s="19" t="s">
        <v>33</v>
      </c>
      <c r="D21" s="43">
        <v>265322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265322</v>
      </c>
      <c r="O21" s="44">
        <f t="shared" si="2"/>
        <v>95.336687028386635</v>
      </c>
      <c r="P21" s="9"/>
    </row>
    <row r="22" spans="1:119" ht="15.75">
      <c r="A22" s="26" t="s">
        <v>36</v>
      </c>
      <c r="B22" s="27"/>
      <c r="C22" s="28"/>
      <c r="D22" s="29">
        <f t="shared" ref="D22:M22" si="7">SUM(D23:D23)</f>
        <v>0</v>
      </c>
      <c r="E22" s="29">
        <f t="shared" si="7"/>
        <v>35208</v>
      </c>
      <c r="F22" s="29">
        <f t="shared" si="7"/>
        <v>0</v>
      </c>
      <c r="G22" s="29">
        <f t="shared" si="7"/>
        <v>0</v>
      </c>
      <c r="H22" s="29">
        <f t="shared" si="7"/>
        <v>0</v>
      </c>
      <c r="I22" s="29">
        <f t="shared" si="7"/>
        <v>209357</v>
      </c>
      <c r="J22" s="29">
        <f t="shared" si="7"/>
        <v>0</v>
      </c>
      <c r="K22" s="29">
        <f t="shared" si="7"/>
        <v>0</v>
      </c>
      <c r="L22" s="29">
        <f t="shared" si="7"/>
        <v>0</v>
      </c>
      <c r="M22" s="29">
        <f t="shared" si="7"/>
        <v>0</v>
      </c>
      <c r="N22" s="29">
        <f t="shared" si="1"/>
        <v>244565</v>
      </c>
      <c r="O22" s="41">
        <f t="shared" si="2"/>
        <v>87.878189004671214</v>
      </c>
      <c r="P22" s="9"/>
    </row>
    <row r="23" spans="1:119" ht="15.75" thickBot="1">
      <c r="A23" s="12"/>
      <c r="B23" s="42">
        <v>581</v>
      </c>
      <c r="C23" s="19" t="s">
        <v>34</v>
      </c>
      <c r="D23" s="43">
        <v>0</v>
      </c>
      <c r="E23" s="43">
        <v>35208</v>
      </c>
      <c r="F23" s="43">
        <v>0</v>
      </c>
      <c r="G23" s="43">
        <v>0</v>
      </c>
      <c r="H23" s="43">
        <v>0</v>
      </c>
      <c r="I23" s="43">
        <v>209357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244565</v>
      </c>
      <c r="O23" s="44">
        <f t="shared" si="2"/>
        <v>87.878189004671214</v>
      </c>
      <c r="P23" s="9"/>
    </row>
    <row r="24" spans="1:119" ht="16.5" thickBot="1">
      <c r="A24" s="13" t="s">
        <v>10</v>
      </c>
      <c r="B24" s="21"/>
      <c r="C24" s="20"/>
      <c r="D24" s="14">
        <f>SUM(D5,D9,D12,D18,D20,D22)</f>
        <v>1555674</v>
      </c>
      <c r="E24" s="14">
        <f t="shared" ref="E24:M24" si="8">SUM(E5,E9,E12,E18,E20,E22)</f>
        <v>60786</v>
      </c>
      <c r="F24" s="14">
        <f t="shared" si="8"/>
        <v>0</v>
      </c>
      <c r="G24" s="14">
        <f t="shared" si="8"/>
        <v>0</v>
      </c>
      <c r="H24" s="14">
        <f t="shared" si="8"/>
        <v>0</v>
      </c>
      <c r="I24" s="14">
        <f t="shared" si="8"/>
        <v>1591946</v>
      </c>
      <c r="J24" s="14">
        <f t="shared" si="8"/>
        <v>0</v>
      </c>
      <c r="K24" s="14">
        <f t="shared" si="8"/>
        <v>0</v>
      </c>
      <c r="L24" s="14">
        <f t="shared" si="8"/>
        <v>0</v>
      </c>
      <c r="M24" s="14">
        <f t="shared" si="8"/>
        <v>0</v>
      </c>
      <c r="N24" s="14">
        <f t="shared" si="1"/>
        <v>3208406</v>
      </c>
      <c r="O24" s="35">
        <f t="shared" si="2"/>
        <v>1152.8587854832915</v>
      </c>
      <c r="P24" s="6"/>
      <c r="Q24" s="2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</row>
    <row r="25" spans="1:119">
      <c r="A25" s="15"/>
      <c r="B25" s="17"/>
      <c r="C25" s="17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8"/>
    </row>
    <row r="26" spans="1:119">
      <c r="A26" s="36"/>
      <c r="B26" s="37"/>
      <c r="C26" s="37"/>
      <c r="D26" s="38"/>
      <c r="E26" s="38"/>
      <c r="F26" s="38"/>
      <c r="G26" s="38"/>
      <c r="H26" s="38"/>
      <c r="I26" s="38"/>
      <c r="J26" s="38"/>
      <c r="K26" s="38"/>
      <c r="L26" s="157" t="s">
        <v>62</v>
      </c>
      <c r="M26" s="157"/>
      <c r="N26" s="157"/>
      <c r="O26" s="39">
        <v>2783</v>
      </c>
    </row>
    <row r="27" spans="1:119">
      <c r="A27" s="158"/>
      <c r="B27" s="135"/>
      <c r="C27" s="135"/>
      <c r="D27" s="135"/>
      <c r="E27" s="135"/>
      <c r="F27" s="135"/>
      <c r="G27" s="135"/>
      <c r="H27" s="135"/>
      <c r="I27" s="135"/>
      <c r="J27" s="135"/>
      <c r="K27" s="135"/>
      <c r="L27" s="135"/>
      <c r="M27" s="135"/>
      <c r="N27" s="135"/>
      <c r="O27" s="136"/>
    </row>
    <row r="28" spans="1:119" ht="15.75" customHeight="1" thickBot="1">
      <c r="A28" s="159" t="s">
        <v>42</v>
      </c>
      <c r="B28" s="138"/>
      <c r="C28" s="138"/>
      <c r="D28" s="138"/>
      <c r="E28" s="138"/>
      <c r="F28" s="138"/>
      <c r="G28" s="138"/>
      <c r="H28" s="138"/>
      <c r="I28" s="138"/>
      <c r="J28" s="138"/>
      <c r="K28" s="138"/>
      <c r="L28" s="138"/>
      <c r="M28" s="138"/>
      <c r="N28" s="138"/>
      <c r="O28" s="139"/>
    </row>
  </sheetData>
  <mergeCells count="10">
    <mergeCell ref="L26:N26"/>
    <mergeCell ref="A27:O27"/>
    <mergeCell ref="A28:O2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D29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60" t="s">
        <v>38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2"/>
      <c r="Q1" s="7"/>
      <c r="R1"/>
    </row>
    <row r="2" spans="1:134" ht="24" thickBot="1">
      <c r="A2" s="163" t="s">
        <v>83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5"/>
      <c r="Q2" s="7"/>
      <c r="R2"/>
    </row>
    <row r="3" spans="1:134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8"/>
      <c r="M3" s="169"/>
      <c r="N3" s="33"/>
      <c r="O3" s="34"/>
      <c r="P3" s="170" t="s">
        <v>77</v>
      </c>
      <c r="Q3" s="11"/>
      <c r="R3"/>
    </row>
    <row r="4" spans="1:134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78</v>
      </c>
      <c r="N4" s="32" t="s">
        <v>5</v>
      </c>
      <c r="O4" s="32" t="s">
        <v>79</v>
      </c>
      <c r="P4" s="156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 t="shared" ref="D5:N5" si="0">SUM(D6:D8)</f>
        <v>964678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4">
        <f t="shared" si="0"/>
        <v>0</v>
      </c>
      <c r="O5" s="25">
        <f>SUM(D5:N5)</f>
        <v>964678</v>
      </c>
      <c r="P5" s="30">
        <f t="shared" ref="P5:P25" si="1">(O5/P$27)</f>
        <v>349.01519536903038</v>
      </c>
      <c r="Q5" s="6"/>
    </row>
    <row r="6" spans="1:134">
      <c r="A6" s="12"/>
      <c r="B6" s="42">
        <v>511</v>
      </c>
      <c r="C6" s="19" t="s">
        <v>19</v>
      </c>
      <c r="D6" s="43">
        <v>20275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>SUM(D6:N6)</f>
        <v>20275</v>
      </c>
      <c r="P6" s="44">
        <f t="shared" si="1"/>
        <v>7.3353835021707674</v>
      </c>
      <c r="Q6" s="9"/>
    </row>
    <row r="7" spans="1:134">
      <c r="A7" s="12"/>
      <c r="B7" s="42">
        <v>513</v>
      </c>
      <c r="C7" s="19" t="s">
        <v>20</v>
      </c>
      <c r="D7" s="43">
        <v>907256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ref="O7:O8" si="2">SUM(D7:N7)</f>
        <v>907256</v>
      </c>
      <c r="P7" s="44">
        <f t="shared" si="1"/>
        <v>328.24023154848044</v>
      </c>
      <c r="Q7" s="9"/>
    </row>
    <row r="8" spans="1:134">
      <c r="A8" s="12"/>
      <c r="B8" s="42">
        <v>514</v>
      </c>
      <c r="C8" s="19" t="s">
        <v>21</v>
      </c>
      <c r="D8" s="43">
        <v>37147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f t="shared" si="2"/>
        <v>37147</v>
      </c>
      <c r="P8" s="44">
        <f t="shared" si="1"/>
        <v>13.439580318379161</v>
      </c>
      <c r="Q8" s="9"/>
    </row>
    <row r="9" spans="1:134" ht="15.75">
      <c r="A9" s="26" t="s">
        <v>22</v>
      </c>
      <c r="B9" s="27"/>
      <c r="C9" s="28"/>
      <c r="D9" s="29">
        <f t="shared" ref="D9:N9" si="3">SUM(D10:D11)</f>
        <v>1281891</v>
      </c>
      <c r="E9" s="29">
        <f t="shared" si="3"/>
        <v>0</v>
      </c>
      <c r="F9" s="29">
        <f t="shared" si="3"/>
        <v>0</v>
      </c>
      <c r="G9" s="29">
        <f t="shared" si="3"/>
        <v>0</v>
      </c>
      <c r="H9" s="29">
        <f t="shared" si="3"/>
        <v>0</v>
      </c>
      <c r="I9" s="29">
        <f t="shared" si="3"/>
        <v>0</v>
      </c>
      <c r="J9" s="29">
        <f t="shared" si="3"/>
        <v>0</v>
      </c>
      <c r="K9" s="29">
        <f t="shared" si="3"/>
        <v>0</v>
      </c>
      <c r="L9" s="29">
        <f t="shared" si="3"/>
        <v>0</v>
      </c>
      <c r="M9" s="29">
        <f t="shared" si="3"/>
        <v>0</v>
      </c>
      <c r="N9" s="29">
        <f t="shared" si="3"/>
        <v>0</v>
      </c>
      <c r="O9" s="40">
        <f>SUM(D9:N9)</f>
        <v>1281891</v>
      </c>
      <c r="P9" s="41">
        <f t="shared" si="1"/>
        <v>463.78111432706226</v>
      </c>
      <c r="Q9" s="10"/>
    </row>
    <row r="10" spans="1:134">
      <c r="A10" s="12"/>
      <c r="B10" s="42">
        <v>521</v>
      </c>
      <c r="C10" s="19" t="s">
        <v>23</v>
      </c>
      <c r="D10" s="43">
        <v>719087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v>0</v>
      </c>
      <c r="O10" s="43">
        <f>SUM(D10:N10)</f>
        <v>719087</v>
      </c>
      <c r="P10" s="44">
        <f t="shared" si="1"/>
        <v>260.16172214182342</v>
      </c>
      <c r="Q10" s="9"/>
    </row>
    <row r="11" spans="1:134">
      <c r="A11" s="12"/>
      <c r="B11" s="42">
        <v>522</v>
      </c>
      <c r="C11" s="19" t="s">
        <v>24</v>
      </c>
      <c r="D11" s="43">
        <v>562804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v>0</v>
      </c>
      <c r="O11" s="43">
        <f t="shared" ref="O11" si="4">SUM(D11:N11)</f>
        <v>562804</v>
      </c>
      <c r="P11" s="44">
        <f t="shared" si="1"/>
        <v>203.61939218523878</v>
      </c>
      <c r="Q11" s="9"/>
    </row>
    <row r="12" spans="1:134" ht="15.75">
      <c r="A12" s="26" t="s">
        <v>25</v>
      </c>
      <c r="B12" s="27"/>
      <c r="C12" s="28"/>
      <c r="D12" s="29">
        <f t="shared" ref="D12:N12" si="5">SUM(D13:D17)</f>
        <v>90234</v>
      </c>
      <c r="E12" s="29">
        <f t="shared" si="5"/>
        <v>0</v>
      </c>
      <c r="F12" s="29">
        <f t="shared" si="5"/>
        <v>0</v>
      </c>
      <c r="G12" s="29">
        <f t="shared" si="5"/>
        <v>0</v>
      </c>
      <c r="H12" s="29">
        <f t="shared" si="5"/>
        <v>0</v>
      </c>
      <c r="I12" s="29">
        <f t="shared" si="5"/>
        <v>3112745</v>
      </c>
      <c r="J12" s="29">
        <f t="shared" si="5"/>
        <v>0</v>
      </c>
      <c r="K12" s="29">
        <f t="shared" si="5"/>
        <v>0</v>
      </c>
      <c r="L12" s="29">
        <f t="shared" si="5"/>
        <v>0</v>
      </c>
      <c r="M12" s="29">
        <f t="shared" si="5"/>
        <v>0</v>
      </c>
      <c r="N12" s="29">
        <f t="shared" si="5"/>
        <v>0</v>
      </c>
      <c r="O12" s="40">
        <f>SUM(D12:N12)</f>
        <v>3202979</v>
      </c>
      <c r="P12" s="41">
        <f t="shared" si="1"/>
        <v>1158.8201881331404</v>
      </c>
      <c r="Q12" s="10"/>
    </row>
    <row r="13" spans="1:134">
      <c r="A13" s="12"/>
      <c r="B13" s="42">
        <v>533</v>
      </c>
      <c r="C13" s="19" t="s">
        <v>26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739873</v>
      </c>
      <c r="J13" s="43">
        <v>0</v>
      </c>
      <c r="K13" s="43">
        <v>0</v>
      </c>
      <c r="L13" s="43">
        <v>0</v>
      </c>
      <c r="M13" s="43">
        <v>0</v>
      </c>
      <c r="N13" s="43">
        <v>0</v>
      </c>
      <c r="O13" s="43">
        <f t="shared" ref="O13:O21" si="6">SUM(D13:N13)</f>
        <v>739873</v>
      </c>
      <c r="P13" s="44">
        <f t="shared" si="1"/>
        <v>267.68198263386398</v>
      </c>
      <c r="Q13" s="9"/>
    </row>
    <row r="14" spans="1:134">
      <c r="A14" s="12"/>
      <c r="B14" s="42">
        <v>534</v>
      </c>
      <c r="C14" s="19" t="s">
        <v>27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521086</v>
      </c>
      <c r="J14" s="43">
        <v>0</v>
      </c>
      <c r="K14" s="43">
        <v>0</v>
      </c>
      <c r="L14" s="43">
        <v>0</v>
      </c>
      <c r="M14" s="43">
        <v>0</v>
      </c>
      <c r="N14" s="43">
        <v>0</v>
      </c>
      <c r="O14" s="43">
        <f t="shared" si="6"/>
        <v>521086</v>
      </c>
      <c r="P14" s="44">
        <f t="shared" si="1"/>
        <v>188.5260492040521</v>
      </c>
      <c r="Q14" s="9"/>
    </row>
    <row r="15" spans="1:134">
      <c r="A15" s="12"/>
      <c r="B15" s="42">
        <v>535</v>
      </c>
      <c r="C15" s="19" t="s">
        <v>28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1798487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43">
        <f t="shared" si="6"/>
        <v>1798487</v>
      </c>
      <c r="P15" s="44">
        <f t="shared" si="1"/>
        <v>650.68270622286536</v>
      </c>
      <c r="Q15" s="9"/>
    </row>
    <row r="16" spans="1:134">
      <c r="A16" s="12"/>
      <c r="B16" s="42">
        <v>536</v>
      </c>
      <c r="C16" s="19" t="s">
        <v>40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53299</v>
      </c>
      <c r="J16" s="43">
        <v>0</v>
      </c>
      <c r="K16" s="43">
        <v>0</v>
      </c>
      <c r="L16" s="43">
        <v>0</v>
      </c>
      <c r="M16" s="43">
        <v>0</v>
      </c>
      <c r="N16" s="43">
        <v>0</v>
      </c>
      <c r="O16" s="43">
        <f t="shared" si="6"/>
        <v>53299</v>
      </c>
      <c r="P16" s="44">
        <f t="shared" si="1"/>
        <v>19.283285094066571</v>
      </c>
      <c r="Q16" s="9"/>
    </row>
    <row r="17" spans="1:120">
      <c r="A17" s="12"/>
      <c r="B17" s="42">
        <v>539</v>
      </c>
      <c r="C17" s="19" t="s">
        <v>29</v>
      </c>
      <c r="D17" s="43">
        <v>90234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v>0</v>
      </c>
      <c r="O17" s="43">
        <f t="shared" si="6"/>
        <v>90234</v>
      </c>
      <c r="P17" s="44">
        <f t="shared" si="1"/>
        <v>32.646164978292333</v>
      </c>
      <c r="Q17" s="9"/>
    </row>
    <row r="18" spans="1:120" ht="15.75">
      <c r="A18" s="26" t="s">
        <v>30</v>
      </c>
      <c r="B18" s="27"/>
      <c r="C18" s="28"/>
      <c r="D18" s="29">
        <f t="shared" ref="D18:N18" si="7">SUM(D19:D19)</f>
        <v>1175774</v>
      </c>
      <c r="E18" s="29">
        <f t="shared" si="7"/>
        <v>43349</v>
      </c>
      <c r="F18" s="29">
        <f t="shared" si="7"/>
        <v>0</v>
      </c>
      <c r="G18" s="29">
        <f t="shared" si="7"/>
        <v>0</v>
      </c>
      <c r="H18" s="29">
        <f t="shared" si="7"/>
        <v>0</v>
      </c>
      <c r="I18" s="29">
        <f t="shared" si="7"/>
        <v>0</v>
      </c>
      <c r="J18" s="29">
        <f t="shared" si="7"/>
        <v>0</v>
      </c>
      <c r="K18" s="29">
        <f t="shared" si="7"/>
        <v>0</v>
      </c>
      <c r="L18" s="29">
        <f t="shared" si="7"/>
        <v>0</v>
      </c>
      <c r="M18" s="29">
        <f t="shared" si="7"/>
        <v>0</v>
      </c>
      <c r="N18" s="29">
        <f t="shared" si="7"/>
        <v>0</v>
      </c>
      <c r="O18" s="29">
        <f t="shared" si="6"/>
        <v>1219123</v>
      </c>
      <c r="P18" s="41">
        <f t="shared" si="1"/>
        <v>441.07199710564402</v>
      </c>
      <c r="Q18" s="10"/>
    </row>
    <row r="19" spans="1:120">
      <c r="A19" s="12"/>
      <c r="B19" s="42">
        <v>541</v>
      </c>
      <c r="C19" s="19" t="s">
        <v>31</v>
      </c>
      <c r="D19" s="43">
        <v>1175774</v>
      </c>
      <c r="E19" s="43">
        <v>43349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v>0</v>
      </c>
      <c r="O19" s="43">
        <f t="shared" si="6"/>
        <v>1219123</v>
      </c>
      <c r="P19" s="44">
        <f t="shared" si="1"/>
        <v>441.07199710564402</v>
      </c>
      <c r="Q19" s="9"/>
    </row>
    <row r="20" spans="1:120" ht="15.75">
      <c r="A20" s="26" t="s">
        <v>32</v>
      </c>
      <c r="B20" s="27"/>
      <c r="C20" s="28"/>
      <c r="D20" s="29">
        <f t="shared" ref="D20:N20" si="8">SUM(D21:D21)</f>
        <v>201712</v>
      </c>
      <c r="E20" s="29">
        <f t="shared" si="8"/>
        <v>0</v>
      </c>
      <c r="F20" s="29">
        <f t="shared" si="8"/>
        <v>0</v>
      </c>
      <c r="G20" s="29">
        <f t="shared" si="8"/>
        <v>0</v>
      </c>
      <c r="H20" s="29">
        <f t="shared" si="8"/>
        <v>0</v>
      </c>
      <c r="I20" s="29">
        <f t="shared" si="8"/>
        <v>0</v>
      </c>
      <c r="J20" s="29">
        <f t="shared" si="8"/>
        <v>0</v>
      </c>
      <c r="K20" s="29">
        <f t="shared" si="8"/>
        <v>0</v>
      </c>
      <c r="L20" s="29">
        <f t="shared" si="8"/>
        <v>0</v>
      </c>
      <c r="M20" s="29">
        <f t="shared" si="8"/>
        <v>0</v>
      </c>
      <c r="N20" s="29">
        <f t="shared" si="8"/>
        <v>0</v>
      </c>
      <c r="O20" s="29">
        <f>SUM(D20:N20)</f>
        <v>201712</v>
      </c>
      <c r="P20" s="41">
        <f t="shared" si="1"/>
        <v>72.978292329956588</v>
      </c>
      <c r="Q20" s="9"/>
    </row>
    <row r="21" spans="1:120">
      <c r="A21" s="12"/>
      <c r="B21" s="42">
        <v>575</v>
      </c>
      <c r="C21" s="19" t="s">
        <v>33</v>
      </c>
      <c r="D21" s="43">
        <v>201712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v>0</v>
      </c>
      <c r="O21" s="43">
        <f t="shared" si="6"/>
        <v>201712</v>
      </c>
      <c r="P21" s="44">
        <f t="shared" si="1"/>
        <v>72.978292329956588</v>
      </c>
      <c r="Q21" s="9"/>
    </row>
    <row r="22" spans="1:120" ht="15.75">
      <c r="A22" s="26" t="s">
        <v>36</v>
      </c>
      <c r="B22" s="27"/>
      <c r="C22" s="28"/>
      <c r="D22" s="29">
        <f t="shared" ref="D22:N22" si="9">SUM(D23:D24)</f>
        <v>0</v>
      </c>
      <c r="E22" s="29">
        <f t="shared" si="9"/>
        <v>0</v>
      </c>
      <c r="F22" s="29">
        <f t="shared" si="9"/>
        <v>0</v>
      </c>
      <c r="G22" s="29">
        <f t="shared" si="9"/>
        <v>0</v>
      </c>
      <c r="H22" s="29">
        <f t="shared" si="9"/>
        <v>0</v>
      </c>
      <c r="I22" s="29">
        <f t="shared" si="9"/>
        <v>981460</v>
      </c>
      <c r="J22" s="29">
        <f t="shared" si="9"/>
        <v>0</v>
      </c>
      <c r="K22" s="29">
        <f t="shared" si="9"/>
        <v>0</v>
      </c>
      <c r="L22" s="29">
        <f t="shared" si="9"/>
        <v>0</v>
      </c>
      <c r="M22" s="29">
        <f t="shared" si="9"/>
        <v>0</v>
      </c>
      <c r="N22" s="29">
        <f t="shared" si="9"/>
        <v>0</v>
      </c>
      <c r="O22" s="29">
        <f>SUM(D22:N22)</f>
        <v>981460</v>
      </c>
      <c r="P22" s="41">
        <f t="shared" si="1"/>
        <v>355.08683068017365</v>
      </c>
      <c r="Q22" s="9"/>
    </row>
    <row r="23" spans="1:120">
      <c r="A23" s="12"/>
      <c r="B23" s="42">
        <v>581</v>
      </c>
      <c r="C23" s="19" t="s">
        <v>80</v>
      </c>
      <c r="D23" s="43">
        <v>0</v>
      </c>
      <c r="E23" s="43">
        <v>0</v>
      </c>
      <c r="F23" s="43">
        <v>0</v>
      </c>
      <c r="G23" s="43">
        <v>0</v>
      </c>
      <c r="H23" s="43">
        <v>0</v>
      </c>
      <c r="I23" s="43">
        <v>945947</v>
      </c>
      <c r="J23" s="43">
        <v>0</v>
      </c>
      <c r="K23" s="43">
        <v>0</v>
      </c>
      <c r="L23" s="43">
        <v>0</v>
      </c>
      <c r="M23" s="43">
        <v>0</v>
      </c>
      <c r="N23" s="43">
        <v>0</v>
      </c>
      <c r="O23" s="43">
        <f>SUM(D23:N23)</f>
        <v>945947</v>
      </c>
      <c r="P23" s="44">
        <f t="shared" si="1"/>
        <v>342.23842257597687</v>
      </c>
      <c r="Q23" s="9"/>
    </row>
    <row r="24" spans="1:120" ht="15.75" thickBot="1">
      <c r="A24" s="12"/>
      <c r="B24" s="42">
        <v>590</v>
      </c>
      <c r="C24" s="19" t="s">
        <v>81</v>
      </c>
      <c r="D24" s="43">
        <v>0</v>
      </c>
      <c r="E24" s="43">
        <v>0</v>
      </c>
      <c r="F24" s="43">
        <v>0</v>
      </c>
      <c r="G24" s="43">
        <v>0</v>
      </c>
      <c r="H24" s="43">
        <v>0</v>
      </c>
      <c r="I24" s="43">
        <v>35513</v>
      </c>
      <c r="J24" s="43">
        <v>0</v>
      </c>
      <c r="K24" s="43">
        <v>0</v>
      </c>
      <c r="L24" s="43">
        <v>0</v>
      </c>
      <c r="M24" s="43">
        <v>0</v>
      </c>
      <c r="N24" s="43">
        <v>0</v>
      </c>
      <c r="O24" s="43">
        <f t="shared" ref="O24" si="10">SUM(D24:N24)</f>
        <v>35513</v>
      </c>
      <c r="P24" s="44">
        <f t="shared" si="1"/>
        <v>12.848408104196816</v>
      </c>
      <c r="Q24" s="9"/>
    </row>
    <row r="25" spans="1:120" ht="16.5" thickBot="1">
      <c r="A25" s="13" t="s">
        <v>10</v>
      </c>
      <c r="B25" s="21"/>
      <c r="C25" s="20"/>
      <c r="D25" s="14">
        <f>SUM(D5,D9,D12,D18,D20,D22)</f>
        <v>3714289</v>
      </c>
      <c r="E25" s="14">
        <f t="shared" ref="E25:N25" si="11">SUM(E5,E9,E12,E18,E20,E22)</f>
        <v>43349</v>
      </c>
      <c r="F25" s="14">
        <f t="shared" si="11"/>
        <v>0</v>
      </c>
      <c r="G25" s="14">
        <f t="shared" si="11"/>
        <v>0</v>
      </c>
      <c r="H25" s="14">
        <f t="shared" si="11"/>
        <v>0</v>
      </c>
      <c r="I25" s="14">
        <f t="shared" si="11"/>
        <v>4094205</v>
      </c>
      <c r="J25" s="14">
        <f t="shared" si="11"/>
        <v>0</v>
      </c>
      <c r="K25" s="14">
        <f t="shared" si="11"/>
        <v>0</v>
      </c>
      <c r="L25" s="14">
        <f t="shared" si="11"/>
        <v>0</v>
      </c>
      <c r="M25" s="14">
        <f t="shared" si="11"/>
        <v>0</v>
      </c>
      <c r="N25" s="14">
        <f t="shared" si="11"/>
        <v>0</v>
      </c>
      <c r="O25" s="14">
        <f>SUM(D25:N25)</f>
        <v>7851843</v>
      </c>
      <c r="P25" s="35">
        <f t="shared" si="1"/>
        <v>2840.7536179450071</v>
      </c>
      <c r="Q25" s="6"/>
      <c r="R25" s="2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</row>
    <row r="26" spans="1:120">
      <c r="A26" s="15"/>
      <c r="B26" s="17"/>
      <c r="C26" s="17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8"/>
    </row>
    <row r="27" spans="1:120">
      <c r="A27" s="36"/>
      <c r="B27" s="37"/>
      <c r="C27" s="37"/>
      <c r="D27" s="38"/>
      <c r="E27" s="38"/>
      <c r="F27" s="38"/>
      <c r="G27" s="38"/>
      <c r="H27" s="38"/>
      <c r="I27" s="38"/>
      <c r="J27" s="38"/>
      <c r="K27" s="38"/>
      <c r="L27" s="38"/>
      <c r="M27" s="157" t="s">
        <v>84</v>
      </c>
      <c r="N27" s="157"/>
      <c r="O27" s="157"/>
      <c r="P27" s="39">
        <v>2764</v>
      </c>
    </row>
    <row r="28" spans="1:120">
      <c r="A28" s="158"/>
      <c r="B28" s="135"/>
      <c r="C28" s="135"/>
      <c r="D28" s="135"/>
      <c r="E28" s="135"/>
      <c r="F28" s="135"/>
      <c r="G28" s="135"/>
      <c r="H28" s="135"/>
      <c r="I28" s="135"/>
      <c r="J28" s="135"/>
      <c r="K28" s="135"/>
      <c r="L28" s="135"/>
      <c r="M28" s="135"/>
      <c r="N28" s="135"/>
      <c r="O28" s="135"/>
      <c r="P28" s="136"/>
    </row>
    <row r="29" spans="1:120" ht="15.75" customHeight="1" thickBot="1">
      <c r="A29" s="159" t="s">
        <v>42</v>
      </c>
      <c r="B29" s="138"/>
      <c r="C29" s="138"/>
      <c r="D29" s="138"/>
      <c r="E29" s="138"/>
      <c r="F29" s="138"/>
      <c r="G29" s="138"/>
      <c r="H29" s="138"/>
      <c r="I29" s="138"/>
      <c r="J29" s="138"/>
      <c r="K29" s="138"/>
      <c r="L29" s="138"/>
      <c r="M29" s="138"/>
      <c r="N29" s="138"/>
      <c r="O29" s="138"/>
      <c r="P29" s="139"/>
    </row>
  </sheetData>
  <mergeCells count="10">
    <mergeCell ref="M27:O27"/>
    <mergeCell ref="A28:P28"/>
    <mergeCell ref="A29:P29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D29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60" t="s">
        <v>38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2"/>
      <c r="Q1" s="7"/>
      <c r="R1"/>
    </row>
    <row r="2" spans="1:134" ht="24" thickBot="1">
      <c r="A2" s="163" t="s">
        <v>76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5"/>
      <c r="Q2" s="7"/>
      <c r="R2"/>
    </row>
    <row r="3" spans="1:134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8"/>
      <c r="M3" s="169"/>
      <c r="N3" s="33"/>
      <c r="O3" s="34"/>
      <c r="P3" s="170" t="s">
        <v>77</v>
      </c>
      <c r="Q3" s="11"/>
      <c r="R3"/>
    </row>
    <row r="4" spans="1:134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78</v>
      </c>
      <c r="N4" s="32" t="s">
        <v>5</v>
      </c>
      <c r="O4" s="32" t="s">
        <v>79</v>
      </c>
      <c r="P4" s="156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 t="shared" ref="D5:N5" si="0">SUM(D6:D8)</f>
        <v>584130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4">
        <f t="shared" si="0"/>
        <v>0</v>
      </c>
      <c r="O5" s="25">
        <f>SUM(D5:N5)</f>
        <v>584130</v>
      </c>
      <c r="P5" s="30">
        <f t="shared" ref="P5:P25" si="1">(O5/P$27)</f>
        <v>209.89220265900107</v>
      </c>
      <c r="Q5" s="6"/>
    </row>
    <row r="6" spans="1:134">
      <c r="A6" s="12"/>
      <c r="B6" s="42">
        <v>511</v>
      </c>
      <c r="C6" s="19" t="s">
        <v>19</v>
      </c>
      <c r="D6" s="43">
        <v>20304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>SUM(D6:N6)</f>
        <v>20304</v>
      </c>
      <c r="P6" s="44">
        <f t="shared" si="1"/>
        <v>7.2957240388070428</v>
      </c>
      <c r="Q6" s="9"/>
    </row>
    <row r="7" spans="1:134">
      <c r="A7" s="12"/>
      <c r="B7" s="42">
        <v>513</v>
      </c>
      <c r="C7" s="19" t="s">
        <v>20</v>
      </c>
      <c r="D7" s="43">
        <v>543362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ref="O7:O8" si="2">SUM(D7:N7)</f>
        <v>543362</v>
      </c>
      <c r="P7" s="44">
        <f t="shared" si="1"/>
        <v>195.24326266618758</v>
      </c>
      <c r="Q7" s="9"/>
    </row>
    <row r="8" spans="1:134">
      <c r="A8" s="12"/>
      <c r="B8" s="42">
        <v>514</v>
      </c>
      <c r="C8" s="19" t="s">
        <v>21</v>
      </c>
      <c r="D8" s="43">
        <v>20464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f t="shared" si="2"/>
        <v>20464</v>
      </c>
      <c r="P8" s="44">
        <f t="shared" si="1"/>
        <v>7.3532159540064681</v>
      </c>
      <c r="Q8" s="9"/>
    </row>
    <row r="9" spans="1:134" ht="15.75">
      <c r="A9" s="26" t="s">
        <v>22</v>
      </c>
      <c r="B9" s="27"/>
      <c r="C9" s="28"/>
      <c r="D9" s="29">
        <f t="shared" ref="D9:N9" si="3">SUM(D10:D11)</f>
        <v>1210052</v>
      </c>
      <c r="E9" s="29">
        <f t="shared" si="3"/>
        <v>0</v>
      </c>
      <c r="F9" s="29">
        <f t="shared" si="3"/>
        <v>0</v>
      </c>
      <c r="G9" s="29">
        <f t="shared" si="3"/>
        <v>0</v>
      </c>
      <c r="H9" s="29">
        <f t="shared" si="3"/>
        <v>0</v>
      </c>
      <c r="I9" s="29">
        <f t="shared" si="3"/>
        <v>0</v>
      </c>
      <c r="J9" s="29">
        <f t="shared" si="3"/>
        <v>0</v>
      </c>
      <c r="K9" s="29">
        <f t="shared" si="3"/>
        <v>0</v>
      </c>
      <c r="L9" s="29">
        <f t="shared" si="3"/>
        <v>0</v>
      </c>
      <c r="M9" s="29">
        <f t="shared" si="3"/>
        <v>0</v>
      </c>
      <c r="N9" s="29">
        <f t="shared" si="3"/>
        <v>0</v>
      </c>
      <c r="O9" s="40">
        <f>SUM(D9:N9)</f>
        <v>1210052</v>
      </c>
      <c r="P9" s="41">
        <f t="shared" si="1"/>
        <v>434.80129356809198</v>
      </c>
      <c r="Q9" s="10"/>
    </row>
    <row r="10" spans="1:134">
      <c r="A10" s="12"/>
      <c r="B10" s="42">
        <v>521</v>
      </c>
      <c r="C10" s="19" t="s">
        <v>23</v>
      </c>
      <c r="D10" s="43">
        <v>783374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v>0</v>
      </c>
      <c r="O10" s="43">
        <f>SUM(D10:N10)</f>
        <v>783374</v>
      </c>
      <c r="P10" s="44">
        <f t="shared" si="1"/>
        <v>281.48544735896513</v>
      </c>
      <c r="Q10" s="9"/>
    </row>
    <row r="11" spans="1:134">
      <c r="A11" s="12"/>
      <c r="B11" s="42">
        <v>522</v>
      </c>
      <c r="C11" s="19" t="s">
        <v>24</v>
      </c>
      <c r="D11" s="43">
        <v>426678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v>0</v>
      </c>
      <c r="O11" s="43">
        <f t="shared" ref="O11" si="4">SUM(D11:N11)</f>
        <v>426678</v>
      </c>
      <c r="P11" s="44">
        <f t="shared" si="1"/>
        <v>153.31584620912685</v>
      </c>
      <c r="Q11" s="9"/>
    </row>
    <row r="12" spans="1:134" ht="15.75">
      <c r="A12" s="26" t="s">
        <v>25</v>
      </c>
      <c r="B12" s="27"/>
      <c r="C12" s="28"/>
      <c r="D12" s="29">
        <f t="shared" ref="D12:N12" si="5">SUM(D13:D17)</f>
        <v>110389</v>
      </c>
      <c r="E12" s="29">
        <f t="shared" si="5"/>
        <v>0</v>
      </c>
      <c r="F12" s="29">
        <f t="shared" si="5"/>
        <v>0</v>
      </c>
      <c r="G12" s="29">
        <f t="shared" si="5"/>
        <v>0</v>
      </c>
      <c r="H12" s="29">
        <f t="shared" si="5"/>
        <v>0</v>
      </c>
      <c r="I12" s="29">
        <f t="shared" si="5"/>
        <v>3120076</v>
      </c>
      <c r="J12" s="29">
        <f t="shared" si="5"/>
        <v>0</v>
      </c>
      <c r="K12" s="29">
        <f t="shared" si="5"/>
        <v>0</v>
      </c>
      <c r="L12" s="29">
        <f t="shared" si="5"/>
        <v>0</v>
      </c>
      <c r="M12" s="29">
        <f t="shared" si="5"/>
        <v>0</v>
      </c>
      <c r="N12" s="29">
        <f t="shared" si="5"/>
        <v>0</v>
      </c>
      <c r="O12" s="40">
        <f>SUM(D12:N12)</f>
        <v>3230465</v>
      </c>
      <c r="P12" s="41">
        <f t="shared" si="1"/>
        <v>1160.7851239669421</v>
      </c>
      <c r="Q12" s="10"/>
    </row>
    <row r="13" spans="1:134">
      <c r="A13" s="12"/>
      <c r="B13" s="42">
        <v>533</v>
      </c>
      <c r="C13" s="19" t="s">
        <v>26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620517</v>
      </c>
      <c r="J13" s="43">
        <v>0</v>
      </c>
      <c r="K13" s="43">
        <v>0</v>
      </c>
      <c r="L13" s="43">
        <v>0</v>
      </c>
      <c r="M13" s="43">
        <v>0</v>
      </c>
      <c r="N13" s="43">
        <v>0</v>
      </c>
      <c r="O13" s="43">
        <f t="shared" ref="O13:O17" si="6">SUM(D13:N13)</f>
        <v>620517</v>
      </c>
      <c r="P13" s="44">
        <f t="shared" si="1"/>
        <v>222.96694214876032</v>
      </c>
      <c r="Q13" s="9"/>
    </row>
    <row r="14" spans="1:134">
      <c r="A14" s="12"/>
      <c r="B14" s="42">
        <v>534</v>
      </c>
      <c r="C14" s="19" t="s">
        <v>27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630018</v>
      </c>
      <c r="J14" s="43">
        <v>0</v>
      </c>
      <c r="K14" s="43">
        <v>0</v>
      </c>
      <c r="L14" s="43">
        <v>0</v>
      </c>
      <c r="M14" s="43">
        <v>0</v>
      </c>
      <c r="N14" s="43">
        <v>0</v>
      </c>
      <c r="O14" s="43">
        <f t="shared" si="6"/>
        <v>630018</v>
      </c>
      <c r="P14" s="44">
        <f t="shared" si="1"/>
        <v>226.38088393819618</v>
      </c>
      <c r="Q14" s="9"/>
    </row>
    <row r="15" spans="1:134">
      <c r="A15" s="12"/>
      <c r="B15" s="42">
        <v>535</v>
      </c>
      <c r="C15" s="19" t="s">
        <v>28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1814693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43">
        <f t="shared" si="6"/>
        <v>1814693</v>
      </c>
      <c r="P15" s="44">
        <f t="shared" si="1"/>
        <v>652.06360043118934</v>
      </c>
      <c r="Q15" s="9"/>
    </row>
    <row r="16" spans="1:134">
      <c r="A16" s="12"/>
      <c r="B16" s="42">
        <v>536</v>
      </c>
      <c r="C16" s="19" t="s">
        <v>40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54848</v>
      </c>
      <c r="J16" s="43">
        <v>0</v>
      </c>
      <c r="K16" s="43">
        <v>0</v>
      </c>
      <c r="L16" s="43">
        <v>0</v>
      </c>
      <c r="M16" s="43">
        <v>0</v>
      </c>
      <c r="N16" s="43">
        <v>0</v>
      </c>
      <c r="O16" s="43">
        <f t="shared" si="6"/>
        <v>54848</v>
      </c>
      <c r="P16" s="44">
        <f t="shared" si="1"/>
        <v>19.708228530362916</v>
      </c>
      <c r="Q16" s="9"/>
    </row>
    <row r="17" spans="1:120">
      <c r="A17" s="12"/>
      <c r="B17" s="42">
        <v>539</v>
      </c>
      <c r="C17" s="19" t="s">
        <v>29</v>
      </c>
      <c r="D17" s="43">
        <v>110389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v>0</v>
      </c>
      <c r="O17" s="43">
        <f t="shared" si="6"/>
        <v>110389</v>
      </c>
      <c r="P17" s="44">
        <f t="shared" si="1"/>
        <v>39.665468918433348</v>
      </c>
      <c r="Q17" s="9"/>
    </row>
    <row r="18" spans="1:120" ht="15.75">
      <c r="A18" s="26" t="s">
        <v>30</v>
      </c>
      <c r="B18" s="27"/>
      <c r="C18" s="28"/>
      <c r="D18" s="29">
        <f t="shared" ref="D18:N18" si="7">SUM(D19:D19)</f>
        <v>886961</v>
      </c>
      <c r="E18" s="29">
        <f t="shared" si="7"/>
        <v>0</v>
      </c>
      <c r="F18" s="29">
        <f t="shared" si="7"/>
        <v>0</v>
      </c>
      <c r="G18" s="29">
        <f t="shared" si="7"/>
        <v>0</v>
      </c>
      <c r="H18" s="29">
        <f t="shared" si="7"/>
        <v>0</v>
      </c>
      <c r="I18" s="29">
        <f t="shared" si="7"/>
        <v>0</v>
      </c>
      <c r="J18" s="29">
        <f t="shared" si="7"/>
        <v>0</v>
      </c>
      <c r="K18" s="29">
        <f t="shared" si="7"/>
        <v>0</v>
      </c>
      <c r="L18" s="29">
        <f t="shared" si="7"/>
        <v>0</v>
      </c>
      <c r="M18" s="29">
        <f t="shared" si="7"/>
        <v>0</v>
      </c>
      <c r="N18" s="29">
        <f t="shared" si="7"/>
        <v>0</v>
      </c>
      <c r="O18" s="29">
        <f t="shared" ref="O18:O19" si="8">SUM(D18:N18)</f>
        <v>886961</v>
      </c>
      <c r="P18" s="41">
        <f t="shared" si="1"/>
        <v>318.70679123248294</v>
      </c>
      <c r="Q18" s="10"/>
    </row>
    <row r="19" spans="1:120">
      <c r="A19" s="12"/>
      <c r="B19" s="42">
        <v>541</v>
      </c>
      <c r="C19" s="19" t="s">
        <v>31</v>
      </c>
      <c r="D19" s="43">
        <v>886961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v>0</v>
      </c>
      <c r="O19" s="43">
        <f t="shared" si="8"/>
        <v>886961</v>
      </c>
      <c r="P19" s="44">
        <f t="shared" si="1"/>
        <v>318.70679123248294</v>
      </c>
      <c r="Q19" s="9"/>
    </row>
    <row r="20" spans="1:120" ht="15.75">
      <c r="A20" s="26" t="s">
        <v>32</v>
      </c>
      <c r="B20" s="27"/>
      <c r="C20" s="28"/>
      <c r="D20" s="29">
        <f t="shared" ref="D20:N20" si="9">SUM(D21:D21)</f>
        <v>135053</v>
      </c>
      <c r="E20" s="29">
        <f t="shared" si="9"/>
        <v>0</v>
      </c>
      <c r="F20" s="29">
        <f t="shared" si="9"/>
        <v>0</v>
      </c>
      <c r="G20" s="29">
        <f t="shared" si="9"/>
        <v>0</v>
      </c>
      <c r="H20" s="29">
        <f t="shared" si="9"/>
        <v>0</v>
      </c>
      <c r="I20" s="29">
        <f t="shared" si="9"/>
        <v>0</v>
      </c>
      <c r="J20" s="29">
        <f t="shared" si="9"/>
        <v>0</v>
      </c>
      <c r="K20" s="29">
        <f t="shared" si="9"/>
        <v>0</v>
      </c>
      <c r="L20" s="29">
        <f t="shared" si="9"/>
        <v>0</v>
      </c>
      <c r="M20" s="29">
        <f t="shared" si="9"/>
        <v>0</v>
      </c>
      <c r="N20" s="29">
        <f t="shared" si="9"/>
        <v>0</v>
      </c>
      <c r="O20" s="29">
        <f>SUM(D20:N20)</f>
        <v>135053</v>
      </c>
      <c r="P20" s="41">
        <f t="shared" si="1"/>
        <v>48.527847646424725</v>
      </c>
      <c r="Q20" s="9"/>
    </row>
    <row r="21" spans="1:120">
      <c r="A21" s="12"/>
      <c r="B21" s="42">
        <v>575</v>
      </c>
      <c r="C21" s="19" t="s">
        <v>33</v>
      </c>
      <c r="D21" s="43">
        <v>135053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v>0</v>
      </c>
      <c r="O21" s="43">
        <f t="shared" ref="O21" si="10">SUM(D21:N21)</f>
        <v>135053</v>
      </c>
      <c r="P21" s="44">
        <f t="shared" si="1"/>
        <v>48.527847646424725</v>
      </c>
      <c r="Q21" s="9"/>
    </row>
    <row r="22" spans="1:120" ht="15.75">
      <c r="A22" s="26" t="s">
        <v>36</v>
      </c>
      <c r="B22" s="27"/>
      <c r="C22" s="28"/>
      <c r="D22" s="29">
        <f t="shared" ref="D22:N22" si="11">SUM(D23:D24)</f>
        <v>0</v>
      </c>
      <c r="E22" s="29">
        <f t="shared" si="11"/>
        <v>0</v>
      </c>
      <c r="F22" s="29">
        <f t="shared" si="11"/>
        <v>0</v>
      </c>
      <c r="G22" s="29">
        <f t="shared" si="11"/>
        <v>0</v>
      </c>
      <c r="H22" s="29">
        <f t="shared" si="11"/>
        <v>0</v>
      </c>
      <c r="I22" s="29">
        <f t="shared" si="11"/>
        <v>933606</v>
      </c>
      <c r="J22" s="29">
        <f t="shared" si="11"/>
        <v>0</v>
      </c>
      <c r="K22" s="29">
        <f t="shared" si="11"/>
        <v>0</v>
      </c>
      <c r="L22" s="29">
        <f t="shared" si="11"/>
        <v>0</v>
      </c>
      <c r="M22" s="29">
        <f t="shared" si="11"/>
        <v>0</v>
      </c>
      <c r="N22" s="29">
        <f t="shared" si="11"/>
        <v>0</v>
      </c>
      <c r="O22" s="29">
        <f>SUM(D22:N22)</f>
        <v>933606</v>
      </c>
      <c r="P22" s="41">
        <f t="shared" si="1"/>
        <v>335.46748113546533</v>
      </c>
      <c r="Q22" s="9"/>
    </row>
    <row r="23" spans="1:120">
      <c r="A23" s="12"/>
      <c r="B23" s="42">
        <v>581</v>
      </c>
      <c r="C23" s="19" t="s">
        <v>80</v>
      </c>
      <c r="D23" s="43">
        <v>0</v>
      </c>
      <c r="E23" s="43">
        <v>0</v>
      </c>
      <c r="F23" s="43">
        <v>0</v>
      </c>
      <c r="G23" s="43">
        <v>0</v>
      </c>
      <c r="H23" s="43">
        <v>0</v>
      </c>
      <c r="I23" s="43">
        <v>927193</v>
      </c>
      <c r="J23" s="43">
        <v>0</v>
      </c>
      <c r="K23" s="43">
        <v>0</v>
      </c>
      <c r="L23" s="43">
        <v>0</v>
      </c>
      <c r="M23" s="43">
        <v>0</v>
      </c>
      <c r="N23" s="43">
        <v>0</v>
      </c>
      <c r="O23" s="43">
        <f>SUM(D23:N23)</f>
        <v>927193</v>
      </c>
      <c r="P23" s="44">
        <f t="shared" si="1"/>
        <v>333.1631333093784</v>
      </c>
      <c r="Q23" s="9"/>
    </row>
    <row r="24" spans="1:120" ht="15.75" thickBot="1">
      <c r="A24" s="12"/>
      <c r="B24" s="42">
        <v>590</v>
      </c>
      <c r="C24" s="19" t="s">
        <v>81</v>
      </c>
      <c r="D24" s="43">
        <v>0</v>
      </c>
      <c r="E24" s="43">
        <v>0</v>
      </c>
      <c r="F24" s="43">
        <v>0</v>
      </c>
      <c r="G24" s="43">
        <v>0</v>
      </c>
      <c r="H24" s="43">
        <v>0</v>
      </c>
      <c r="I24" s="43">
        <v>6413</v>
      </c>
      <c r="J24" s="43">
        <v>0</v>
      </c>
      <c r="K24" s="43">
        <v>0</v>
      </c>
      <c r="L24" s="43">
        <v>0</v>
      </c>
      <c r="M24" s="43">
        <v>0</v>
      </c>
      <c r="N24" s="43">
        <v>0</v>
      </c>
      <c r="O24" s="43">
        <f t="shared" ref="O24" si="12">SUM(D24:N24)</f>
        <v>6413</v>
      </c>
      <c r="P24" s="44">
        <f t="shared" si="1"/>
        <v>2.3043478260869565</v>
      </c>
      <c r="Q24" s="9"/>
    </row>
    <row r="25" spans="1:120" ht="16.5" thickBot="1">
      <c r="A25" s="13" t="s">
        <v>10</v>
      </c>
      <c r="B25" s="21"/>
      <c r="C25" s="20"/>
      <c r="D25" s="14">
        <f>SUM(D5,D9,D12,D18,D20,D22)</f>
        <v>2926585</v>
      </c>
      <c r="E25" s="14">
        <f t="shared" ref="E25:N25" si="13">SUM(E5,E9,E12,E18,E20,E22)</f>
        <v>0</v>
      </c>
      <c r="F25" s="14">
        <f t="shared" si="13"/>
        <v>0</v>
      </c>
      <c r="G25" s="14">
        <f t="shared" si="13"/>
        <v>0</v>
      </c>
      <c r="H25" s="14">
        <f t="shared" si="13"/>
        <v>0</v>
      </c>
      <c r="I25" s="14">
        <f t="shared" si="13"/>
        <v>4053682</v>
      </c>
      <c r="J25" s="14">
        <f t="shared" si="13"/>
        <v>0</v>
      </c>
      <c r="K25" s="14">
        <f t="shared" si="13"/>
        <v>0</v>
      </c>
      <c r="L25" s="14">
        <f t="shared" si="13"/>
        <v>0</v>
      </c>
      <c r="M25" s="14">
        <f t="shared" si="13"/>
        <v>0</v>
      </c>
      <c r="N25" s="14">
        <f t="shared" si="13"/>
        <v>0</v>
      </c>
      <c r="O25" s="14">
        <f>SUM(D25:N25)</f>
        <v>6980267</v>
      </c>
      <c r="P25" s="35">
        <f t="shared" si="1"/>
        <v>2508.1807402084082</v>
      </c>
      <c r="Q25" s="6"/>
      <c r="R25" s="2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</row>
    <row r="26" spans="1:120">
      <c r="A26" s="15"/>
      <c r="B26" s="17"/>
      <c r="C26" s="17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8"/>
    </row>
    <row r="27" spans="1:120">
      <c r="A27" s="36"/>
      <c r="B27" s="37"/>
      <c r="C27" s="37"/>
      <c r="D27" s="38"/>
      <c r="E27" s="38"/>
      <c r="F27" s="38"/>
      <c r="G27" s="38"/>
      <c r="H27" s="38"/>
      <c r="I27" s="38"/>
      <c r="J27" s="38"/>
      <c r="K27" s="38"/>
      <c r="L27" s="38"/>
      <c r="M27" s="157" t="s">
        <v>82</v>
      </c>
      <c r="N27" s="157"/>
      <c r="O27" s="157"/>
      <c r="P27" s="39">
        <v>2783</v>
      </c>
    </row>
    <row r="28" spans="1:120">
      <c r="A28" s="158"/>
      <c r="B28" s="135"/>
      <c r="C28" s="135"/>
      <c r="D28" s="135"/>
      <c r="E28" s="135"/>
      <c r="F28" s="135"/>
      <c r="G28" s="135"/>
      <c r="H28" s="135"/>
      <c r="I28" s="135"/>
      <c r="J28" s="135"/>
      <c r="K28" s="135"/>
      <c r="L28" s="135"/>
      <c r="M28" s="135"/>
      <c r="N28" s="135"/>
      <c r="O28" s="135"/>
      <c r="P28" s="136"/>
    </row>
    <row r="29" spans="1:120" ht="15.75" customHeight="1" thickBot="1">
      <c r="A29" s="159" t="s">
        <v>42</v>
      </c>
      <c r="B29" s="138"/>
      <c r="C29" s="138"/>
      <c r="D29" s="138"/>
      <c r="E29" s="138"/>
      <c r="F29" s="138"/>
      <c r="G29" s="138"/>
      <c r="H29" s="138"/>
      <c r="I29" s="138"/>
      <c r="J29" s="138"/>
      <c r="K29" s="138"/>
      <c r="L29" s="138"/>
      <c r="M29" s="138"/>
      <c r="N29" s="138"/>
      <c r="O29" s="138"/>
      <c r="P29" s="139"/>
    </row>
  </sheetData>
  <mergeCells count="10">
    <mergeCell ref="M27:O27"/>
    <mergeCell ref="A28:P28"/>
    <mergeCell ref="A29:P29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C2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38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74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SUM(D6:D8)</f>
        <v>310952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4" si="1">SUM(D5:M5)</f>
        <v>310952</v>
      </c>
      <c r="O5" s="30">
        <f t="shared" ref="O5:O24" si="2">(N5/O$26)</f>
        <v>114.78479143595423</v>
      </c>
      <c r="P5" s="6"/>
    </row>
    <row r="6" spans="1:133">
      <c r="A6" s="12"/>
      <c r="B6" s="42">
        <v>511</v>
      </c>
      <c r="C6" s="19" t="s">
        <v>19</v>
      </c>
      <c r="D6" s="43">
        <v>21453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21453</v>
      </c>
      <c r="O6" s="44">
        <f t="shared" si="2"/>
        <v>7.9191583610188259</v>
      </c>
      <c r="P6" s="9"/>
    </row>
    <row r="7" spans="1:133">
      <c r="A7" s="12"/>
      <c r="B7" s="42">
        <v>513</v>
      </c>
      <c r="C7" s="19" t="s">
        <v>20</v>
      </c>
      <c r="D7" s="43">
        <v>270261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270261</v>
      </c>
      <c r="O7" s="44">
        <f t="shared" si="2"/>
        <v>99.7641196013289</v>
      </c>
      <c r="P7" s="9"/>
    </row>
    <row r="8" spans="1:133">
      <c r="A8" s="12"/>
      <c r="B8" s="42">
        <v>514</v>
      </c>
      <c r="C8" s="19" t="s">
        <v>21</v>
      </c>
      <c r="D8" s="43">
        <v>19238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19238</v>
      </c>
      <c r="O8" s="44">
        <f t="shared" si="2"/>
        <v>7.1015134736064969</v>
      </c>
      <c r="P8" s="9"/>
    </row>
    <row r="9" spans="1:133" ht="15.75">
      <c r="A9" s="26" t="s">
        <v>22</v>
      </c>
      <c r="B9" s="27"/>
      <c r="C9" s="28"/>
      <c r="D9" s="29">
        <f t="shared" ref="D9:M9" si="3">SUM(D10:D11)</f>
        <v>796390</v>
      </c>
      <c r="E9" s="29">
        <f t="shared" si="3"/>
        <v>0</v>
      </c>
      <c r="F9" s="29">
        <f t="shared" si="3"/>
        <v>0</v>
      </c>
      <c r="G9" s="29">
        <f t="shared" si="3"/>
        <v>0</v>
      </c>
      <c r="H9" s="29">
        <f t="shared" si="3"/>
        <v>0</v>
      </c>
      <c r="I9" s="29">
        <f t="shared" si="3"/>
        <v>0</v>
      </c>
      <c r="J9" s="29">
        <f t="shared" si="3"/>
        <v>0</v>
      </c>
      <c r="K9" s="29">
        <f t="shared" si="3"/>
        <v>0</v>
      </c>
      <c r="L9" s="29">
        <f t="shared" si="3"/>
        <v>0</v>
      </c>
      <c r="M9" s="29">
        <f t="shared" si="3"/>
        <v>0</v>
      </c>
      <c r="N9" s="40">
        <f t="shared" si="1"/>
        <v>796390</v>
      </c>
      <c r="O9" s="41">
        <f t="shared" si="2"/>
        <v>293.97932816537468</v>
      </c>
      <c r="P9" s="10"/>
    </row>
    <row r="10" spans="1:133">
      <c r="A10" s="12"/>
      <c r="B10" s="42">
        <v>521</v>
      </c>
      <c r="C10" s="19" t="s">
        <v>23</v>
      </c>
      <c r="D10" s="43">
        <v>645441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645441</v>
      </c>
      <c r="O10" s="44">
        <f t="shared" si="2"/>
        <v>238.25802879291251</v>
      </c>
      <c r="P10" s="9"/>
    </row>
    <row r="11" spans="1:133">
      <c r="A11" s="12"/>
      <c r="B11" s="42">
        <v>522</v>
      </c>
      <c r="C11" s="19" t="s">
        <v>24</v>
      </c>
      <c r="D11" s="43">
        <v>150949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150949</v>
      </c>
      <c r="O11" s="44">
        <f t="shared" si="2"/>
        <v>55.721299372462163</v>
      </c>
      <c r="P11" s="9"/>
    </row>
    <row r="12" spans="1:133" ht="15.75">
      <c r="A12" s="26" t="s">
        <v>25</v>
      </c>
      <c r="B12" s="27"/>
      <c r="C12" s="28"/>
      <c r="D12" s="29">
        <f t="shared" ref="D12:M12" si="4">SUM(D13:D17)</f>
        <v>104471</v>
      </c>
      <c r="E12" s="29">
        <f t="shared" si="4"/>
        <v>0</v>
      </c>
      <c r="F12" s="29">
        <f t="shared" si="4"/>
        <v>0</v>
      </c>
      <c r="G12" s="29">
        <f t="shared" si="4"/>
        <v>0</v>
      </c>
      <c r="H12" s="29">
        <f t="shared" si="4"/>
        <v>0</v>
      </c>
      <c r="I12" s="29">
        <f t="shared" si="4"/>
        <v>2770189</v>
      </c>
      <c r="J12" s="29">
        <f t="shared" si="4"/>
        <v>0</v>
      </c>
      <c r="K12" s="29">
        <f t="shared" si="4"/>
        <v>0</v>
      </c>
      <c r="L12" s="29">
        <f t="shared" si="4"/>
        <v>0</v>
      </c>
      <c r="M12" s="29">
        <f t="shared" si="4"/>
        <v>0</v>
      </c>
      <c r="N12" s="40">
        <f t="shared" si="1"/>
        <v>2874660</v>
      </c>
      <c r="O12" s="41">
        <f t="shared" si="2"/>
        <v>1061.1517165005537</v>
      </c>
      <c r="P12" s="10"/>
    </row>
    <row r="13" spans="1:133">
      <c r="A13" s="12"/>
      <c r="B13" s="42">
        <v>533</v>
      </c>
      <c r="C13" s="19" t="s">
        <v>26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595475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595475</v>
      </c>
      <c r="O13" s="44">
        <f t="shared" si="2"/>
        <v>219.81358434846808</v>
      </c>
      <c r="P13" s="9"/>
    </row>
    <row r="14" spans="1:133">
      <c r="A14" s="12"/>
      <c r="B14" s="42">
        <v>534</v>
      </c>
      <c r="C14" s="19" t="s">
        <v>52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592006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592006</v>
      </c>
      <c r="O14" s="44">
        <f t="shared" si="2"/>
        <v>218.53303802141011</v>
      </c>
      <c r="P14" s="9"/>
    </row>
    <row r="15" spans="1:133">
      <c r="A15" s="12"/>
      <c r="B15" s="42">
        <v>535</v>
      </c>
      <c r="C15" s="19" t="s">
        <v>28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1526359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1526359</v>
      </c>
      <c r="O15" s="44">
        <f t="shared" si="2"/>
        <v>563.44001476559617</v>
      </c>
      <c r="P15" s="9"/>
    </row>
    <row r="16" spans="1:133">
      <c r="A16" s="12"/>
      <c r="B16" s="42">
        <v>536</v>
      </c>
      <c r="C16" s="19" t="s">
        <v>53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56349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56349</v>
      </c>
      <c r="O16" s="44">
        <f t="shared" si="2"/>
        <v>20.800664451827242</v>
      </c>
      <c r="P16" s="9"/>
    </row>
    <row r="17" spans="1:119">
      <c r="A17" s="12"/>
      <c r="B17" s="42">
        <v>539</v>
      </c>
      <c r="C17" s="19" t="s">
        <v>29</v>
      </c>
      <c r="D17" s="43">
        <v>104471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104471</v>
      </c>
      <c r="O17" s="44">
        <f t="shared" si="2"/>
        <v>38.564414913252122</v>
      </c>
      <c r="P17" s="9"/>
    </row>
    <row r="18" spans="1:119" ht="15.75">
      <c r="A18" s="26" t="s">
        <v>30</v>
      </c>
      <c r="B18" s="27"/>
      <c r="C18" s="28"/>
      <c r="D18" s="29">
        <f t="shared" ref="D18:M18" si="5">SUM(D19:D19)</f>
        <v>594507</v>
      </c>
      <c r="E18" s="29">
        <f t="shared" si="5"/>
        <v>0</v>
      </c>
      <c r="F18" s="29">
        <f t="shared" si="5"/>
        <v>0</v>
      </c>
      <c r="G18" s="29">
        <f t="shared" si="5"/>
        <v>0</v>
      </c>
      <c r="H18" s="29">
        <f t="shared" si="5"/>
        <v>0</v>
      </c>
      <c r="I18" s="29">
        <f t="shared" si="5"/>
        <v>0</v>
      </c>
      <c r="J18" s="29">
        <f t="shared" si="5"/>
        <v>0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29">
        <f t="shared" si="1"/>
        <v>594507</v>
      </c>
      <c r="O18" s="41">
        <f t="shared" si="2"/>
        <v>219.45625692137321</v>
      </c>
      <c r="P18" s="10"/>
    </row>
    <row r="19" spans="1:119">
      <c r="A19" s="12"/>
      <c r="B19" s="42">
        <v>541</v>
      </c>
      <c r="C19" s="19" t="s">
        <v>54</v>
      </c>
      <c r="D19" s="43">
        <v>594507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594507</v>
      </c>
      <c r="O19" s="44">
        <f t="shared" si="2"/>
        <v>219.45625692137321</v>
      </c>
      <c r="P19" s="9"/>
    </row>
    <row r="20" spans="1:119" ht="15.75">
      <c r="A20" s="26" t="s">
        <v>32</v>
      </c>
      <c r="B20" s="27"/>
      <c r="C20" s="28"/>
      <c r="D20" s="29">
        <f t="shared" ref="D20:M20" si="6">SUM(D21:D21)</f>
        <v>119986</v>
      </c>
      <c r="E20" s="29">
        <f t="shared" si="6"/>
        <v>0</v>
      </c>
      <c r="F20" s="29">
        <f t="shared" si="6"/>
        <v>0</v>
      </c>
      <c r="G20" s="29">
        <f t="shared" si="6"/>
        <v>0</v>
      </c>
      <c r="H20" s="29">
        <f t="shared" si="6"/>
        <v>0</v>
      </c>
      <c r="I20" s="29">
        <f t="shared" si="6"/>
        <v>0</v>
      </c>
      <c r="J20" s="29">
        <f t="shared" si="6"/>
        <v>0</v>
      </c>
      <c r="K20" s="29">
        <f t="shared" si="6"/>
        <v>0</v>
      </c>
      <c r="L20" s="29">
        <f t="shared" si="6"/>
        <v>0</v>
      </c>
      <c r="M20" s="29">
        <f t="shared" si="6"/>
        <v>0</v>
      </c>
      <c r="N20" s="29">
        <f t="shared" si="1"/>
        <v>119986</v>
      </c>
      <c r="O20" s="41">
        <f t="shared" si="2"/>
        <v>44.291620524178661</v>
      </c>
      <c r="P20" s="9"/>
    </row>
    <row r="21" spans="1:119">
      <c r="A21" s="12"/>
      <c r="B21" s="42">
        <v>575</v>
      </c>
      <c r="C21" s="19" t="s">
        <v>55</v>
      </c>
      <c r="D21" s="43">
        <v>119986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119986</v>
      </c>
      <c r="O21" s="44">
        <f t="shared" si="2"/>
        <v>44.291620524178661</v>
      </c>
      <c r="P21" s="9"/>
    </row>
    <row r="22" spans="1:119" ht="15.75">
      <c r="A22" s="26" t="s">
        <v>56</v>
      </c>
      <c r="B22" s="27"/>
      <c r="C22" s="28"/>
      <c r="D22" s="29">
        <f t="shared" ref="D22:M22" si="7">SUM(D23:D23)</f>
        <v>0</v>
      </c>
      <c r="E22" s="29">
        <f t="shared" si="7"/>
        <v>0</v>
      </c>
      <c r="F22" s="29">
        <f t="shared" si="7"/>
        <v>0</v>
      </c>
      <c r="G22" s="29">
        <f t="shared" si="7"/>
        <v>0</v>
      </c>
      <c r="H22" s="29">
        <f t="shared" si="7"/>
        <v>0</v>
      </c>
      <c r="I22" s="29">
        <f t="shared" si="7"/>
        <v>741942</v>
      </c>
      <c r="J22" s="29">
        <f t="shared" si="7"/>
        <v>0</v>
      </c>
      <c r="K22" s="29">
        <f t="shared" si="7"/>
        <v>0</v>
      </c>
      <c r="L22" s="29">
        <f t="shared" si="7"/>
        <v>0</v>
      </c>
      <c r="M22" s="29">
        <f t="shared" si="7"/>
        <v>0</v>
      </c>
      <c r="N22" s="29">
        <f t="shared" si="1"/>
        <v>741942</v>
      </c>
      <c r="O22" s="41">
        <f t="shared" si="2"/>
        <v>273.88039867109637</v>
      </c>
      <c r="P22" s="9"/>
    </row>
    <row r="23" spans="1:119" ht="15.75" thickBot="1">
      <c r="A23" s="12"/>
      <c r="B23" s="42">
        <v>581</v>
      </c>
      <c r="C23" s="19" t="s">
        <v>57</v>
      </c>
      <c r="D23" s="43">
        <v>0</v>
      </c>
      <c r="E23" s="43">
        <v>0</v>
      </c>
      <c r="F23" s="43">
        <v>0</v>
      </c>
      <c r="G23" s="43">
        <v>0</v>
      </c>
      <c r="H23" s="43">
        <v>0</v>
      </c>
      <c r="I23" s="43">
        <v>741942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741942</v>
      </c>
      <c r="O23" s="44">
        <f t="shared" si="2"/>
        <v>273.88039867109637</v>
      </c>
      <c r="P23" s="9"/>
    </row>
    <row r="24" spans="1:119" ht="16.5" thickBot="1">
      <c r="A24" s="13" t="s">
        <v>10</v>
      </c>
      <c r="B24" s="21"/>
      <c r="C24" s="20"/>
      <c r="D24" s="14">
        <f>SUM(D5,D9,D12,D18,D20,D22)</f>
        <v>1926306</v>
      </c>
      <c r="E24" s="14">
        <f t="shared" ref="E24:M24" si="8">SUM(E5,E9,E12,E18,E20,E22)</f>
        <v>0</v>
      </c>
      <c r="F24" s="14">
        <f t="shared" si="8"/>
        <v>0</v>
      </c>
      <c r="G24" s="14">
        <f t="shared" si="8"/>
        <v>0</v>
      </c>
      <c r="H24" s="14">
        <f t="shared" si="8"/>
        <v>0</v>
      </c>
      <c r="I24" s="14">
        <f t="shared" si="8"/>
        <v>3512131</v>
      </c>
      <c r="J24" s="14">
        <f t="shared" si="8"/>
        <v>0</v>
      </c>
      <c r="K24" s="14">
        <f t="shared" si="8"/>
        <v>0</v>
      </c>
      <c r="L24" s="14">
        <f t="shared" si="8"/>
        <v>0</v>
      </c>
      <c r="M24" s="14">
        <f t="shared" si="8"/>
        <v>0</v>
      </c>
      <c r="N24" s="14">
        <f t="shared" si="1"/>
        <v>5438437</v>
      </c>
      <c r="O24" s="35">
        <f t="shared" si="2"/>
        <v>2007.5441122185309</v>
      </c>
      <c r="P24" s="6"/>
      <c r="Q24" s="2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</row>
    <row r="25" spans="1:119">
      <c r="A25" s="15"/>
      <c r="B25" s="17"/>
      <c r="C25" s="17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8"/>
    </row>
    <row r="26" spans="1:119">
      <c r="A26" s="36"/>
      <c r="B26" s="37"/>
      <c r="C26" s="37"/>
      <c r="D26" s="38"/>
      <c r="E26" s="38"/>
      <c r="F26" s="38"/>
      <c r="G26" s="38"/>
      <c r="H26" s="38"/>
      <c r="I26" s="38"/>
      <c r="J26" s="38"/>
      <c r="K26" s="38"/>
      <c r="L26" s="157" t="s">
        <v>75</v>
      </c>
      <c r="M26" s="157"/>
      <c r="N26" s="157"/>
      <c r="O26" s="39">
        <v>2709</v>
      </c>
    </row>
    <row r="27" spans="1:119">
      <c r="A27" s="158"/>
      <c r="B27" s="135"/>
      <c r="C27" s="135"/>
      <c r="D27" s="135"/>
      <c r="E27" s="135"/>
      <c r="F27" s="135"/>
      <c r="G27" s="135"/>
      <c r="H27" s="135"/>
      <c r="I27" s="135"/>
      <c r="J27" s="135"/>
      <c r="K27" s="135"/>
      <c r="L27" s="135"/>
      <c r="M27" s="135"/>
      <c r="N27" s="135"/>
      <c r="O27" s="136"/>
    </row>
    <row r="28" spans="1:119" ht="15.75" customHeight="1" thickBot="1">
      <c r="A28" s="159" t="s">
        <v>42</v>
      </c>
      <c r="B28" s="138"/>
      <c r="C28" s="138"/>
      <c r="D28" s="138"/>
      <c r="E28" s="138"/>
      <c r="F28" s="138"/>
      <c r="G28" s="138"/>
      <c r="H28" s="138"/>
      <c r="I28" s="138"/>
      <c r="J28" s="138"/>
      <c r="K28" s="138"/>
      <c r="L28" s="138"/>
      <c r="M28" s="138"/>
      <c r="N28" s="138"/>
      <c r="O28" s="139"/>
    </row>
  </sheetData>
  <mergeCells count="10">
    <mergeCell ref="L26:N26"/>
    <mergeCell ref="A27:O27"/>
    <mergeCell ref="A28:O2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C2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38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72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SUM(D6:D8)</f>
        <v>444818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4" si="1">SUM(D5:M5)</f>
        <v>444818</v>
      </c>
      <c r="O5" s="30">
        <f t="shared" ref="O5:O24" si="2">(N5/O$26)</f>
        <v>161.45843920145191</v>
      </c>
      <c r="P5" s="6"/>
    </row>
    <row r="6" spans="1:133">
      <c r="A6" s="12"/>
      <c r="B6" s="42">
        <v>511</v>
      </c>
      <c r="C6" s="19" t="s">
        <v>19</v>
      </c>
      <c r="D6" s="43">
        <v>21195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21195</v>
      </c>
      <c r="O6" s="44">
        <f t="shared" si="2"/>
        <v>7.6932849364791291</v>
      </c>
      <c r="P6" s="9"/>
    </row>
    <row r="7" spans="1:133">
      <c r="A7" s="12"/>
      <c r="B7" s="42">
        <v>513</v>
      </c>
      <c r="C7" s="19" t="s">
        <v>20</v>
      </c>
      <c r="D7" s="43">
        <v>406064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406064</v>
      </c>
      <c r="O7" s="44">
        <f t="shared" si="2"/>
        <v>147.39165154264973</v>
      </c>
      <c r="P7" s="9"/>
    </row>
    <row r="8" spans="1:133">
      <c r="A8" s="12"/>
      <c r="B8" s="42">
        <v>514</v>
      </c>
      <c r="C8" s="19" t="s">
        <v>21</v>
      </c>
      <c r="D8" s="43">
        <v>17559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17559</v>
      </c>
      <c r="O8" s="44">
        <f t="shared" si="2"/>
        <v>6.3735027223230487</v>
      </c>
      <c r="P8" s="9"/>
    </row>
    <row r="9" spans="1:133" ht="15.75">
      <c r="A9" s="26" t="s">
        <v>22</v>
      </c>
      <c r="B9" s="27"/>
      <c r="C9" s="28"/>
      <c r="D9" s="29">
        <f t="shared" ref="D9:M9" si="3">SUM(D10:D11)</f>
        <v>1063431</v>
      </c>
      <c r="E9" s="29">
        <f t="shared" si="3"/>
        <v>0</v>
      </c>
      <c r="F9" s="29">
        <f t="shared" si="3"/>
        <v>0</v>
      </c>
      <c r="G9" s="29">
        <f t="shared" si="3"/>
        <v>0</v>
      </c>
      <c r="H9" s="29">
        <f t="shared" si="3"/>
        <v>0</v>
      </c>
      <c r="I9" s="29">
        <f t="shared" si="3"/>
        <v>0</v>
      </c>
      <c r="J9" s="29">
        <f t="shared" si="3"/>
        <v>0</v>
      </c>
      <c r="K9" s="29">
        <f t="shared" si="3"/>
        <v>0</v>
      </c>
      <c r="L9" s="29">
        <f t="shared" si="3"/>
        <v>0</v>
      </c>
      <c r="M9" s="29">
        <f t="shared" si="3"/>
        <v>0</v>
      </c>
      <c r="N9" s="40">
        <f t="shared" si="1"/>
        <v>1063431</v>
      </c>
      <c r="O9" s="41">
        <f t="shared" si="2"/>
        <v>386.00036297640651</v>
      </c>
      <c r="P9" s="10"/>
    </row>
    <row r="10" spans="1:133">
      <c r="A10" s="12"/>
      <c r="B10" s="42">
        <v>521</v>
      </c>
      <c r="C10" s="19" t="s">
        <v>23</v>
      </c>
      <c r="D10" s="43">
        <v>607682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607682</v>
      </c>
      <c r="O10" s="44">
        <f t="shared" si="2"/>
        <v>220.57422867513611</v>
      </c>
      <c r="P10" s="9"/>
    </row>
    <row r="11" spans="1:133">
      <c r="A11" s="12"/>
      <c r="B11" s="42">
        <v>522</v>
      </c>
      <c r="C11" s="19" t="s">
        <v>24</v>
      </c>
      <c r="D11" s="43">
        <v>455749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455749</v>
      </c>
      <c r="O11" s="44">
        <f t="shared" si="2"/>
        <v>165.42613430127042</v>
      </c>
      <c r="P11" s="9"/>
    </row>
    <row r="12" spans="1:133" ht="15.75">
      <c r="A12" s="26" t="s">
        <v>25</v>
      </c>
      <c r="B12" s="27"/>
      <c r="C12" s="28"/>
      <c r="D12" s="29">
        <f t="shared" ref="D12:M12" si="4">SUM(D13:D17)</f>
        <v>97824</v>
      </c>
      <c r="E12" s="29">
        <f t="shared" si="4"/>
        <v>0</v>
      </c>
      <c r="F12" s="29">
        <f t="shared" si="4"/>
        <v>0</v>
      </c>
      <c r="G12" s="29">
        <f t="shared" si="4"/>
        <v>0</v>
      </c>
      <c r="H12" s="29">
        <f t="shared" si="4"/>
        <v>0</v>
      </c>
      <c r="I12" s="29">
        <f t="shared" si="4"/>
        <v>2687512</v>
      </c>
      <c r="J12" s="29">
        <f t="shared" si="4"/>
        <v>0</v>
      </c>
      <c r="K12" s="29">
        <f t="shared" si="4"/>
        <v>0</v>
      </c>
      <c r="L12" s="29">
        <f t="shared" si="4"/>
        <v>0</v>
      </c>
      <c r="M12" s="29">
        <f t="shared" si="4"/>
        <v>0</v>
      </c>
      <c r="N12" s="40">
        <f t="shared" si="1"/>
        <v>2785336</v>
      </c>
      <c r="O12" s="41">
        <f t="shared" si="2"/>
        <v>1011.0112522686026</v>
      </c>
      <c r="P12" s="10"/>
    </row>
    <row r="13" spans="1:133">
      <c r="A13" s="12"/>
      <c r="B13" s="42">
        <v>533</v>
      </c>
      <c r="C13" s="19" t="s">
        <v>26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544123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544123</v>
      </c>
      <c r="O13" s="44">
        <f t="shared" si="2"/>
        <v>197.5038112522686</v>
      </c>
      <c r="P13" s="9"/>
    </row>
    <row r="14" spans="1:133">
      <c r="A14" s="12"/>
      <c r="B14" s="42">
        <v>534</v>
      </c>
      <c r="C14" s="19" t="s">
        <v>52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564360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564360</v>
      </c>
      <c r="O14" s="44">
        <f t="shared" si="2"/>
        <v>204.84936479128856</v>
      </c>
      <c r="P14" s="9"/>
    </row>
    <row r="15" spans="1:133">
      <c r="A15" s="12"/>
      <c r="B15" s="42">
        <v>535</v>
      </c>
      <c r="C15" s="19" t="s">
        <v>28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1521366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1521366</v>
      </c>
      <c r="O15" s="44">
        <f t="shared" si="2"/>
        <v>552.21996370235934</v>
      </c>
      <c r="P15" s="9"/>
    </row>
    <row r="16" spans="1:133">
      <c r="A16" s="12"/>
      <c r="B16" s="42">
        <v>536</v>
      </c>
      <c r="C16" s="19" t="s">
        <v>53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57663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57663</v>
      </c>
      <c r="O16" s="44">
        <f t="shared" si="2"/>
        <v>20.930308529945552</v>
      </c>
      <c r="P16" s="9"/>
    </row>
    <row r="17" spans="1:119">
      <c r="A17" s="12"/>
      <c r="B17" s="42">
        <v>539</v>
      </c>
      <c r="C17" s="19" t="s">
        <v>29</v>
      </c>
      <c r="D17" s="43">
        <v>97824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97824</v>
      </c>
      <c r="O17" s="44">
        <f t="shared" si="2"/>
        <v>35.50780399274047</v>
      </c>
      <c r="P17" s="9"/>
    </row>
    <row r="18" spans="1:119" ht="15.75">
      <c r="A18" s="26" t="s">
        <v>30</v>
      </c>
      <c r="B18" s="27"/>
      <c r="C18" s="28"/>
      <c r="D18" s="29">
        <f t="shared" ref="D18:M18" si="5">SUM(D19:D19)</f>
        <v>482110</v>
      </c>
      <c r="E18" s="29">
        <f t="shared" si="5"/>
        <v>314249</v>
      </c>
      <c r="F18" s="29">
        <f t="shared" si="5"/>
        <v>0</v>
      </c>
      <c r="G18" s="29">
        <f t="shared" si="5"/>
        <v>0</v>
      </c>
      <c r="H18" s="29">
        <f t="shared" si="5"/>
        <v>0</v>
      </c>
      <c r="I18" s="29">
        <f t="shared" si="5"/>
        <v>0</v>
      </c>
      <c r="J18" s="29">
        <f t="shared" si="5"/>
        <v>0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29">
        <f t="shared" si="1"/>
        <v>796359</v>
      </c>
      <c r="O18" s="41">
        <f t="shared" si="2"/>
        <v>289.05952813067148</v>
      </c>
      <c r="P18" s="10"/>
    </row>
    <row r="19" spans="1:119">
      <c r="A19" s="12"/>
      <c r="B19" s="42">
        <v>541</v>
      </c>
      <c r="C19" s="19" t="s">
        <v>54</v>
      </c>
      <c r="D19" s="43">
        <v>482110</v>
      </c>
      <c r="E19" s="43">
        <v>314249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796359</v>
      </c>
      <c r="O19" s="44">
        <f t="shared" si="2"/>
        <v>289.05952813067148</v>
      </c>
      <c r="P19" s="9"/>
    </row>
    <row r="20" spans="1:119" ht="15.75">
      <c r="A20" s="26" t="s">
        <v>32</v>
      </c>
      <c r="B20" s="27"/>
      <c r="C20" s="28"/>
      <c r="D20" s="29">
        <f t="shared" ref="D20:M20" si="6">SUM(D21:D21)</f>
        <v>127108</v>
      </c>
      <c r="E20" s="29">
        <f t="shared" si="6"/>
        <v>0</v>
      </c>
      <c r="F20" s="29">
        <f t="shared" si="6"/>
        <v>0</v>
      </c>
      <c r="G20" s="29">
        <f t="shared" si="6"/>
        <v>0</v>
      </c>
      <c r="H20" s="29">
        <f t="shared" si="6"/>
        <v>0</v>
      </c>
      <c r="I20" s="29">
        <f t="shared" si="6"/>
        <v>0</v>
      </c>
      <c r="J20" s="29">
        <f t="shared" si="6"/>
        <v>0</v>
      </c>
      <c r="K20" s="29">
        <f t="shared" si="6"/>
        <v>0</v>
      </c>
      <c r="L20" s="29">
        <f t="shared" si="6"/>
        <v>0</v>
      </c>
      <c r="M20" s="29">
        <f t="shared" si="6"/>
        <v>0</v>
      </c>
      <c r="N20" s="29">
        <f t="shared" si="1"/>
        <v>127108</v>
      </c>
      <c r="O20" s="41">
        <f t="shared" si="2"/>
        <v>46.137205081669691</v>
      </c>
      <c r="P20" s="9"/>
    </row>
    <row r="21" spans="1:119">
      <c r="A21" s="12"/>
      <c r="B21" s="42">
        <v>575</v>
      </c>
      <c r="C21" s="19" t="s">
        <v>55</v>
      </c>
      <c r="D21" s="43">
        <v>127108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127108</v>
      </c>
      <c r="O21" s="44">
        <f t="shared" si="2"/>
        <v>46.137205081669691</v>
      </c>
      <c r="P21" s="9"/>
    </row>
    <row r="22" spans="1:119" ht="15.75">
      <c r="A22" s="26" t="s">
        <v>56</v>
      </c>
      <c r="B22" s="27"/>
      <c r="C22" s="28"/>
      <c r="D22" s="29">
        <f t="shared" ref="D22:M22" si="7">SUM(D23:D23)</f>
        <v>60000</v>
      </c>
      <c r="E22" s="29">
        <f t="shared" si="7"/>
        <v>0</v>
      </c>
      <c r="F22" s="29">
        <f t="shared" si="7"/>
        <v>0</v>
      </c>
      <c r="G22" s="29">
        <f t="shared" si="7"/>
        <v>0</v>
      </c>
      <c r="H22" s="29">
        <f t="shared" si="7"/>
        <v>0</v>
      </c>
      <c r="I22" s="29">
        <f t="shared" si="7"/>
        <v>807244</v>
      </c>
      <c r="J22" s="29">
        <f t="shared" si="7"/>
        <v>0</v>
      </c>
      <c r="K22" s="29">
        <f t="shared" si="7"/>
        <v>0</v>
      </c>
      <c r="L22" s="29">
        <f t="shared" si="7"/>
        <v>0</v>
      </c>
      <c r="M22" s="29">
        <f t="shared" si="7"/>
        <v>0</v>
      </c>
      <c r="N22" s="29">
        <f t="shared" si="1"/>
        <v>867244</v>
      </c>
      <c r="O22" s="41">
        <f t="shared" si="2"/>
        <v>314.78911070780401</v>
      </c>
      <c r="P22" s="9"/>
    </row>
    <row r="23" spans="1:119" ht="15.75" thickBot="1">
      <c r="A23" s="12"/>
      <c r="B23" s="42">
        <v>581</v>
      </c>
      <c r="C23" s="19" t="s">
        <v>57</v>
      </c>
      <c r="D23" s="43">
        <v>60000</v>
      </c>
      <c r="E23" s="43">
        <v>0</v>
      </c>
      <c r="F23" s="43">
        <v>0</v>
      </c>
      <c r="G23" s="43">
        <v>0</v>
      </c>
      <c r="H23" s="43">
        <v>0</v>
      </c>
      <c r="I23" s="43">
        <v>807244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867244</v>
      </c>
      <c r="O23" s="44">
        <f t="shared" si="2"/>
        <v>314.78911070780401</v>
      </c>
      <c r="P23" s="9"/>
    </row>
    <row r="24" spans="1:119" ht="16.5" thickBot="1">
      <c r="A24" s="13" t="s">
        <v>10</v>
      </c>
      <c r="B24" s="21"/>
      <c r="C24" s="20"/>
      <c r="D24" s="14">
        <f>SUM(D5,D9,D12,D18,D20,D22)</f>
        <v>2275291</v>
      </c>
      <c r="E24" s="14">
        <f t="shared" ref="E24:M24" si="8">SUM(E5,E9,E12,E18,E20,E22)</f>
        <v>314249</v>
      </c>
      <c r="F24" s="14">
        <f t="shared" si="8"/>
        <v>0</v>
      </c>
      <c r="G24" s="14">
        <f t="shared" si="8"/>
        <v>0</v>
      </c>
      <c r="H24" s="14">
        <f t="shared" si="8"/>
        <v>0</v>
      </c>
      <c r="I24" s="14">
        <f t="shared" si="8"/>
        <v>3494756</v>
      </c>
      <c r="J24" s="14">
        <f t="shared" si="8"/>
        <v>0</v>
      </c>
      <c r="K24" s="14">
        <f t="shared" si="8"/>
        <v>0</v>
      </c>
      <c r="L24" s="14">
        <f t="shared" si="8"/>
        <v>0</v>
      </c>
      <c r="M24" s="14">
        <f t="shared" si="8"/>
        <v>0</v>
      </c>
      <c r="N24" s="14">
        <f t="shared" si="1"/>
        <v>6084296</v>
      </c>
      <c r="O24" s="35">
        <f t="shared" si="2"/>
        <v>2208.4558983666061</v>
      </c>
      <c r="P24" s="6"/>
      <c r="Q24" s="2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</row>
    <row r="25" spans="1:119">
      <c r="A25" s="15"/>
      <c r="B25" s="17"/>
      <c r="C25" s="17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8"/>
    </row>
    <row r="26" spans="1:119">
      <c r="A26" s="36"/>
      <c r="B26" s="37"/>
      <c r="C26" s="37"/>
      <c r="D26" s="38"/>
      <c r="E26" s="38"/>
      <c r="F26" s="38"/>
      <c r="G26" s="38"/>
      <c r="H26" s="38"/>
      <c r="I26" s="38"/>
      <c r="J26" s="38"/>
      <c r="K26" s="38"/>
      <c r="L26" s="157" t="s">
        <v>73</v>
      </c>
      <c r="M26" s="157"/>
      <c r="N26" s="157"/>
      <c r="O26" s="39">
        <v>2755</v>
      </c>
    </row>
    <row r="27" spans="1:119">
      <c r="A27" s="158"/>
      <c r="B27" s="135"/>
      <c r="C27" s="135"/>
      <c r="D27" s="135"/>
      <c r="E27" s="135"/>
      <c r="F27" s="135"/>
      <c r="G27" s="135"/>
      <c r="H27" s="135"/>
      <c r="I27" s="135"/>
      <c r="J27" s="135"/>
      <c r="K27" s="135"/>
      <c r="L27" s="135"/>
      <c r="M27" s="135"/>
      <c r="N27" s="135"/>
      <c r="O27" s="136"/>
    </row>
    <row r="28" spans="1:119" ht="15.75" customHeight="1" thickBot="1">
      <c r="A28" s="159" t="s">
        <v>42</v>
      </c>
      <c r="B28" s="138"/>
      <c r="C28" s="138"/>
      <c r="D28" s="138"/>
      <c r="E28" s="138"/>
      <c r="F28" s="138"/>
      <c r="G28" s="138"/>
      <c r="H28" s="138"/>
      <c r="I28" s="138"/>
      <c r="J28" s="138"/>
      <c r="K28" s="138"/>
      <c r="L28" s="138"/>
      <c r="M28" s="138"/>
      <c r="N28" s="138"/>
      <c r="O28" s="139"/>
    </row>
  </sheetData>
  <mergeCells count="10">
    <mergeCell ref="L26:N26"/>
    <mergeCell ref="A27:O27"/>
    <mergeCell ref="A28:O2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C2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38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70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SUM(D6:D8)</f>
        <v>325479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5" si="1">SUM(D5:M5)</f>
        <v>325479</v>
      </c>
      <c r="O5" s="30">
        <f t="shared" ref="O5:O25" si="2">(N5/O$27)</f>
        <v>121.58348898020172</v>
      </c>
      <c r="P5" s="6"/>
    </row>
    <row r="6" spans="1:133">
      <c r="A6" s="12"/>
      <c r="B6" s="42">
        <v>511</v>
      </c>
      <c r="C6" s="19" t="s">
        <v>19</v>
      </c>
      <c r="D6" s="43">
        <v>22255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22255</v>
      </c>
      <c r="O6" s="44">
        <f t="shared" si="2"/>
        <v>8.3134105341800524</v>
      </c>
      <c r="P6" s="9"/>
    </row>
    <row r="7" spans="1:133">
      <c r="A7" s="12"/>
      <c r="B7" s="42">
        <v>513</v>
      </c>
      <c r="C7" s="19" t="s">
        <v>20</v>
      </c>
      <c r="D7" s="43">
        <v>288373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288373</v>
      </c>
      <c r="O7" s="44">
        <f t="shared" si="2"/>
        <v>107.72245050429585</v>
      </c>
      <c r="P7" s="9"/>
    </row>
    <row r="8" spans="1:133">
      <c r="A8" s="12"/>
      <c r="B8" s="42">
        <v>514</v>
      </c>
      <c r="C8" s="19" t="s">
        <v>21</v>
      </c>
      <c r="D8" s="43">
        <v>14851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14851</v>
      </c>
      <c r="O8" s="44">
        <f t="shared" si="2"/>
        <v>5.5476279417258123</v>
      </c>
      <c r="P8" s="9"/>
    </row>
    <row r="9" spans="1:133" ht="15.75">
      <c r="A9" s="26" t="s">
        <v>22</v>
      </c>
      <c r="B9" s="27"/>
      <c r="C9" s="28"/>
      <c r="D9" s="29">
        <f t="shared" ref="D9:M9" si="3">SUM(D10:D11)</f>
        <v>604575</v>
      </c>
      <c r="E9" s="29">
        <f t="shared" si="3"/>
        <v>0</v>
      </c>
      <c r="F9" s="29">
        <f t="shared" si="3"/>
        <v>0</v>
      </c>
      <c r="G9" s="29">
        <f t="shared" si="3"/>
        <v>0</v>
      </c>
      <c r="H9" s="29">
        <f t="shared" si="3"/>
        <v>0</v>
      </c>
      <c r="I9" s="29">
        <f t="shared" si="3"/>
        <v>0</v>
      </c>
      <c r="J9" s="29">
        <f t="shared" si="3"/>
        <v>0</v>
      </c>
      <c r="K9" s="29">
        <f t="shared" si="3"/>
        <v>0</v>
      </c>
      <c r="L9" s="29">
        <f t="shared" si="3"/>
        <v>0</v>
      </c>
      <c r="M9" s="29">
        <f t="shared" si="3"/>
        <v>0</v>
      </c>
      <c r="N9" s="40">
        <f t="shared" si="1"/>
        <v>604575</v>
      </c>
      <c r="O9" s="41">
        <f t="shared" si="2"/>
        <v>225.84049308927905</v>
      </c>
      <c r="P9" s="10"/>
    </row>
    <row r="10" spans="1:133">
      <c r="A10" s="12"/>
      <c r="B10" s="42">
        <v>521</v>
      </c>
      <c r="C10" s="19" t="s">
        <v>23</v>
      </c>
      <c r="D10" s="43">
        <v>505204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505204</v>
      </c>
      <c r="O10" s="44">
        <f t="shared" si="2"/>
        <v>188.72020918939111</v>
      </c>
      <c r="P10" s="9"/>
    </row>
    <row r="11" spans="1:133">
      <c r="A11" s="12"/>
      <c r="B11" s="42">
        <v>522</v>
      </c>
      <c r="C11" s="19" t="s">
        <v>24</v>
      </c>
      <c r="D11" s="43">
        <v>99371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99371</v>
      </c>
      <c r="O11" s="44">
        <f t="shared" si="2"/>
        <v>37.120283899887937</v>
      </c>
      <c r="P11" s="9"/>
    </row>
    <row r="12" spans="1:133" ht="15.75">
      <c r="A12" s="26" t="s">
        <v>25</v>
      </c>
      <c r="B12" s="27"/>
      <c r="C12" s="28"/>
      <c r="D12" s="29">
        <f t="shared" ref="D12:M12" si="4">SUM(D13:D17)</f>
        <v>113249</v>
      </c>
      <c r="E12" s="29">
        <f t="shared" si="4"/>
        <v>0</v>
      </c>
      <c r="F12" s="29">
        <f t="shared" si="4"/>
        <v>0</v>
      </c>
      <c r="G12" s="29">
        <f t="shared" si="4"/>
        <v>0</v>
      </c>
      <c r="H12" s="29">
        <f t="shared" si="4"/>
        <v>0</v>
      </c>
      <c r="I12" s="29">
        <f t="shared" si="4"/>
        <v>2474797</v>
      </c>
      <c r="J12" s="29">
        <f t="shared" si="4"/>
        <v>0</v>
      </c>
      <c r="K12" s="29">
        <f t="shared" si="4"/>
        <v>0</v>
      </c>
      <c r="L12" s="29">
        <f t="shared" si="4"/>
        <v>0</v>
      </c>
      <c r="M12" s="29">
        <f t="shared" si="4"/>
        <v>0</v>
      </c>
      <c r="N12" s="40">
        <f t="shared" si="1"/>
        <v>2588046</v>
      </c>
      <c r="O12" s="41">
        <f t="shared" si="2"/>
        <v>966.77101232723203</v>
      </c>
      <c r="P12" s="10"/>
    </row>
    <row r="13" spans="1:133">
      <c r="A13" s="12"/>
      <c r="B13" s="42">
        <v>533</v>
      </c>
      <c r="C13" s="19" t="s">
        <v>26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504607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504607</v>
      </c>
      <c r="O13" s="44">
        <f t="shared" si="2"/>
        <v>188.49719835636907</v>
      </c>
      <c r="P13" s="9"/>
    </row>
    <row r="14" spans="1:133">
      <c r="A14" s="12"/>
      <c r="B14" s="42">
        <v>534</v>
      </c>
      <c r="C14" s="19" t="s">
        <v>52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532992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532992</v>
      </c>
      <c r="O14" s="44">
        <f t="shared" si="2"/>
        <v>199.10048561822936</v>
      </c>
      <c r="P14" s="9"/>
    </row>
    <row r="15" spans="1:133">
      <c r="A15" s="12"/>
      <c r="B15" s="42">
        <v>535</v>
      </c>
      <c r="C15" s="19" t="s">
        <v>28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1378164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1378164</v>
      </c>
      <c r="O15" s="44">
        <f t="shared" si="2"/>
        <v>514.81658573029506</v>
      </c>
      <c r="P15" s="9"/>
    </row>
    <row r="16" spans="1:133">
      <c r="A16" s="12"/>
      <c r="B16" s="42">
        <v>536</v>
      </c>
      <c r="C16" s="19" t="s">
        <v>53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59034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59034</v>
      </c>
      <c r="O16" s="44">
        <f t="shared" si="2"/>
        <v>22.052297347777362</v>
      </c>
      <c r="P16" s="9"/>
    </row>
    <row r="17" spans="1:119">
      <c r="A17" s="12"/>
      <c r="B17" s="42">
        <v>539</v>
      </c>
      <c r="C17" s="19" t="s">
        <v>29</v>
      </c>
      <c r="D17" s="43">
        <v>113249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113249</v>
      </c>
      <c r="O17" s="44">
        <f t="shared" si="2"/>
        <v>42.304445274561076</v>
      </c>
      <c r="P17" s="9"/>
    </row>
    <row r="18" spans="1:119" ht="15.75">
      <c r="A18" s="26" t="s">
        <v>30</v>
      </c>
      <c r="B18" s="27"/>
      <c r="C18" s="28"/>
      <c r="D18" s="29">
        <f t="shared" ref="D18:M18" si="5">SUM(D19:D19)</f>
        <v>777527</v>
      </c>
      <c r="E18" s="29">
        <f t="shared" si="5"/>
        <v>15500</v>
      </c>
      <c r="F18" s="29">
        <f t="shared" si="5"/>
        <v>0</v>
      </c>
      <c r="G18" s="29">
        <f t="shared" si="5"/>
        <v>0</v>
      </c>
      <c r="H18" s="29">
        <f t="shared" si="5"/>
        <v>0</v>
      </c>
      <c r="I18" s="29">
        <f t="shared" si="5"/>
        <v>0</v>
      </c>
      <c r="J18" s="29">
        <f t="shared" si="5"/>
        <v>0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29">
        <f t="shared" si="1"/>
        <v>793027</v>
      </c>
      <c r="O18" s="41">
        <f t="shared" si="2"/>
        <v>296.23720582741873</v>
      </c>
      <c r="P18" s="10"/>
    </row>
    <row r="19" spans="1:119">
      <c r="A19" s="12"/>
      <c r="B19" s="42">
        <v>541</v>
      </c>
      <c r="C19" s="19" t="s">
        <v>54</v>
      </c>
      <c r="D19" s="43">
        <v>777527</v>
      </c>
      <c r="E19" s="43">
        <v>15500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793027</v>
      </c>
      <c r="O19" s="44">
        <f t="shared" si="2"/>
        <v>296.23720582741873</v>
      </c>
      <c r="P19" s="9"/>
    </row>
    <row r="20" spans="1:119" ht="15.75">
      <c r="A20" s="26" t="s">
        <v>32</v>
      </c>
      <c r="B20" s="27"/>
      <c r="C20" s="28"/>
      <c r="D20" s="29">
        <f t="shared" ref="D20:M20" si="6">SUM(D21:D21)</f>
        <v>114970</v>
      </c>
      <c r="E20" s="29">
        <f t="shared" si="6"/>
        <v>0</v>
      </c>
      <c r="F20" s="29">
        <f t="shared" si="6"/>
        <v>0</v>
      </c>
      <c r="G20" s="29">
        <f t="shared" si="6"/>
        <v>0</v>
      </c>
      <c r="H20" s="29">
        <f t="shared" si="6"/>
        <v>0</v>
      </c>
      <c r="I20" s="29">
        <f t="shared" si="6"/>
        <v>0</v>
      </c>
      <c r="J20" s="29">
        <f t="shared" si="6"/>
        <v>0</v>
      </c>
      <c r="K20" s="29">
        <f t="shared" si="6"/>
        <v>0</v>
      </c>
      <c r="L20" s="29">
        <f t="shared" si="6"/>
        <v>0</v>
      </c>
      <c r="M20" s="29">
        <f t="shared" si="6"/>
        <v>0</v>
      </c>
      <c r="N20" s="29">
        <f t="shared" si="1"/>
        <v>114970</v>
      </c>
      <c r="O20" s="41">
        <f t="shared" si="2"/>
        <v>42.947329099738511</v>
      </c>
      <c r="P20" s="9"/>
    </row>
    <row r="21" spans="1:119">
      <c r="A21" s="12"/>
      <c r="B21" s="42">
        <v>575</v>
      </c>
      <c r="C21" s="19" t="s">
        <v>55</v>
      </c>
      <c r="D21" s="43">
        <v>114970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114970</v>
      </c>
      <c r="O21" s="44">
        <f t="shared" si="2"/>
        <v>42.947329099738511</v>
      </c>
      <c r="P21" s="9"/>
    </row>
    <row r="22" spans="1:119" ht="15.75">
      <c r="A22" s="26" t="s">
        <v>56</v>
      </c>
      <c r="B22" s="27"/>
      <c r="C22" s="28"/>
      <c r="D22" s="29">
        <f t="shared" ref="D22:M22" si="7">SUM(D23:D24)</f>
        <v>0</v>
      </c>
      <c r="E22" s="29">
        <f t="shared" si="7"/>
        <v>0</v>
      </c>
      <c r="F22" s="29">
        <f t="shared" si="7"/>
        <v>0</v>
      </c>
      <c r="G22" s="29">
        <f t="shared" si="7"/>
        <v>0</v>
      </c>
      <c r="H22" s="29">
        <f t="shared" si="7"/>
        <v>0</v>
      </c>
      <c r="I22" s="29">
        <f t="shared" si="7"/>
        <v>528540</v>
      </c>
      <c r="J22" s="29">
        <f t="shared" si="7"/>
        <v>0</v>
      </c>
      <c r="K22" s="29">
        <f t="shared" si="7"/>
        <v>0</v>
      </c>
      <c r="L22" s="29">
        <f t="shared" si="7"/>
        <v>0</v>
      </c>
      <c r="M22" s="29">
        <f t="shared" si="7"/>
        <v>0</v>
      </c>
      <c r="N22" s="29">
        <f t="shared" si="1"/>
        <v>528540</v>
      </c>
      <c r="O22" s="41">
        <f t="shared" si="2"/>
        <v>197.43742995890923</v>
      </c>
      <c r="P22" s="9"/>
    </row>
    <row r="23" spans="1:119">
      <c r="A23" s="12"/>
      <c r="B23" s="42">
        <v>581</v>
      </c>
      <c r="C23" s="19" t="s">
        <v>57</v>
      </c>
      <c r="D23" s="43">
        <v>0</v>
      </c>
      <c r="E23" s="43">
        <v>0</v>
      </c>
      <c r="F23" s="43">
        <v>0</v>
      </c>
      <c r="G23" s="43">
        <v>0</v>
      </c>
      <c r="H23" s="43">
        <v>0</v>
      </c>
      <c r="I23" s="43">
        <v>525890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525890</v>
      </c>
      <c r="O23" s="44">
        <f t="shared" si="2"/>
        <v>196.44751587598057</v>
      </c>
      <c r="P23" s="9"/>
    </row>
    <row r="24" spans="1:119" ht="15.75" thickBot="1">
      <c r="A24" s="12"/>
      <c r="B24" s="42">
        <v>590</v>
      </c>
      <c r="C24" s="19" t="s">
        <v>68</v>
      </c>
      <c r="D24" s="43">
        <v>0</v>
      </c>
      <c r="E24" s="43">
        <v>0</v>
      </c>
      <c r="F24" s="43">
        <v>0</v>
      </c>
      <c r="G24" s="43">
        <v>0</v>
      </c>
      <c r="H24" s="43">
        <v>0</v>
      </c>
      <c r="I24" s="43">
        <v>2650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2650</v>
      </c>
      <c r="O24" s="44">
        <f t="shared" si="2"/>
        <v>0.98991408292865146</v>
      </c>
      <c r="P24" s="9"/>
    </row>
    <row r="25" spans="1:119" ht="16.5" thickBot="1">
      <c r="A25" s="13" t="s">
        <v>10</v>
      </c>
      <c r="B25" s="21"/>
      <c r="C25" s="20"/>
      <c r="D25" s="14">
        <f>SUM(D5,D9,D12,D18,D20,D22)</f>
        <v>1935800</v>
      </c>
      <c r="E25" s="14">
        <f t="shared" ref="E25:M25" si="8">SUM(E5,E9,E12,E18,E20,E22)</f>
        <v>15500</v>
      </c>
      <c r="F25" s="14">
        <f t="shared" si="8"/>
        <v>0</v>
      </c>
      <c r="G25" s="14">
        <f t="shared" si="8"/>
        <v>0</v>
      </c>
      <c r="H25" s="14">
        <f t="shared" si="8"/>
        <v>0</v>
      </c>
      <c r="I25" s="14">
        <f t="shared" si="8"/>
        <v>3003337</v>
      </c>
      <c r="J25" s="14">
        <f t="shared" si="8"/>
        <v>0</v>
      </c>
      <c r="K25" s="14">
        <f t="shared" si="8"/>
        <v>0</v>
      </c>
      <c r="L25" s="14">
        <f t="shared" si="8"/>
        <v>0</v>
      </c>
      <c r="M25" s="14">
        <f t="shared" si="8"/>
        <v>0</v>
      </c>
      <c r="N25" s="14">
        <f t="shared" si="1"/>
        <v>4954637</v>
      </c>
      <c r="O25" s="35">
        <f t="shared" si="2"/>
        <v>1850.8169592827792</v>
      </c>
      <c r="P25" s="6"/>
      <c r="Q25" s="2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</row>
    <row r="26" spans="1:119">
      <c r="A26" s="15"/>
      <c r="B26" s="17"/>
      <c r="C26" s="17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8"/>
    </row>
    <row r="27" spans="1:119">
      <c r="A27" s="36"/>
      <c r="B27" s="37"/>
      <c r="C27" s="37"/>
      <c r="D27" s="38"/>
      <c r="E27" s="38"/>
      <c r="F27" s="38"/>
      <c r="G27" s="38"/>
      <c r="H27" s="38"/>
      <c r="I27" s="38"/>
      <c r="J27" s="38"/>
      <c r="K27" s="38"/>
      <c r="L27" s="157" t="s">
        <v>71</v>
      </c>
      <c r="M27" s="157"/>
      <c r="N27" s="157"/>
      <c r="O27" s="39">
        <v>2677</v>
      </c>
    </row>
    <row r="28" spans="1:119">
      <c r="A28" s="158"/>
      <c r="B28" s="135"/>
      <c r="C28" s="135"/>
      <c r="D28" s="135"/>
      <c r="E28" s="135"/>
      <c r="F28" s="135"/>
      <c r="G28" s="135"/>
      <c r="H28" s="135"/>
      <c r="I28" s="135"/>
      <c r="J28" s="135"/>
      <c r="K28" s="135"/>
      <c r="L28" s="135"/>
      <c r="M28" s="135"/>
      <c r="N28" s="135"/>
      <c r="O28" s="136"/>
    </row>
    <row r="29" spans="1:119" ht="15.75" customHeight="1" thickBot="1">
      <c r="A29" s="159" t="s">
        <v>42</v>
      </c>
      <c r="B29" s="138"/>
      <c r="C29" s="138"/>
      <c r="D29" s="138"/>
      <c r="E29" s="138"/>
      <c r="F29" s="138"/>
      <c r="G29" s="138"/>
      <c r="H29" s="138"/>
      <c r="I29" s="138"/>
      <c r="J29" s="138"/>
      <c r="K29" s="138"/>
      <c r="L29" s="138"/>
      <c r="M29" s="138"/>
      <c r="N29" s="138"/>
      <c r="O29" s="139"/>
    </row>
  </sheetData>
  <mergeCells count="10">
    <mergeCell ref="L27:N27"/>
    <mergeCell ref="A28:O28"/>
    <mergeCell ref="A29:O2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C3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38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66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SUM(D6:D9)</f>
        <v>218403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6" si="1">SUM(D5:M5)</f>
        <v>218403</v>
      </c>
      <c r="O5" s="30">
        <f t="shared" ref="O5:O26" si="2">(N5/O$28)</f>
        <v>81.524076147816345</v>
      </c>
      <c r="P5" s="6"/>
    </row>
    <row r="6" spans="1:133">
      <c r="A6" s="12"/>
      <c r="B6" s="42">
        <v>511</v>
      </c>
      <c r="C6" s="19" t="s">
        <v>19</v>
      </c>
      <c r="D6" s="43">
        <v>20659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20659</v>
      </c>
      <c r="O6" s="44">
        <f t="shared" si="2"/>
        <v>7.7114594998133628</v>
      </c>
      <c r="P6" s="9"/>
    </row>
    <row r="7" spans="1:133">
      <c r="A7" s="12"/>
      <c r="B7" s="42">
        <v>513</v>
      </c>
      <c r="C7" s="19" t="s">
        <v>20</v>
      </c>
      <c r="D7" s="43">
        <v>180279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180279</v>
      </c>
      <c r="O7" s="44">
        <f t="shared" si="2"/>
        <v>67.293393057110862</v>
      </c>
      <c r="P7" s="9"/>
    </row>
    <row r="8" spans="1:133">
      <c r="A8" s="12"/>
      <c r="B8" s="42">
        <v>514</v>
      </c>
      <c r="C8" s="19" t="s">
        <v>21</v>
      </c>
      <c r="D8" s="43">
        <v>17461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17461</v>
      </c>
      <c r="O8" s="44">
        <f t="shared" si="2"/>
        <v>6.5177304964539005</v>
      </c>
      <c r="P8" s="9"/>
    </row>
    <row r="9" spans="1:133">
      <c r="A9" s="12"/>
      <c r="B9" s="42">
        <v>519</v>
      </c>
      <c r="C9" s="19" t="s">
        <v>67</v>
      </c>
      <c r="D9" s="43">
        <v>4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4</v>
      </c>
      <c r="O9" s="44">
        <f t="shared" si="2"/>
        <v>1.4930944382232176E-3</v>
      </c>
      <c r="P9" s="9"/>
    </row>
    <row r="10" spans="1:133" ht="15.75">
      <c r="A10" s="26" t="s">
        <v>22</v>
      </c>
      <c r="B10" s="27"/>
      <c r="C10" s="28"/>
      <c r="D10" s="29">
        <f t="shared" ref="D10:M10" si="3">SUM(D11:D12)</f>
        <v>646621</v>
      </c>
      <c r="E10" s="29">
        <f t="shared" si="3"/>
        <v>0</v>
      </c>
      <c r="F10" s="29">
        <f t="shared" si="3"/>
        <v>0</v>
      </c>
      <c r="G10" s="29">
        <f t="shared" si="3"/>
        <v>0</v>
      </c>
      <c r="H10" s="29">
        <f t="shared" si="3"/>
        <v>0</v>
      </c>
      <c r="I10" s="29">
        <f t="shared" si="3"/>
        <v>0</v>
      </c>
      <c r="J10" s="29">
        <f t="shared" si="3"/>
        <v>0</v>
      </c>
      <c r="K10" s="29">
        <f t="shared" si="3"/>
        <v>0</v>
      </c>
      <c r="L10" s="29">
        <f t="shared" si="3"/>
        <v>0</v>
      </c>
      <c r="M10" s="29">
        <f t="shared" si="3"/>
        <v>0</v>
      </c>
      <c r="N10" s="40">
        <f t="shared" si="1"/>
        <v>646621</v>
      </c>
      <c r="O10" s="41">
        <f t="shared" si="2"/>
        <v>241.3665546845838</v>
      </c>
      <c r="P10" s="10"/>
    </row>
    <row r="11" spans="1:133">
      <c r="A11" s="12"/>
      <c r="B11" s="42">
        <v>521</v>
      </c>
      <c r="C11" s="19" t="s">
        <v>23</v>
      </c>
      <c r="D11" s="43">
        <v>491220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491220</v>
      </c>
      <c r="O11" s="44">
        <f t="shared" si="2"/>
        <v>183.35946248600223</v>
      </c>
      <c r="P11" s="9"/>
    </row>
    <row r="12" spans="1:133">
      <c r="A12" s="12"/>
      <c r="B12" s="42">
        <v>522</v>
      </c>
      <c r="C12" s="19" t="s">
        <v>24</v>
      </c>
      <c r="D12" s="43">
        <v>155401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155401</v>
      </c>
      <c r="O12" s="44">
        <f t="shared" si="2"/>
        <v>58.00709219858156</v>
      </c>
      <c r="P12" s="9"/>
    </row>
    <row r="13" spans="1:133" ht="15.75">
      <c r="A13" s="26" t="s">
        <v>25</v>
      </c>
      <c r="B13" s="27"/>
      <c r="C13" s="28"/>
      <c r="D13" s="29">
        <f t="shared" ref="D13:M13" si="4">SUM(D14:D18)</f>
        <v>99200</v>
      </c>
      <c r="E13" s="29">
        <f t="shared" si="4"/>
        <v>0</v>
      </c>
      <c r="F13" s="29">
        <f t="shared" si="4"/>
        <v>0</v>
      </c>
      <c r="G13" s="29">
        <f t="shared" si="4"/>
        <v>0</v>
      </c>
      <c r="H13" s="29">
        <f t="shared" si="4"/>
        <v>0</v>
      </c>
      <c r="I13" s="29">
        <f t="shared" si="4"/>
        <v>2696038</v>
      </c>
      <c r="J13" s="29">
        <f t="shared" si="4"/>
        <v>0</v>
      </c>
      <c r="K13" s="29">
        <f t="shared" si="4"/>
        <v>0</v>
      </c>
      <c r="L13" s="29">
        <f t="shared" si="4"/>
        <v>0</v>
      </c>
      <c r="M13" s="29">
        <f t="shared" si="4"/>
        <v>0</v>
      </c>
      <c r="N13" s="40">
        <f t="shared" si="1"/>
        <v>2795238</v>
      </c>
      <c r="O13" s="41">
        <f t="shared" si="2"/>
        <v>1043.3885778275476</v>
      </c>
      <c r="P13" s="10"/>
    </row>
    <row r="14" spans="1:133">
      <c r="A14" s="12"/>
      <c r="B14" s="42">
        <v>533</v>
      </c>
      <c r="C14" s="19" t="s">
        <v>26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522471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522471</v>
      </c>
      <c r="O14" s="44">
        <f t="shared" si="2"/>
        <v>195.02463605823067</v>
      </c>
      <c r="P14" s="9"/>
    </row>
    <row r="15" spans="1:133">
      <c r="A15" s="12"/>
      <c r="B15" s="42">
        <v>534</v>
      </c>
      <c r="C15" s="19" t="s">
        <v>52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490110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490110</v>
      </c>
      <c r="O15" s="44">
        <f t="shared" si="2"/>
        <v>182.9451287793953</v>
      </c>
      <c r="P15" s="9"/>
    </row>
    <row r="16" spans="1:133">
      <c r="A16" s="12"/>
      <c r="B16" s="42">
        <v>535</v>
      </c>
      <c r="C16" s="19" t="s">
        <v>28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1622893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1622893</v>
      </c>
      <c r="O16" s="44">
        <f t="shared" si="2"/>
        <v>605.78312803284803</v>
      </c>
      <c r="P16" s="9"/>
    </row>
    <row r="17" spans="1:119">
      <c r="A17" s="12"/>
      <c r="B17" s="42">
        <v>536</v>
      </c>
      <c r="C17" s="19" t="s">
        <v>53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60564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60564</v>
      </c>
      <c r="O17" s="44">
        <f t="shared" si="2"/>
        <v>22.606942889137738</v>
      </c>
      <c r="P17" s="9"/>
    </row>
    <row r="18" spans="1:119">
      <c r="A18" s="12"/>
      <c r="B18" s="42">
        <v>539</v>
      </c>
      <c r="C18" s="19" t="s">
        <v>29</v>
      </c>
      <c r="D18" s="43">
        <v>99200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99200</v>
      </c>
      <c r="O18" s="44">
        <f t="shared" si="2"/>
        <v>37.028742067935795</v>
      </c>
      <c r="P18" s="9"/>
    </row>
    <row r="19" spans="1:119" ht="15.75">
      <c r="A19" s="26" t="s">
        <v>30</v>
      </c>
      <c r="B19" s="27"/>
      <c r="C19" s="28"/>
      <c r="D19" s="29">
        <f t="shared" ref="D19:M19" si="5">SUM(D20:D20)</f>
        <v>793420</v>
      </c>
      <c r="E19" s="29">
        <f t="shared" si="5"/>
        <v>90435</v>
      </c>
      <c r="F19" s="29">
        <f t="shared" si="5"/>
        <v>0</v>
      </c>
      <c r="G19" s="29">
        <f t="shared" si="5"/>
        <v>0</v>
      </c>
      <c r="H19" s="29">
        <f t="shared" si="5"/>
        <v>0</v>
      </c>
      <c r="I19" s="29">
        <f t="shared" si="5"/>
        <v>0</v>
      </c>
      <c r="J19" s="29">
        <f t="shared" si="5"/>
        <v>0</v>
      </c>
      <c r="K19" s="29">
        <f t="shared" si="5"/>
        <v>0</v>
      </c>
      <c r="L19" s="29">
        <f t="shared" si="5"/>
        <v>0</v>
      </c>
      <c r="M19" s="29">
        <f t="shared" si="5"/>
        <v>0</v>
      </c>
      <c r="N19" s="29">
        <f t="shared" si="1"/>
        <v>883855</v>
      </c>
      <c r="O19" s="41">
        <f t="shared" si="2"/>
        <v>329.9197461739455</v>
      </c>
      <c r="P19" s="10"/>
    </row>
    <row r="20" spans="1:119">
      <c r="A20" s="12"/>
      <c r="B20" s="42">
        <v>541</v>
      </c>
      <c r="C20" s="19" t="s">
        <v>54</v>
      </c>
      <c r="D20" s="43">
        <v>793420</v>
      </c>
      <c r="E20" s="43">
        <v>90435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883855</v>
      </c>
      <c r="O20" s="44">
        <f t="shared" si="2"/>
        <v>329.9197461739455</v>
      </c>
      <c r="P20" s="9"/>
    </row>
    <row r="21" spans="1:119" ht="15.75">
      <c r="A21" s="26" t="s">
        <v>32</v>
      </c>
      <c r="B21" s="27"/>
      <c r="C21" s="28"/>
      <c r="D21" s="29">
        <f t="shared" ref="D21:M21" si="6">SUM(D22:D22)</f>
        <v>247433</v>
      </c>
      <c r="E21" s="29">
        <f t="shared" si="6"/>
        <v>0</v>
      </c>
      <c r="F21" s="29">
        <f t="shared" si="6"/>
        <v>0</v>
      </c>
      <c r="G21" s="29">
        <f t="shared" si="6"/>
        <v>0</v>
      </c>
      <c r="H21" s="29">
        <f t="shared" si="6"/>
        <v>0</v>
      </c>
      <c r="I21" s="29">
        <f t="shared" si="6"/>
        <v>0</v>
      </c>
      <c r="J21" s="29">
        <f t="shared" si="6"/>
        <v>0</v>
      </c>
      <c r="K21" s="29">
        <f t="shared" si="6"/>
        <v>0</v>
      </c>
      <c r="L21" s="29">
        <f t="shared" si="6"/>
        <v>0</v>
      </c>
      <c r="M21" s="29">
        <f t="shared" si="6"/>
        <v>0</v>
      </c>
      <c r="N21" s="29">
        <f t="shared" si="1"/>
        <v>247433</v>
      </c>
      <c r="O21" s="41">
        <f t="shared" si="2"/>
        <v>92.360209033221352</v>
      </c>
      <c r="P21" s="9"/>
    </row>
    <row r="22" spans="1:119">
      <c r="A22" s="12"/>
      <c r="B22" s="42">
        <v>575</v>
      </c>
      <c r="C22" s="19" t="s">
        <v>55</v>
      </c>
      <c r="D22" s="43">
        <v>247433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247433</v>
      </c>
      <c r="O22" s="44">
        <f t="shared" si="2"/>
        <v>92.360209033221352</v>
      </c>
      <c r="P22" s="9"/>
    </row>
    <row r="23" spans="1:119" ht="15.75">
      <c r="A23" s="26" t="s">
        <v>56</v>
      </c>
      <c r="B23" s="27"/>
      <c r="C23" s="28"/>
      <c r="D23" s="29">
        <f t="shared" ref="D23:M23" si="7">SUM(D24:D25)</f>
        <v>0</v>
      </c>
      <c r="E23" s="29">
        <f t="shared" si="7"/>
        <v>225014</v>
      </c>
      <c r="F23" s="29">
        <f t="shared" si="7"/>
        <v>0</v>
      </c>
      <c r="G23" s="29">
        <f t="shared" si="7"/>
        <v>0</v>
      </c>
      <c r="H23" s="29">
        <f t="shared" si="7"/>
        <v>0</v>
      </c>
      <c r="I23" s="29">
        <f t="shared" si="7"/>
        <v>981751</v>
      </c>
      <c r="J23" s="29">
        <f t="shared" si="7"/>
        <v>0</v>
      </c>
      <c r="K23" s="29">
        <f t="shared" si="7"/>
        <v>0</v>
      </c>
      <c r="L23" s="29">
        <f t="shared" si="7"/>
        <v>0</v>
      </c>
      <c r="M23" s="29">
        <f t="shared" si="7"/>
        <v>0</v>
      </c>
      <c r="N23" s="29">
        <f t="shared" si="1"/>
        <v>1206765</v>
      </c>
      <c r="O23" s="41">
        <f t="shared" si="2"/>
        <v>450.45352743561028</v>
      </c>
      <c r="P23" s="9"/>
    </row>
    <row r="24" spans="1:119">
      <c r="A24" s="12"/>
      <c r="B24" s="42">
        <v>581</v>
      </c>
      <c r="C24" s="19" t="s">
        <v>57</v>
      </c>
      <c r="D24" s="43">
        <v>0</v>
      </c>
      <c r="E24" s="43">
        <v>225014</v>
      </c>
      <c r="F24" s="43">
        <v>0</v>
      </c>
      <c r="G24" s="43">
        <v>0</v>
      </c>
      <c r="H24" s="43">
        <v>0</v>
      </c>
      <c r="I24" s="43">
        <v>977460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1202474</v>
      </c>
      <c r="O24" s="44">
        <f t="shared" si="2"/>
        <v>448.85181037700636</v>
      </c>
      <c r="P24" s="9"/>
    </row>
    <row r="25" spans="1:119" ht="15.75" thickBot="1">
      <c r="A25" s="12"/>
      <c r="B25" s="42">
        <v>590</v>
      </c>
      <c r="C25" s="19" t="s">
        <v>68</v>
      </c>
      <c r="D25" s="43">
        <v>0</v>
      </c>
      <c r="E25" s="43">
        <v>0</v>
      </c>
      <c r="F25" s="43">
        <v>0</v>
      </c>
      <c r="G25" s="43">
        <v>0</v>
      </c>
      <c r="H25" s="43">
        <v>0</v>
      </c>
      <c r="I25" s="43">
        <v>4291</v>
      </c>
      <c r="J25" s="43">
        <v>0</v>
      </c>
      <c r="K25" s="43">
        <v>0</v>
      </c>
      <c r="L25" s="43">
        <v>0</v>
      </c>
      <c r="M25" s="43">
        <v>0</v>
      </c>
      <c r="N25" s="43">
        <f t="shared" si="1"/>
        <v>4291</v>
      </c>
      <c r="O25" s="44">
        <f t="shared" si="2"/>
        <v>1.6017170586039566</v>
      </c>
      <c r="P25" s="9"/>
    </row>
    <row r="26" spans="1:119" ht="16.5" thickBot="1">
      <c r="A26" s="13" t="s">
        <v>10</v>
      </c>
      <c r="B26" s="21"/>
      <c r="C26" s="20"/>
      <c r="D26" s="14">
        <f>SUM(D5,D10,D13,D19,D21,D23)</f>
        <v>2005077</v>
      </c>
      <c r="E26" s="14">
        <f t="shared" ref="E26:M26" si="8">SUM(E5,E10,E13,E19,E21,E23)</f>
        <v>315449</v>
      </c>
      <c r="F26" s="14">
        <f t="shared" si="8"/>
        <v>0</v>
      </c>
      <c r="G26" s="14">
        <f t="shared" si="8"/>
        <v>0</v>
      </c>
      <c r="H26" s="14">
        <f t="shared" si="8"/>
        <v>0</v>
      </c>
      <c r="I26" s="14">
        <f t="shared" si="8"/>
        <v>3677789</v>
      </c>
      <c r="J26" s="14">
        <f t="shared" si="8"/>
        <v>0</v>
      </c>
      <c r="K26" s="14">
        <f t="shared" si="8"/>
        <v>0</v>
      </c>
      <c r="L26" s="14">
        <f t="shared" si="8"/>
        <v>0</v>
      </c>
      <c r="M26" s="14">
        <f t="shared" si="8"/>
        <v>0</v>
      </c>
      <c r="N26" s="14">
        <f t="shared" si="1"/>
        <v>5998315</v>
      </c>
      <c r="O26" s="35">
        <f t="shared" si="2"/>
        <v>2239.0126913027248</v>
      </c>
      <c r="P26" s="6"/>
      <c r="Q26" s="2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</row>
    <row r="27" spans="1:119">
      <c r="A27" s="15"/>
      <c r="B27" s="17"/>
      <c r="C27" s="17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8"/>
    </row>
    <row r="28" spans="1:119">
      <c r="A28" s="36"/>
      <c r="B28" s="37"/>
      <c r="C28" s="37"/>
      <c r="D28" s="38"/>
      <c r="E28" s="38"/>
      <c r="F28" s="38"/>
      <c r="G28" s="38"/>
      <c r="H28" s="38"/>
      <c r="I28" s="38"/>
      <c r="J28" s="38"/>
      <c r="K28" s="38"/>
      <c r="L28" s="157" t="s">
        <v>69</v>
      </c>
      <c r="M28" s="157"/>
      <c r="N28" s="157"/>
      <c r="O28" s="39">
        <v>2679</v>
      </c>
    </row>
    <row r="29" spans="1:119">
      <c r="A29" s="158"/>
      <c r="B29" s="135"/>
      <c r="C29" s="135"/>
      <c r="D29" s="135"/>
      <c r="E29" s="135"/>
      <c r="F29" s="135"/>
      <c r="G29" s="135"/>
      <c r="H29" s="135"/>
      <c r="I29" s="135"/>
      <c r="J29" s="135"/>
      <c r="K29" s="135"/>
      <c r="L29" s="135"/>
      <c r="M29" s="135"/>
      <c r="N29" s="135"/>
      <c r="O29" s="136"/>
    </row>
    <row r="30" spans="1:119" ht="15.75" customHeight="1" thickBot="1">
      <c r="A30" s="159" t="s">
        <v>42</v>
      </c>
      <c r="B30" s="138"/>
      <c r="C30" s="138"/>
      <c r="D30" s="138"/>
      <c r="E30" s="138"/>
      <c r="F30" s="138"/>
      <c r="G30" s="138"/>
      <c r="H30" s="138"/>
      <c r="I30" s="138"/>
      <c r="J30" s="138"/>
      <c r="K30" s="138"/>
      <c r="L30" s="138"/>
      <c r="M30" s="138"/>
      <c r="N30" s="138"/>
      <c r="O30" s="139"/>
    </row>
  </sheetData>
  <mergeCells count="10">
    <mergeCell ref="L28:N28"/>
    <mergeCell ref="A29:O29"/>
    <mergeCell ref="A30:O3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C2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38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63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SUM(D6:D8)</f>
        <v>291998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5" si="1">SUM(D5:M5)</f>
        <v>291998</v>
      </c>
      <c r="O5" s="30">
        <f t="shared" ref="O5:O25" si="2">(N5/O$27)</f>
        <v>108.58981033841577</v>
      </c>
      <c r="P5" s="6"/>
    </row>
    <row r="6" spans="1:133">
      <c r="A6" s="12"/>
      <c r="B6" s="42">
        <v>511</v>
      </c>
      <c r="C6" s="19" t="s">
        <v>19</v>
      </c>
      <c r="D6" s="43">
        <v>18275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18275</v>
      </c>
      <c r="O6" s="44">
        <f t="shared" si="2"/>
        <v>6.7962067683153586</v>
      </c>
      <c r="P6" s="9"/>
    </row>
    <row r="7" spans="1:133">
      <c r="A7" s="12"/>
      <c r="B7" s="42">
        <v>513</v>
      </c>
      <c r="C7" s="19" t="s">
        <v>20</v>
      </c>
      <c r="D7" s="43">
        <v>202469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202469</v>
      </c>
      <c r="O7" s="44">
        <f t="shared" si="2"/>
        <v>75.295277054667167</v>
      </c>
      <c r="P7" s="9"/>
    </row>
    <row r="8" spans="1:133">
      <c r="A8" s="12"/>
      <c r="B8" s="42">
        <v>514</v>
      </c>
      <c r="C8" s="19" t="s">
        <v>21</v>
      </c>
      <c r="D8" s="43">
        <v>71254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71254</v>
      </c>
      <c r="O8" s="44">
        <f t="shared" si="2"/>
        <v>26.498326515433245</v>
      </c>
      <c r="P8" s="9"/>
    </row>
    <row r="9" spans="1:133" ht="15.75">
      <c r="A9" s="26" t="s">
        <v>22</v>
      </c>
      <c r="B9" s="27"/>
      <c r="C9" s="28"/>
      <c r="D9" s="29">
        <f t="shared" ref="D9:M9" si="3">SUM(D10:D11)</f>
        <v>524552</v>
      </c>
      <c r="E9" s="29">
        <f t="shared" si="3"/>
        <v>0</v>
      </c>
      <c r="F9" s="29">
        <f t="shared" si="3"/>
        <v>0</v>
      </c>
      <c r="G9" s="29">
        <f t="shared" si="3"/>
        <v>0</v>
      </c>
      <c r="H9" s="29">
        <f t="shared" si="3"/>
        <v>0</v>
      </c>
      <c r="I9" s="29">
        <f t="shared" si="3"/>
        <v>0</v>
      </c>
      <c r="J9" s="29">
        <f t="shared" si="3"/>
        <v>0</v>
      </c>
      <c r="K9" s="29">
        <f t="shared" si="3"/>
        <v>0</v>
      </c>
      <c r="L9" s="29">
        <f t="shared" si="3"/>
        <v>0</v>
      </c>
      <c r="M9" s="29">
        <f t="shared" si="3"/>
        <v>0</v>
      </c>
      <c r="N9" s="40">
        <f t="shared" si="1"/>
        <v>524552</v>
      </c>
      <c r="O9" s="41">
        <f t="shared" si="2"/>
        <v>195.07326143547786</v>
      </c>
      <c r="P9" s="10"/>
    </row>
    <row r="10" spans="1:133">
      <c r="A10" s="12"/>
      <c r="B10" s="42">
        <v>521</v>
      </c>
      <c r="C10" s="19" t="s">
        <v>23</v>
      </c>
      <c r="D10" s="43">
        <v>425176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425176</v>
      </c>
      <c r="O10" s="44">
        <f t="shared" si="2"/>
        <v>158.11677203421345</v>
      </c>
      <c r="P10" s="9"/>
    </row>
    <row r="11" spans="1:133">
      <c r="A11" s="12"/>
      <c r="B11" s="42">
        <v>522</v>
      </c>
      <c r="C11" s="19" t="s">
        <v>24</v>
      </c>
      <c r="D11" s="43">
        <v>99376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99376</v>
      </c>
      <c r="O11" s="44">
        <f t="shared" si="2"/>
        <v>36.956489401264413</v>
      </c>
      <c r="P11" s="9"/>
    </row>
    <row r="12" spans="1:133" ht="15.75">
      <c r="A12" s="26" t="s">
        <v>25</v>
      </c>
      <c r="B12" s="27"/>
      <c r="C12" s="28"/>
      <c r="D12" s="29">
        <f t="shared" ref="D12:M12" si="4">SUM(D13:D17)</f>
        <v>95005</v>
      </c>
      <c r="E12" s="29">
        <f t="shared" si="4"/>
        <v>0</v>
      </c>
      <c r="F12" s="29">
        <f t="shared" si="4"/>
        <v>0</v>
      </c>
      <c r="G12" s="29">
        <f t="shared" si="4"/>
        <v>0</v>
      </c>
      <c r="H12" s="29">
        <f t="shared" si="4"/>
        <v>0</v>
      </c>
      <c r="I12" s="29">
        <f t="shared" si="4"/>
        <v>2441072</v>
      </c>
      <c r="J12" s="29">
        <f t="shared" si="4"/>
        <v>0</v>
      </c>
      <c r="K12" s="29">
        <f t="shared" si="4"/>
        <v>0</v>
      </c>
      <c r="L12" s="29">
        <f t="shared" si="4"/>
        <v>0</v>
      </c>
      <c r="M12" s="29">
        <f t="shared" si="4"/>
        <v>0</v>
      </c>
      <c r="N12" s="40">
        <f t="shared" si="1"/>
        <v>2536077</v>
      </c>
      <c r="O12" s="41">
        <f t="shared" si="2"/>
        <v>943.13015991074747</v>
      </c>
      <c r="P12" s="10"/>
    </row>
    <row r="13" spans="1:133">
      <c r="A13" s="12"/>
      <c r="B13" s="42">
        <v>533</v>
      </c>
      <c r="C13" s="19" t="s">
        <v>26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469492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469492</v>
      </c>
      <c r="O13" s="44">
        <f t="shared" si="2"/>
        <v>174.59724804760134</v>
      </c>
      <c r="P13" s="9"/>
    </row>
    <row r="14" spans="1:133">
      <c r="A14" s="12"/>
      <c r="B14" s="42">
        <v>534</v>
      </c>
      <c r="C14" s="19" t="s">
        <v>52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511096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511096</v>
      </c>
      <c r="O14" s="44">
        <f t="shared" si="2"/>
        <v>190.06917069542581</v>
      </c>
      <c r="P14" s="9"/>
    </row>
    <row r="15" spans="1:133">
      <c r="A15" s="12"/>
      <c r="B15" s="42">
        <v>535</v>
      </c>
      <c r="C15" s="19" t="s">
        <v>28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1398690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1398690</v>
      </c>
      <c r="O15" s="44">
        <f t="shared" si="2"/>
        <v>520.15247303830415</v>
      </c>
      <c r="P15" s="9"/>
    </row>
    <row r="16" spans="1:133">
      <c r="A16" s="12"/>
      <c r="B16" s="42">
        <v>536</v>
      </c>
      <c r="C16" s="19" t="s">
        <v>53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61794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61794</v>
      </c>
      <c r="O16" s="44">
        <f t="shared" si="2"/>
        <v>22.980290070658238</v>
      </c>
      <c r="P16" s="9"/>
    </row>
    <row r="17" spans="1:119">
      <c r="A17" s="12"/>
      <c r="B17" s="42">
        <v>539</v>
      </c>
      <c r="C17" s="19" t="s">
        <v>29</v>
      </c>
      <c r="D17" s="43">
        <v>95005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95005</v>
      </c>
      <c r="O17" s="44">
        <f t="shared" si="2"/>
        <v>35.3309780587579</v>
      </c>
      <c r="P17" s="9"/>
    </row>
    <row r="18" spans="1:119" ht="15.75">
      <c r="A18" s="26" t="s">
        <v>30</v>
      </c>
      <c r="B18" s="27"/>
      <c r="C18" s="28"/>
      <c r="D18" s="29">
        <f t="shared" ref="D18:M18" si="5">SUM(D19:D19)</f>
        <v>389661</v>
      </c>
      <c r="E18" s="29">
        <f t="shared" si="5"/>
        <v>153734</v>
      </c>
      <c r="F18" s="29">
        <f t="shared" si="5"/>
        <v>0</v>
      </c>
      <c r="G18" s="29">
        <f t="shared" si="5"/>
        <v>0</v>
      </c>
      <c r="H18" s="29">
        <f t="shared" si="5"/>
        <v>0</v>
      </c>
      <c r="I18" s="29">
        <f t="shared" si="5"/>
        <v>0</v>
      </c>
      <c r="J18" s="29">
        <f t="shared" si="5"/>
        <v>0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29">
        <f t="shared" si="1"/>
        <v>543395</v>
      </c>
      <c r="O18" s="41">
        <f t="shared" si="2"/>
        <v>202.08069914466344</v>
      </c>
      <c r="P18" s="10"/>
    </row>
    <row r="19" spans="1:119">
      <c r="A19" s="12"/>
      <c r="B19" s="42">
        <v>541</v>
      </c>
      <c r="C19" s="19" t="s">
        <v>54</v>
      </c>
      <c r="D19" s="43">
        <v>389661</v>
      </c>
      <c r="E19" s="43">
        <v>153734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543395</v>
      </c>
      <c r="O19" s="44">
        <f t="shared" si="2"/>
        <v>202.08069914466344</v>
      </c>
      <c r="P19" s="9"/>
    </row>
    <row r="20" spans="1:119" ht="15.75">
      <c r="A20" s="26" t="s">
        <v>32</v>
      </c>
      <c r="B20" s="27"/>
      <c r="C20" s="28"/>
      <c r="D20" s="29">
        <f t="shared" ref="D20:M20" si="6">SUM(D21:D21)</f>
        <v>141498</v>
      </c>
      <c r="E20" s="29">
        <f t="shared" si="6"/>
        <v>0</v>
      </c>
      <c r="F20" s="29">
        <f t="shared" si="6"/>
        <v>0</v>
      </c>
      <c r="G20" s="29">
        <f t="shared" si="6"/>
        <v>0</v>
      </c>
      <c r="H20" s="29">
        <f t="shared" si="6"/>
        <v>0</v>
      </c>
      <c r="I20" s="29">
        <f t="shared" si="6"/>
        <v>0</v>
      </c>
      <c r="J20" s="29">
        <f t="shared" si="6"/>
        <v>0</v>
      </c>
      <c r="K20" s="29">
        <f t="shared" si="6"/>
        <v>0</v>
      </c>
      <c r="L20" s="29">
        <f t="shared" si="6"/>
        <v>0</v>
      </c>
      <c r="M20" s="29">
        <f t="shared" si="6"/>
        <v>0</v>
      </c>
      <c r="N20" s="29">
        <f t="shared" si="1"/>
        <v>141498</v>
      </c>
      <c r="O20" s="41">
        <f t="shared" si="2"/>
        <v>52.621048716995162</v>
      </c>
      <c r="P20" s="9"/>
    </row>
    <row r="21" spans="1:119">
      <c r="A21" s="12"/>
      <c r="B21" s="42">
        <v>575</v>
      </c>
      <c r="C21" s="19" t="s">
        <v>55</v>
      </c>
      <c r="D21" s="43">
        <v>141498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141498</v>
      </c>
      <c r="O21" s="44">
        <f t="shared" si="2"/>
        <v>52.621048716995162</v>
      </c>
      <c r="P21" s="9"/>
    </row>
    <row r="22" spans="1:119" ht="15.75">
      <c r="A22" s="26" t="s">
        <v>56</v>
      </c>
      <c r="B22" s="27"/>
      <c r="C22" s="28"/>
      <c r="D22" s="29">
        <f t="shared" ref="D22:M22" si="7">SUM(D23:D24)</f>
        <v>3000</v>
      </c>
      <c r="E22" s="29">
        <f t="shared" si="7"/>
        <v>0</v>
      </c>
      <c r="F22" s="29">
        <f t="shared" si="7"/>
        <v>0</v>
      </c>
      <c r="G22" s="29">
        <f t="shared" si="7"/>
        <v>0</v>
      </c>
      <c r="H22" s="29">
        <f t="shared" si="7"/>
        <v>0</v>
      </c>
      <c r="I22" s="29">
        <f t="shared" si="7"/>
        <v>11290</v>
      </c>
      <c r="J22" s="29">
        <f t="shared" si="7"/>
        <v>0</v>
      </c>
      <c r="K22" s="29">
        <f t="shared" si="7"/>
        <v>0</v>
      </c>
      <c r="L22" s="29">
        <f t="shared" si="7"/>
        <v>0</v>
      </c>
      <c r="M22" s="29">
        <f t="shared" si="7"/>
        <v>0</v>
      </c>
      <c r="N22" s="29">
        <f t="shared" si="1"/>
        <v>14290</v>
      </c>
      <c r="O22" s="41">
        <f t="shared" si="2"/>
        <v>5.3142432130903678</v>
      </c>
      <c r="P22" s="9"/>
    </row>
    <row r="23" spans="1:119">
      <c r="A23" s="12"/>
      <c r="B23" s="42">
        <v>581</v>
      </c>
      <c r="C23" s="19" t="s">
        <v>57</v>
      </c>
      <c r="D23" s="43">
        <v>3000</v>
      </c>
      <c r="E23" s="43">
        <v>0</v>
      </c>
      <c r="F23" s="43">
        <v>0</v>
      </c>
      <c r="G23" s="43">
        <v>0</v>
      </c>
      <c r="H23" s="43">
        <v>0</v>
      </c>
      <c r="I23" s="43">
        <v>9000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12000</v>
      </c>
      <c r="O23" s="44">
        <f t="shared" si="2"/>
        <v>4.4626255113425062</v>
      </c>
      <c r="P23" s="9"/>
    </row>
    <row r="24" spans="1:119" ht="15.75" thickBot="1">
      <c r="A24" s="12"/>
      <c r="B24" s="42">
        <v>593</v>
      </c>
      <c r="C24" s="19" t="s">
        <v>64</v>
      </c>
      <c r="D24" s="43">
        <v>0</v>
      </c>
      <c r="E24" s="43">
        <v>0</v>
      </c>
      <c r="F24" s="43">
        <v>0</v>
      </c>
      <c r="G24" s="43">
        <v>0</v>
      </c>
      <c r="H24" s="43">
        <v>0</v>
      </c>
      <c r="I24" s="43">
        <v>2290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2290</v>
      </c>
      <c r="O24" s="44">
        <f t="shared" si="2"/>
        <v>0.85161770174786167</v>
      </c>
      <c r="P24" s="9"/>
    </row>
    <row r="25" spans="1:119" ht="16.5" thickBot="1">
      <c r="A25" s="13" t="s">
        <v>10</v>
      </c>
      <c r="B25" s="21"/>
      <c r="C25" s="20"/>
      <c r="D25" s="14">
        <f>SUM(D5,D9,D12,D18,D20,D22)</f>
        <v>1445714</v>
      </c>
      <c r="E25" s="14">
        <f t="shared" ref="E25:M25" si="8">SUM(E5,E9,E12,E18,E20,E22)</f>
        <v>153734</v>
      </c>
      <c r="F25" s="14">
        <f t="shared" si="8"/>
        <v>0</v>
      </c>
      <c r="G25" s="14">
        <f t="shared" si="8"/>
        <v>0</v>
      </c>
      <c r="H25" s="14">
        <f t="shared" si="8"/>
        <v>0</v>
      </c>
      <c r="I25" s="14">
        <f t="shared" si="8"/>
        <v>2452362</v>
      </c>
      <c r="J25" s="14">
        <f t="shared" si="8"/>
        <v>0</v>
      </c>
      <c r="K25" s="14">
        <f t="shared" si="8"/>
        <v>0</v>
      </c>
      <c r="L25" s="14">
        <f t="shared" si="8"/>
        <v>0</v>
      </c>
      <c r="M25" s="14">
        <f t="shared" si="8"/>
        <v>0</v>
      </c>
      <c r="N25" s="14">
        <f t="shared" si="1"/>
        <v>4051810</v>
      </c>
      <c r="O25" s="35">
        <f t="shared" si="2"/>
        <v>1506.8092227593902</v>
      </c>
      <c r="P25" s="6"/>
      <c r="Q25" s="2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</row>
    <row r="26" spans="1:119">
      <c r="A26" s="15"/>
      <c r="B26" s="17"/>
      <c r="C26" s="17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8"/>
    </row>
    <row r="27" spans="1:119">
      <c r="A27" s="36"/>
      <c r="B27" s="37"/>
      <c r="C27" s="37"/>
      <c r="D27" s="38"/>
      <c r="E27" s="38"/>
      <c r="F27" s="38"/>
      <c r="G27" s="38"/>
      <c r="H27" s="38"/>
      <c r="I27" s="38"/>
      <c r="J27" s="38"/>
      <c r="K27" s="38"/>
      <c r="L27" s="157" t="s">
        <v>65</v>
      </c>
      <c r="M27" s="157"/>
      <c r="N27" s="157"/>
      <c r="O27" s="39">
        <v>2689</v>
      </c>
    </row>
    <row r="28" spans="1:119">
      <c r="A28" s="158"/>
      <c r="B28" s="135"/>
      <c r="C28" s="135"/>
      <c r="D28" s="135"/>
      <c r="E28" s="135"/>
      <c r="F28" s="135"/>
      <c r="G28" s="135"/>
      <c r="H28" s="135"/>
      <c r="I28" s="135"/>
      <c r="J28" s="135"/>
      <c r="K28" s="135"/>
      <c r="L28" s="135"/>
      <c r="M28" s="135"/>
      <c r="N28" s="135"/>
      <c r="O28" s="136"/>
    </row>
    <row r="29" spans="1:119" ht="15.75" customHeight="1" thickBot="1">
      <c r="A29" s="159" t="s">
        <v>42</v>
      </c>
      <c r="B29" s="138"/>
      <c r="C29" s="138"/>
      <c r="D29" s="138"/>
      <c r="E29" s="138"/>
      <c r="F29" s="138"/>
      <c r="G29" s="138"/>
      <c r="H29" s="138"/>
      <c r="I29" s="138"/>
      <c r="J29" s="138"/>
      <c r="K29" s="138"/>
      <c r="L29" s="138"/>
      <c r="M29" s="138"/>
      <c r="N29" s="138"/>
      <c r="O29" s="139"/>
    </row>
  </sheetData>
  <mergeCells count="10">
    <mergeCell ref="L27:N27"/>
    <mergeCell ref="A28:O28"/>
    <mergeCell ref="A29:O2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C2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38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59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SUM(D6:D8)</f>
        <v>216123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4" si="1">SUM(D5:M5)</f>
        <v>216123</v>
      </c>
      <c r="O5" s="30">
        <f t="shared" ref="O5:O24" si="2">(N5/O$26)</f>
        <v>81.096810506566598</v>
      </c>
      <c r="P5" s="6"/>
    </row>
    <row r="6" spans="1:133">
      <c r="A6" s="12"/>
      <c r="B6" s="42">
        <v>511</v>
      </c>
      <c r="C6" s="19" t="s">
        <v>19</v>
      </c>
      <c r="D6" s="43">
        <v>16862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16862</v>
      </c>
      <c r="O6" s="44">
        <f t="shared" si="2"/>
        <v>6.3272045028142587</v>
      </c>
      <c r="P6" s="9"/>
    </row>
    <row r="7" spans="1:133">
      <c r="A7" s="12"/>
      <c r="B7" s="42">
        <v>513</v>
      </c>
      <c r="C7" s="19" t="s">
        <v>20</v>
      </c>
      <c r="D7" s="43">
        <v>185076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185076</v>
      </c>
      <c r="O7" s="44">
        <f t="shared" si="2"/>
        <v>69.446904315197003</v>
      </c>
      <c r="P7" s="9"/>
    </row>
    <row r="8" spans="1:133">
      <c r="A8" s="12"/>
      <c r="B8" s="42">
        <v>514</v>
      </c>
      <c r="C8" s="19" t="s">
        <v>21</v>
      </c>
      <c r="D8" s="43">
        <v>14185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14185</v>
      </c>
      <c r="O8" s="44">
        <f t="shared" si="2"/>
        <v>5.3227016885553473</v>
      </c>
      <c r="P8" s="9"/>
    </row>
    <row r="9" spans="1:133" ht="15.75">
      <c r="A9" s="26" t="s">
        <v>22</v>
      </c>
      <c r="B9" s="27"/>
      <c r="C9" s="28"/>
      <c r="D9" s="29">
        <f t="shared" ref="D9:M9" si="3">SUM(D10:D11)</f>
        <v>557080</v>
      </c>
      <c r="E9" s="29">
        <f t="shared" si="3"/>
        <v>0</v>
      </c>
      <c r="F9" s="29">
        <f t="shared" si="3"/>
        <v>0</v>
      </c>
      <c r="G9" s="29">
        <f t="shared" si="3"/>
        <v>0</v>
      </c>
      <c r="H9" s="29">
        <f t="shared" si="3"/>
        <v>0</v>
      </c>
      <c r="I9" s="29">
        <f t="shared" si="3"/>
        <v>0</v>
      </c>
      <c r="J9" s="29">
        <f t="shared" si="3"/>
        <v>0</v>
      </c>
      <c r="K9" s="29">
        <f t="shared" si="3"/>
        <v>0</v>
      </c>
      <c r="L9" s="29">
        <f t="shared" si="3"/>
        <v>0</v>
      </c>
      <c r="M9" s="29">
        <f t="shared" si="3"/>
        <v>0</v>
      </c>
      <c r="N9" s="40">
        <f t="shared" si="1"/>
        <v>557080</v>
      </c>
      <c r="O9" s="41">
        <f t="shared" si="2"/>
        <v>209.03564727954972</v>
      </c>
      <c r="P9" s="10"/>
    </row>
    <row r="10" spans="1:133">
      <c r="A10" s="12"/>
      <c r="B10" s="42">
        <v>521</v>
      </c>
      <c r="C10" s="19" t="s">
        <v>23</v>
      </c>
      <c r="D10" s="43">
        <v>487510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487510</v>
      </c>
      <c r="O10" s="44">
        <f t="shared" si="2"/>
        <v>182.93058161350845</v>
      </c>
      <c r="P10" s="9"/>
    </row>
    <row r="11" spans="1:133">
      <c r="A11" s="12"/>
      <c r="B11" s="42">
        <v>522</v>
      </c>
      <c r="C11" s="19" t="s">
        <v>24</v>
      </c>
      <c r="D11" s="43">
        <v>69570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69570</v>
      </c>
      <c r="O11" s="44">
        <f t="shared" si="2"/>
        <v>26.105065666041277</v>
      </c>
      <c r="P11" s="9"/>
    </row>
    <row r="12" spans="1:133" ht="15.75">
      <c r="A12" s="26" t="s">
        <v>25</v>
      </c>
      <c r="B12" s="27"/>
      <c r="C12" s="28"/>
      <c r="D12" s="29">
        <f t="shared" ref="D12:M12" si="4">SUM(D13:D17)</f>
        <v>91605</v>
      </c>
      <c r="E12" s="29">
        <f t="shared" si="4"/>
        <v>0</v>
      </c>
      <c r="F12" s="29">
        <f t="shared" si="4"/>
        <v>0</v>
      </c>
      <c r="G12" s="29">
        <f t="shared" si="4"/>
        <v>0</v>
      </c>
      <c r="H12" s="29">
        <f t="shared" si="4"/>
        <v>0</v>
      </c>
      <c r="I12" s="29">
        <f t="shared" si="4"/>
        <v>2491172</v>
      </c>
      <c r="J12" s="29">
        <f t="shared" si="4"/>
        <v>0</v>
      </c>
      <c r="K12" s="29">
        <f t="shared" si="4"/>
        <v>0</v>
      </c>
      <c r="L12" s="29">
        <f t="shared" si="4"/>
        <v>0</v>
      </c>
      <c r="M12" s="29">
        <f t="shared" si="4"/>
        <v>0</v>
      </c>
      <c r="N12" s="40">
        <f t="shared" si="1"/>
        <v>2582777</v>
      </c>
      <c r="O12" s="41">
        <f t="shared" si="2"/>
        <v>969.14709193245778</v>
      </c>
      <c r="P12" s="10"/>
    </row>
    <row r="13" spans="1:133">
      <c r="A13" s="12"/>
      <c r="B13" s="42">
        <v>533</v>
      </c>
      <c r="C13" s="19" t="s">
        <v>26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660112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660112</v>
      </c>
      <c r="O13" s="44">
        <f t="shared" si="2"/>
        <v>247.69681050656661</v>
      </c>
      <c r="P13" s="9"/>
    </row>
    <row r="14" spans="1:133">
      <c r="A14" s="12"/>
      <c r="B14" s="42">
        <v>534</v>
      </c>
      <c r="C14" s="19" t="s">
        <v>52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440375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440375</v>
      </c>
      <c r="O14" s="44">
        <f t="shared" si="2"/>
        <v>165.2439024390244</v>
      </c>
      <c r="P14" s="9"/>
    </row>
    <row r="15" spans="1:133">
      <c r="A15" s="12"/>
      <c r="B15" s="42">
        <v>535</v>
      </c>
      <c r="C15" s="19" t="s">
        <v>28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1327787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1327787</v>
      </c>
      <c r="O15" s="44">
        <f t="shared" si="2"/>
        <v>498.2315196998124</v>
      </c>
      <c r="P15" s="9"/>
    </row>
    <row r="16" spans="1:133">
      <c r="A16" s="12"/>
      <c r="B16" s="42">
        <v>536</v>
      </c>
      <c r="C16" s="19" t="s">
        <v>53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62898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62898</v>
      </c>
      <c r="O16" s="44">
        <f t="shared" si="2"/>
        <v>23.601500938086303</v>
      </c>
      <c r="P16" s="9"/>
    </row>
    <row r="17" spans="1:119">
      <c r="A17" s="12"/>
      <c r="B17" s="42">
        <v>539</v>
      </c>
      <c r="C17" s="19" t="s">
        <v>29</v>
      </c>
      <c r="D17" s="43">
        <v>91605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91605</v>
      </c>
      <c r="O17" s="44">
        <f t="shared" si="2"/>
        <v>34.373358348968104</v>
      </c>
      <c r="P17" s="9"/>
    </row>
    <row r="18" spans="1:119" ht="15.75">
      <c r="A18" s="26" t="s">
        <v>30</v>
      </c>
      <c r="B18" s="27"/>
      <c r="C18" s="28"/>
      <c r="D18" s="29">
        <f t="shared" ref="D18:M18" si="5">SUM(D19:D19)</f>
        <v>363295</v>
      </c>
      <c r="E18" s="29">
        <f t="shared" si="5"/>
        <v>5000</v>
      </c>
      <c r="F18" s="29">
        <f t="shared" si="5"/>
        <v>0</v>
      </c>
      <c r="G18" s="29">
        <f t="shared" si="5"/>
        <v>0</v>
      </c>
      <c r="H18" s="29">
        <f t="shared" si="5"/>
        <v>0</v>
      </c>
      <c r="I18" s="29">
        <f t="shared" si="5"/>
        <v>0</v>
      </c>
      <c r="J18" s="29">
        <f t="shared" si="5"/>
        <v>0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29">
        <f t="shared" si="1"/>
        <v>368295</v>
      </c>
      <c r="O18" s="41">
        <f t="shared" si="2"/>
        <v>138.1969981238274</v>
      </c>
      <c r="P18" s="10"/>
    </row>
    <row r="19" spans="1:119">
      <c r="A19" s="12"/>
      <c r="B19" s="42">
        <v>541</v>
      </c>
      <c r="C19" s="19" t="s">
        <v>54</v>
      </c>
      <c r="D19" s="43">
        <v>363295</v>
      </c>
      <c r="E19" s="43">
        <v>5000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368295</v>
      </c>
      <c r="O19" s="44">
        <f t="shared" si="2"/>
        <v>138.1969981238274</v>
      </c>
      <c r="P19" s="9"/>
    </row>
    <row r="20" spans="1:119" ht="15.75">
      <c r="A20" s="26" t="s">
        <v>32</v>
      </c>
      <c r="B20" s="27"/>
      <c r="C20" s="28"/>
      <c r="D20" s="29">
        <f t="shared" ref="D20:M20" si="6">SUM(D21:D21)</f>
        <v>136494</v>
      </c>
      <c r="E20" s="29">
        <f t="shared" si="6"/>
        <v>0</v>
      </c>
      <c r="F20" s="29">
        <f t="shared" si="6"/>
        <v>0</v>
      </c>
      <c r="G20" s="29">
        <f t="shared" si="6"/>
        <v>0</v>
      </c>
      <c r="H20" s="29">
        <f t="shared" si="6"/>
        <v>0</v>
      </c>
      <c r="I20" s="29">
        <f t="shared" si="6"/>
        <v>0</v>
      </c>
      <c r="J20" s="29">
        <f t="shared" si="6"/>
        <v>0</v>
      </c>
      <c r="K20" s="29">
        <f t="shared" si="6"/>
        <v>0</v>
      </c>
      <c r="L20" s="29">
        <f t="shared" si="6"/>
        <v>0</v>
      </c>
      <c r="M20" s="29">
        <f t="shared" si="6"/>
        <v>0</v>
      </c>
      <c r="N20" s="29">
        <f t="shared" si="1"/>
        <v>136494</v>
      </c>
      <c r="O20" s="41">
        <f t="shared" si="2"/>
        <v>51.217260787992494</v>
      </c>
      <c r="P20" s="9"/>
    </row>
    <row r="21" spans="1:119">
      <c r="A21" s="12"/>
      <c r="B21" s="42">
        <v>575</v>
      </c>
      <c r="C21" s="19" t="s">
        <v>55</v>
      </c>
      <c r="D21" s="43">
        <v>136494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136494</v>
      </c>
      <c r="O21" s="44">
        <f t="shared" si="2"/>
        <v>51.217260787992494</v>
      </c>
      <c r="P21" s="9"/>
    </row>
    <row r="22" spans="1:119" ht="15.75">
      <c r="A22" s="26" t="s">
        <v>56</v>
      </c>
      <c r="B22" s="27"/>
      <c r="C22" s="28"/>
      <c r="D22" s="29">
        <f t="shared" ref="D22:M22" si="7">SUM(D23:D23)</f>
        <v>21069</v>
      </c>
      <c r="E22" s="29">
        <f t="shared" si="7"/>
        <v>0</v>
      </c>
      <c r="F22" s="29">
        <f t="shared" si="7"/>
        <v>0</v>
      </c>
      <c r="G22" s="29">
        <f t="shared" si="7"/>
        <v>0</v>
      </c>
      <c r="H22" s="29">
        <f t="shared" si="7"/>
        <v>0</v>
      </c>
      <c r="I22" s="29">
        <f t="shared" si="7"/>
        <v>9000</v>
      </c>
      <c r="J22" s="29">
        <f t="shared" si="7"/>
        <v>0</v>
      </c>
      <c r="K22" s="29">
        <f t="shared" si="7"/>
        <v>0</v>
      </c>
      <c r="L22" s="29">
        <f t="shared" si="7"/>
        <v>0</v>
      </c>
      <c r="M22" s="29">
        <f t="shared" si="7"/>
        <v>0</v>
      </c>
      <c r="N22" s="29">
        <f t="shared" si="1"/>
        <v>30069</v>
      </c>
      <c r="O22" s="41">
        <f t="shared" si="2"/>
        <v>11.282926829268293</v>
      </c>
      <c r="P22" s="9"/>
    </row>
    <row r="23" spans="1:119" ht="15.75" thickBot="1">
      <c r="A23" s="12"/>
      <c r="B23" s="42">
        <v>581</v>
      </c>
      <c r="C23" s="19" t="s">
        <v>57</v>
      </c>
      <c r="D23" s="43">
        <v>21069</v>
      </c>
      <c r="E23" s="43">
        <v>0</v>
      </c>
      <c r="F23" s="43">
        <v>0</v>
      </c>
      <c r="G23" s="43">
        <v>0</v>
      </c>
      <c r="H23" s="43">
        <v>0</v>
      </c>
      <c r="I23" s="43">
        <v>9000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30069</v>
      </c>
      <c r="O23" s="44">
        <f t="shared" si="2"/>
        <v>11.282926829268293</v>
      </c>
      <c r="P23" s="9"/>
    </row>
    <row r="24" spans="1:119" ht="16.5" thickBot="1">
      <c r="A24" s="13" t="s">
        <v>10</v>
      </c>
      <c r="B24" s="21"/>
      <c r="C24" s="20"/>
      <c r="D24" s="14">
        <f>SUM(D5,D9,D12,D18,D20,D22)</f>
        <v>1385666</v>
      </c>
      <c r="E24" s="14">
        <f t="shared" ref="E24:M24" si="8">SUM(E5,E9,E12,E18,E20,E22)</f>
        <v>5000</v>
      </c>
      <c r="F24" s="14">
        <f t="shared" si="8"/>
        <v>0</v>
      </c>
      <c r="G24" s="14">
        <f t="shared" si="8"/>
        <v>0</v>
      </c>
      <c r="H24" s="14">
        <f t="shared" si="8"/>
        <v>0</v>
      </c>
      <c r="I24" s="14">
        <f t="shared" si="8"/>
        <v>2500172</v>
      </c>
      <c r="J24" s="14">
        <f t="shared" si="8"/>
        <v>0</v>
      </c>
      <c r="K24" s="14">
        <f t="shared" si="8"/>
        <v>0</v>
      </c>
      <c r="L24" s="14">
        <f t="shared" si="8"/>
        <v>0</v>
      </c>
      <c r="M24" s="14">
        <f t="shared" si="8"/>
        <v>0</v>
      </c>
      <c r="N24" s="14">
        <f t="shared" si="1"/>
        <v>3890838</v>
      </c>
      <c r="O24" s="35">
        <f t="shared" si="2"/>
        <v>1459.9767354596622</v>
      </c>
      <c r="P24" s="6"/>
      <c r="Q24" s="2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</row>
    <row r="25" spans="1:119">
      <c r="A25" s="15"/>
      <c r="B25" s="17"/>
      <c r="C25" s="17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8"/>
    </row>
    <row r="26" spans="1:119">
      <c r="A26" s="36"/>
      <c r="B26" s="37"/>
      <c r="C26" s="37"/>
      <c r="D26" s="38"/>
      <c r="E26" s="38"/>
      <c r="F26" s="38"/>
      <c r="G26" s="38"/>
      <c r="H26" s="38"/>
      <c r="I26" s="38"/>
      <c r="J26" s="38"/>
      <c r="K26" s="38"/>
      <c r="L26" s="157" t="s">
        <v>60</v>
      </c>
      <c r="M26" s="157"/>
      <c r="N26" s="157"/>
      <c r="O26" s="39">
        <v>2665</v>
      </c>
    </row>
    <row r="27" spans="1:119">
      <c r="A27" s="158"/>
      <c r="B27" s="135"/>
      <c r="C27" s="135"/>
      <c r="D27" s="135"/>
      <c r="E27" s="135"/>
      <c r="F27" s="135"/>
      <c r="G27" s="135"/>
      <c r="H27" s="135"/>
      <c r="I27" s="135"/>
      <c r="J27" s="135"/>
      <c r="K27" s="135"/>
      <c r="L27" s="135"/>
      <c r="M27" s="135"/>
      <c r="N27" s="135"/>
      <c r="O27" s="136"/>
    </row>
    <row r="28" spans="1:119" ht="15.75" customHeight="1" thickBot="1">
      <c r="A28" s="159" t="s">
        <v>42</v>
      </c>
      <c r="B28" s="138"/>
      <c r="C28" s="138"/>
      <c r="D28" s="138"/>
      <c r="E28" s="138"/>
      <c r="F28" s="138"/>
      <c r="G28" s="138"/>
      <c r="H28" s="138"/>
      <c r="I28" s="138"/>
      <c r="J28" s="138"/>
      <c r="K28" s="138"/>
      <c r="L28" s="138"/>
      <c r="M28" s="138"/>
      <c r="N28" s="138"/>
      <c r="O28" s="139"/>
    </row>
  </sheetData>
  <mergeCells count="10">
    <mergeCell ref="L26:N26"/>
    <mergeCell ref="A27:O27"/>
    <mergeCell ref="A28:O2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33</vt:i4>
      </vt:variant>
    </vt:vector>
  </HeadingPairs>
  <TitlesOfParts>
    <vt:vector size="50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'2007'!Print_Titles</vt:lpstr>
      <vt:lpstr>'2008'!Print_Titles</vt:lpstr>
      <vt:lpstr>'2009'!Print_Titles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2024-10-14T15:50:58Z</cp:lastPrinted>
  <dcterms:created xsi:type="dcterms:W3CDTF">2000-08-31T21:26:31Z</dcterms:created>
  <dcterms:modified xsi:type="dcterms:W3CDTF">2024-10-14T17:07:13Z</dcterms:modified>
</cp:coreProperties>
</file>