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  <sheet name="2007" sheetId="41" r:id="rId16"/>
  </sheets>
  <definedNames>
    <definedName name="_xlnm.Print_Area" localSheetId="15">'2007'!$A$1:$O$27</definedName>
    <definedName name="_xlnm.Print_Area" localSheetId="14">'2008'!$A$1:$O$28</definedName>
    <definedName name="_xlnm.Print_Area" localSheetId="13">'2009'!$A$1:$O$26</definedName>
    <definedName name="_xlnm.Print_Area" localSheetId="12">'2010'!$A$1:$O$28</definedName>
    <definedName name="_xlnm.Print_Area" localSheetId="11">'2011'!$A$1:$O$28</definedName>
    <definedName name="_xlnm.Print_Area" localSheetId="10">'2012'!$A$1:$O$28</definedName>
    <definedName name="_xlnm.Print_Area" localSheetId="9">'2013'!$A$1:$O$28</definedName>
    <definedName name="_xlnm.Print_Area" localSheetId="8">'2014'!$A$1:$O$27</definedName>
    <definedName name="_xlnm.Print_Area" localSheetId="7">'2015'!$A$1:$O$27</definedName>
    <definedName name="_xlnm.Print_Area" localSheetId="6">'2016'!$A$1:$O$27</definedName>
    <definedName name="_xlnm.Print_Area" localSheetId="5">'2017'!$A$1:$O$27</definedName>
    <definedName name="_xlnm.Print_Area" localSheetId="4">'2018'!$A$1:$O$26</definedName>
    <definedName name="_xlnm.Print_Area" localSheetId="3">'2019'!$A$1:$O$27</definedName>
    <definedName name="_xlnm.Print_Area" localSheetId="2">'2020'!$A$1:$O$27</definedName>
    <definedName name="_xlnm.Print_Area" localSheetId="1">'2021'!$A$1:$P$27</definedName>
    <definedName name="_xlnm.Print_Area" localSheetId="0">'2022'!$A$1:$P$26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22" i="48" l="1"/>
  <c r="F22" i="48"/>
  <c r="G22" i="48"/>
  <c r="H22" i="48"/>
  <c r="I22" i="48"/>
  <c r="J22" i="48"/>
  <c r="K22" i="48"/>
  <c r="L22" i="48"/>
  <c r="M22" i="48"/>
  <c r="N22" i="48"/>
  <c r="D22" i="48"/>
  <c r="O21" i="48" l="1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N7" i="48"/>
  <c r="M7" i="48"/>
  <c r="L7" i="48"/>
  <c r="K7" i="48"/>
  <c r="J7" i="48"/>
  <c r="I7" i="48"/>
  <c r="H7" i="48"/>
  <c r="G7" i="48"/>
  <c r="F7" i="48"/>
  <c r="E7" i="48"/>
  <c r="D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0" i="48" l="1"/>
  <c r="P20" i="48" s="1"/>
  <c r="O18" i="48"/>
  <c r="P18" i="48" s="1"/>
  <c r="O16" i="48"/>
  <c r="P16" i="48" s="1"/>
  <c r="O10" i="48"/>
  <c r="P10" i="48" s="1"/>
  <c r="O7" i="48"/>
  <c r="P7" i="48" s="1"/>
  <c r="O5" i="48"/>
  <c r="P5" i="48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1" i="47" s="1"/>
  <c r="P21" i="47" s="1"/>
  <c r="O20" i="47"/>
  <c r="P20" i="47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N17" i="47"/>
  <c r="M17" i="47"/>
  <c r="L17" i="47"/>
  <c r="K17" i="47"/>
  <c r="K23" i="47" s="1"/>
  <c r="J17" i="47"/>
  <c r="I17" i="47"/>
  <c r="H17" i="47"/>
  <c r="G17" i="47"/>
  <c r="F17" i="47"/>
  <c r="O17" i="47" s="1"/>
  <c r="P17" i="47" s="1"/>
  <c r="E17" i="47"/>
  <c r="D17" i="47"/>
  <c r="O16" i="47"/>
  <c r="P16" i="47" s="1"/>
  <c r="O15" i="47"/>
  <c r="P15" i="47"/>
  <c r="O14" i="47"/>
  <c r="P14" i="47" s="1"/>
  <c r="O13" i="47"/>
  <c r="P13" i="47" s="1"/>
  <c r="O12" i="47"/>
  <c r="P12" i="47"/>
  <c r="O11" i="47"/>
  <c r="P11" i="47"/>
  <c r="N10" i="47"/>
  <c r="M10" i="47"/>
  <c r="L10" i="47"/>
  <c r="K10" i="47"/>
  <c r="J10" i="47"/>
  <c r="O10" i="47" s="1"/>
  <c r="P10" i="47" s="1"/>
  <c r="I10" i="47"/>
  <c r="H10" i="47"/>
  <c r="G10" i="47"/>
  <c r="F10" i="47"/>
  <c r="E10" i="47"/>
  <c r="D10" i="47"/>
  <c r="O9" i="47"/>
  <c r="P9" i="47" s="1"/>
  <c r="O8" i="47"/>
  <c r="P8" i="47" s="1"/>
  <c r="N7" i="47"/>
  <c r="M7" i="47"/>
  <c r="L7" i="47"/>
  <c r="K7" i="47"/>
  <c r="J7" i="47"/>
  <c r="I7" i="47"/>
  <c r="H7" i="47"/>
  <c r="O7" i="47" s="1"/>
  <c r="P7" i="47" s="1"/>
  <c r="G7" i="47"/>
  <c r="F7" i="47"/>
  <c r="E7" i="47"/>
  <c r="D7" i="47"/>
  <c r="O6" i="47"/>
  <c r="P6" i="47"/>
  <c r="N5" i="47"/>
  <c r="N23" i="47" s="1"/>
  <c r="M5" i="47"/>
  <c r="M23" i="47" s="1"/>
  <c r="L5" i="47"/>
  <c r="L23" i="47" s="1"/>
  <c r="K5" i="47"/>
  <c r="J5" i="47"/>
  <c r="I5" i="47"/>
  <c r="I23" i="47" s="1"/>
  <c r="H5" i="47"/>
  <c r="H23" i="47" s="1"/>
  <c r="G5" i="47"/>
  <c r="G23" i="47" s="1"/>
  <c r="F5" i="47"/>
  <c r="F23" i="47" s="1"/>
  <c r="E5" i="47"/>
  <c r="E23" i="47" s="1"/>
  <c r="D5" i="47"/>
  <c r="F23" i="46"/>
  <c r="K23" i="46"/>
  <c r="N22" i="46"/>
  <c r="O22" i="46" s="1"/>
  <c r="M21" i="46"/>
  <c r="L21" i="46"/>
  <c r="N21" i="46" s="1"/>
  <c r="O21" i="46" s="1"/>
  <c r="K21" i="46"/>
  <c r="J21" i="46"/>
  <c r="I21" i="46"/>
  <c r="H21" i="46"/>
  <c r="G21" i="46"/>
  <c r="F21" i="46"/>
  <c r="E21" i="46"/>
  <c r="D21" i="46"/>
  <c r="N20" i="46"/>
  <c r="O20" i="46" s="1"/>
  <c r="M19" i="46"/>
  <c r="L19" i="46"/>
  <c r="K19" i="46"/>
  <c r="J19" i="46"/>
  <c r="I19" i="46"/>
  <c r="H19" i="46"/>
  <c r="G19" i="46"/>
  <c r="N19" i="46" s="1"/>
  <c r="O19" i="46" s="1"/>
  <c r="F19" i="46"/>
  <c r="E19" i="46"/>
  <c r="D19" i="46"/>
  <c r="N18" i="46"/>
  <c r="O18" i="46" s="1"/>
  <c r="M17" i="46"/>
  <c r="L17" i="46"/>
  <c r="K17" i="46"/>
  <c r="J17" i="46"/>
  <c r="I17" i="46"/>
  <c r="H17" i="46"/>
  <c r="G17" i="46"/>
  <c r="N17" i="46" s="1"/>
  <c r="O17" i="46" s="1"/>
  <c r="F17" i="46"/>
  <c r="E17" i="46"/>
  <c r="D17" i="46"/>
  <c r="N16" i="46"/>
  <c r="O16" i="46" s="1"/>
  <c r="N15" i="46"/>
  <c r="O15" i="46"/>
  <c r="N14" i="46"/>
  <c r="O14" i="46"/>
  <c r="N13" i="46"/>
  <c r="O13" i="46"/>
  <c r="N12" i="46"/>
  <c r="O12" i="46" s="1"/>
  <c r="N11" i="46"/>
  <c r="O11" i="46" s="1"/>
  <c r="M10" i="46"/>
  <c r="L10" i="46"/>
  <c r="K10" i="46"/>
  <c r="J10" i="46"/>
  <c r="N10" i="46" s="1"/>
  <c r="O10" i="46" s="1"/>
  <c r="I10" i="46"/>
  <c r="H10" i="46"/>
  <c r="G10" i="46"/>
  <c r="F10" i="46"/>
  <c r="E10" i="46"/>
  <c r="E23" i="46" s="1"/>
  <c r="D10" i="46"/>
  <c r="N9" i="46"/>
  <c r="O9" i="46" s="1"/>
  <c r="N8" i="46"/>
  <c r="O8" i="46" s="1"/>
  <c r="M7" i="46"/>
  <c r="L7" i="46"/>
  <c r="K7" i="46"/>
  <c r="J7" i="46"/>
  <c r="I7" i="46"/>
  <c r="H7" i="46"/>
  <c r="G7" i="46"/>
  <c r="N7" i="46" s="1"/>
  <c r="O7" i="46" s="1"/>
  <c r="F7" i="46"/>
  <c r="E7" i="46"/>
  <c r="D7" i="46"/>
  <c r="N6" i="46"/>
  <c r="O6" i="46" s="1"/>
  <c r="M5" i="46"/>
  <c r="M23" i="46" s="1"/>
  <c r="L5" i="46"/>
  <c r="L23" i="46" s="1"/>
  <c r="K5" i="46"/>
  <c r="J5" i="46"/>
  <c r="J23" i="46" s="1"/>
  <c r="I5" i="46"/>
  <c r="I23" i="46" s="1"/>
  <c r="H5" i="46"/>
  <c r="H23" i="46" s="1"/>
  <c r="G5" i="46"/>
  <c r="G23" i="46" s="1"/>
  <c r="F5" i="46"/>
  <c r="E5" i="46"/>
  <c r="D5" i="46"/>
  <c r="D23" i="46" s="1"/>
  <c r="L23" i="45"/>
  <c r="N22" i="45"/>
  <c r="O22" i="45" s="1"/>
  <c r="M21" i="45"/>
  <c r="L21" i="45"/>
  <c r="K21" i="45"/>
  <c r="J21" i="45"/>
  <c r="I21" i="45"/>
  <c r="H21" i="45"/>
  <c r="G21" i="45"/>
  <c r="F21" i="45"/>
  <c r="E21" i="45"/>
  <c r="N21" i="45" s="1"/>
  <c r="O21" i="45" s="1"/>
  <c r="D21" i="45"/>
  <c r="N20" i="45"/>
  <c r="O20" i="45" s="1"/>
  <c r="M19" i="45"/>
  <c r="L19" i="45"/>
  <c r="K19" i="45"/>
  <c r="J19" i="45"/>
  <c r="N19" i="45" s="1"/>
  <c r="O19" i="45" s="1"/>
  <c r="I19" i="45"/>
  <c r="H19" i="45"/>
  <c r="G19" i="45"/>
  <c r="F19" i="45"/>
  <c r="E19" i="45"/>
  <c r="D19" i="45"/>
  <c r="N18" i="45"/>
  <c r="O18" i="45" s="1"/>
  <c r="M17" i="45"/>
  <c r="L17" i="45"/>
  <c r="K17" i="45"/>
  <c r="J17" i="45"/>
  <c r="I17" i="45"/>
  <c r="H17" i="45"/>
  <c r="G17" i="45"/>
  <c r="F17" i="45"/>
  <c r="E17" i="45"/>
  <c r="N17" i="45" s="1"/>
  <c r="O17" i="45" s="1"/>
  <c r="D17" i="45"/>
  <c r="N16" i="45"/>
  <c r="O16" i="45" s="1"/>
  <c r="N15" i="45"/>
  <c r="O15" i="45" s="1"/>
  <c r="N14" i="45"/>
  <c r="O14" i="45"/>
  <c r="N13" i="45"/>
  <c r="O13" i="45"/>
  <c r="N12" i="45"/>
  <c r="O12" i="45"/>
  <c r="M11" i="45"/>
  <c r="M23" i="45" s="1"/>
  <c r="L11" i="45"/>
  <c r="K11" i="45"/>
  <c r="J11" i="45"/>
  <c r="I11" i="45"/>
  <c r="H11" i="45"/>
  <c r="G11" i="45"/>
  <c r="G23" i="45" s="1"/>
  <c r="F11" i="45"/>
  <c r="N11" i="45" s="1"/>
  <c r="O11" i="45" s="1"/>
  <c r="E11" i="45"/>
  <c r="D11" i="45"/>
  <c r="N10" i="45"/>
  <c r="O10" i="45"/>
  <c r="N9" i="45"/>
  <c r="O9" i="45" s="1"/>
  <c r="M8" i="45"/>
  <c r="L8" i="45"/>
  <c r="K8" i="45"/>
  <c r="J8" i="45"/>
  <c r="I8" i="45"/>
  <c r="H8" i="45"/>
  <c r="N8" i="45" s="1"/>
  <c r="O8" i="45" s="1"/>
  <c r="G8" i="45"/>
  <c r="F8" i="45"/>
  <c r="E8" i="45"/>
  <c r="D8" i="45"/>
  <c r="N7" i="45"/>
  <c r="O7" i="45" s="1"/>
  <c r="N6" i="45"/>
  <c r="O6" i="45" s="1"/>
  <c r="M5" i="45"/>
  <c r="L5" i="45"/>
  <c r="K5" i="45"/>
  <c r="K23" i="45" s="1"/>
  <c r="J5" i="45"/>
  <c r="N5" i="45" s="1"/>
  <c r="O5" i="45" s="1"/>
  <c r="I5" i="45"/>
  <c r="I23" i="45" s="1"/>
  <c r="H5" i="45"/>
  <c r="G5" i="45"/>
  <c r="F5" i="45"/>
  <c r="F23" i="45" s="1"/>
  <c r="E5" i="45"/>
  <c r="E23" i="45" s="1"/>
  <c r="D5" i="45"/>
  <c r="D23" i="45" s="1"/>
  <c r="J22" i="44"/>
  <c r="N21" i="44"/>
  <c r="O21" i="44" s="1"/>
  <c r="M20" i="44"/>
  <c r="L20" i="44"/>
  <c r="K20" i="44"/>
  <c r="J20" i="44"/>
  <c r="I20" i="44"/>
  <c r="I22" i="44" s="1"/>
  <c r="H20" i="44"/>
  <c r="N20" i="44" s="1"/>
  <c r="O20" i="44" s="1"/>
  <c r="G20" i="44"/>
  <c r="F20" i="44"/>
  <c r="E20" i="44"/>
  <c r="D20" i="44"/>
  <c r="N19" i="44"/>
  <c r="O19" i="44" s="1"/>
  <c r="M18" i="44"/>
  <c r="L18" i="44"/>
  <c r="K18" i="44"/>
  <c r="J18" i="44"/>
  <c r="I18" i="44"/>
  <c r="H18" i="44"/>
  <c r="N18" i="44" s="1"/>
  <c r="O18" i="44" s="1"/>
  <c r="G18" i="44"/>
  <c r="F18" i="44"/>
  <c r="E18" i="44"/>
  <c r="D18" i="44"/>
  <c r="N17" i="44"/>
  <c r="O17" i="44" s="1"/>
  <c r="M16" i="44"/>
  <c r="L16" i="44"/>
  <c r="K16" i="44"/>
  <c r="J16" i="44"/>
  <c r="I16" i="44"/>
  <c r="H16" i="44"/>
  <c r="N16" i="44" s="1"/>
  <c r="O16" i="44" s="1"/>
  <c r="G16" i="44"/>
  <c r="F16" i="44"/>
  <c r="E16" i="44"/>
  <c r="D16" i="44"/>
  <c r="N15" i="44"/>
  <c r="O15" i="44" s="1"/>
  <c r="N14" i="44"/>
  <c r="O14" i="44" s="1"/>
  <c r="N13" i="44"/>
  <c r="O13" i="44" s="1"/>
  <c r="N12" i="44"/>
  <c r="O12" i="44"/>
  <c r="N11" i="44"/>
  <c r="O11" i="44"/>
  <c r="M10" i="44"/>
  <c r="L10" i="44"/>
  <c r="L22" i="44" s="1"/>
  <c r="K10" i="44"/>
  <c r="J10" i="44"/>
  <c r="I10" i="44"/>
  <c r="H10" i="44"/>
  <c r="G10" i="44"/>
  <c r="F10" i="44"/>
  <c r="E10" i="44"/>
  <c r="D10" i="44"/>
  <c r="N10" i="44" s="1"/>
  <c r="O10" i="44" s="1"/>
  <c r="N9" i="44"/>
  <c r="O9" i="44"/>
  <c r="N8" i="44"/>
  <c r="O8" i="44" s="1"/>
  <c r="M7" i="44"/>
  <c r="L7" i="44"/>
  <c r="K7" i="44"/>
  <c r="J7" i="44"/>
  <c r="I7" i="44"/>
  <c r="H7" i="44"/>
  <c r="G7" i="44"/>
  <c r="F7" i="44"/>
  <c r="N7" i="44" s="1"/>
  <c r="O7" i="44" s="1"/>
  <c r="E7" i="44"/>
  <c r="D7" i="44"/>
  <c r="N6" i="44"/>
  <c r="O6" i="44" s="1"/>
  <c r="M5" i="44"/>
  <c r="M22" i="44" s="1"/>
  <c r="L5" i="44"/>
  <c r="K5" i="44"/>
  <c r="K22" i="44" s="1"/>
  <c r="J5" i="44"/>
  <c r="I5" i="44"/>
  <c r="H5" i="44"/>
  <c r="H22" i="44" s="1"/>
  <c r="G5" i="44"/>
  <c r="G22" i="44" s="1"/>
  <c r="F5" i="44"/>
  <c r="F22" i="44" s="1"/>
  <c r="E5" i="44"/>
  <c r="E22" i="44" s="1"/>
  <c r="D5" i="44"/>
  <c r="D22" i="44" s="1"/>
  <c r="N22" i="44" s="1"/>
  <c r="O22" i="44" s="1"/>
  <c r="F23" i="43"/>
  <c r="G23" i="43"/>
  <c r="M23" i="43"/>
  <c r="N22" i="43"/>
  <c r="O22" i="43"/>
  <c r="M21" i="43"/>
  <c r="L21" i="43"/>
  <c r="K21" i="43"/>
  <c r="J21" i="43"/>
  <c r="I21" i="43"/>
  <c r="H21" i="43"/>
  <c r="G21" i="43"/>
  <c r="F21" i="43"/>
  <c r="E21" i="43"/>
  <c r="D21" i="43"/>
  <c r="N21" i="43" s="1"/>
  <c r="O21" i="43" s="1"/>
  <c r="N20" i="43"/>
  <c r="O20" i="43"/>
  <c r="M19" i="43"/>
  <c r="L19" i="43"/>
  <c r="K19" i="43"/>
  <c r="J19" i="43"/>
  <c r="I19" i="43"/>
  <c r="H19" i="43"/>
  <c r="G19" i="43"/>
  <c r="F19" i="43"/>
  <c r="E19" i="43"/>
  <c r="D19" i="43"/>
  <c r="N19" i="43" s="1"/>
  <c r="O19" i="43" s="1"/>
  <c r="N18" i="43"/>
  <c r="O18" i="43"/>
  <c r="M17" i="43"/>
  <c r="L17" i="43"/>
  <c r="K17" i="43"/>
  <c r="J17" i="43"/>
  <c r="I17" i="43"/>
  <c r="H17" i="43"/>
  <c r="G17" i="43"/>
  <c r="F17" i="43"/>
  <c r="E17" i="43"/>
  <c r="D17" i="43"/>
  <c r="N17" i="43" s="1"/>
  <c r="O17" i="43" s="1"/>
  <c r="N16" i="43"/>
  <c r="O16" i="43"/>
  <c r="N15" i="43"/>
  <c r="O15" i="43" s="1"/>
  <c r="N14" i="43"/>
  <c r="O14" i="43" s="1"/>
  <c r="N13" i="43"/>
  <c r="O13" i="43" s="1"/>
  <c r="N12" i="43"/>
  <c r="O12" i="43" s="1"/>
  <c r="N11" i="43"/>
  <c r="O11" i="43"/>
  <c r="M10" i="43"/>
  <c r="L10" i="43"/>
  <c r="K10" i="43"/>
  <c r="J10" i="43"/>
  <c r="I10" i="43"/>
  <c r="H10" i="43"/>
  <c r="G10" i="43"/>
  <c r="F10" i="43"/>
  <c r="E10" i="43"/>
  <c r="D10" i="43"/>
  <c r="N9" i="43"/>
  <c r="O9" i="43"/>
  <c r="N8" i="43"/>
  <c r="O8" i="43"/>
  <c r="M7" i="43"/>
  <c r="L7" i="43"/>
  <c r="K7" i="43"/>
  <c r="J7" i="43"/>
  <c r="I7" i="43"/>
  <c r="H7" i="43"/>
  <c r="G7" i="43"/>
  <c r="F7" i="43"/>
  <c r="E7" i="43"/>
  <c r="D7" i="43"/>
  <c r="N7" i="43" s="1"/>
  <c r="O7" i="43" s="1"/>
  <c r="N6" i="43"/>
  <c r="O6" i="43"/>
  <c r="M5" i="43"/>
  <c r="L5" i="43"/>
  <c r="L23" i="43" s="1"/>
  <c r="K5" i="43"/>
  <c r="K23" i="43" s="1"/>
  <c r="J5" i="43"/>
  <c r="J23" i="43" s="1"/>
  <c r="I5" i="43"/>
  <c r="I23" i="43" s="1"/>
  <c r="H5" i="43"/>
  <c r="H23" i="43" s="1"/>
  <c r="G5" i="43"/>
  <c r="F5" i="43"/>
  <c r="E5" i="43"/>
  <c r="E23" i="43" s="1"/>
  <c r="D5" i="43"/>
  <c r="D23" i="43" s="1"/>
  <c r="N23" i="43" s="1"/>
  <c r="O23" i="43" s="1"/>
  <c r="N22" i="42"/>
  <c r="O22" i="42"/>
  <c r="M21" i="42"/>
  <c r="L21" i="42"/>
  <c r="K21" i="42"/>
  <c r="J21" i="42"/>
  <c r="I21" i="42"/>
  <c r="N21" i="42" s="1"/>
  <c r="O21" i="42" s="1"/>
  <c r="H21" i="42"/>
  <c r="G21" i="42"/>
  <c r="F21" i="42"/>
  <c r="E21" i="42"/>
  <c r="D21" i="42"/>
  <c r="N20" i="42"/>
  <c r="O20" i="42"/>
  <c r="M19" i="42"/>
  <c r="L19" i="42"/>
  <c r="K19" i="42"/>
  <c r="J19" i="42"/>
  <c r="I19" i="42"/>
  <c r="H19" i="42"/>
  <c r="G19" i="42"/>
  <c r="F19" i="42"/>
  <c r="E19" i="42"/>
  <c r="D19" i="42"/>
  <c r="N18" i="42"/>
  <c r="O18" i="42"/>
  <c r="M17" i="42"/>
  <c r="L17" i="42"/>
  <c r="K17" i="42"/>
  <c r="J17" i="42"/>
  <c r="I17" i="42"/>
  <c r="N17" i="42" s="1"/>
  <c r="O17" i="42" s="1"/>
  <c r="H17" i="42"/>
  <c r="G17" i="42"/>
  <c r="F17" i="42"/>
  <c r="E17" i="42"/>
  <c r="D17" i="42"/>
  <c r="N16" i="42"/>
  <c r="O16" i="42"/>
  <c r="N15" i="42"/>
  <c r="O15" i="42"/>
  <c r="N14" i="42"/>
  <c r="O14" i="42" s="1"/>
  <c r="N13" i="42"/>
  <c r="O13" i="42" s="1"/>
  <c r="N12" i="42"/>
  <c r="O12" i="42" s="1"/>
  <c r="N11" i="42"/>
  <c r="O11" i="42" s="1"/>
  <c r="M10" i="42"/>
  <c r="L10" i="42"/>
  <c r="K10" i="42"/>
  <c r="J10" i="42"/>
  <c r="I10" i="42"/>
  <c r="H10" i="42"/>
  <c r="G10" i="42"/>
  <c r="N10" i="42" s="1"/>
  <c r="O10" i="42" s="1"/>
  <c r="F10" i="42"/>
  <c r="E10" i="42"/>
  <c r="D10" i="42"/>
  <c r="N9" i="42"/>
  <c r="O9" i="42" s="1"/>
  <c r="N8" i="42"/>
  <c r="O8" i="42"/>
  <c r="M7" i="42"/>
  <c r="L7" i="42"/>
  <c r="K7" i="42"/>
  <c r="J7" i="42"/>
  <c r="I7" i="42"/>
  <c r="N7" i="42" s="1"/>
  <c r="O7" i="42" s="1"/>
  <c r="H7" i="42"/>
  <c r="G7" i="42"/>
  <c r="F7" i="42"/>
  <c r="E7" i="42"/>
  <c r="D7" i="42"/>
  <c r="N6" i="42"/>
  <c r="O6" i="42"/>
  <c r="M5" i="42"/>
  <c r="M23" i="42" s="1"/>
  <c r="L5" i="42"/>
  <c r="L23" i="42" s="1"/>
  <c r="K5" i="42"/>
  <c r="K23" i="42" s="1"/>
  <c r="J5" i="42"/>
  <c r="J23" i="42" s="1"/>
  <c r="I5" i="42"/>
  <c r="I23" i="42" s="1"/>
  <c r="H5" i="42"/>
  <c r="H23" i="42" s="1"/>
  <c r="G5" i="42"/>
  <c r="F5" i="42"/>
  <c r="F23" i="42" s="1"/>
  <c r="E5" i="42"/>
  <c r="E23" i="42" s="1"/>
  <c r="D5" i="42"/>
  <c r="D23" i="42" s="1"/>
  <c r="F23" i="41"/>
  <c r="K23" i="41"/>
  <c r="N22" i="41"/>
  <c r="O22" i="41" s="1"/>
  <c r="M21" i="41"/>
  <c r="L21" i="41"/>
  <c r="N21" i="41" s="1"/>
  <c r="O21" i="41" s="1"/>
  <c r="K21" i="41"/>
  <c r="J21" i="41"/>
  <c r="I21" i="41"/>
  <c r="H21" i="41"/>
  <c r="G21" i="41"/>
  <c r="F21" i="41"/>
  <c r="E21" i="41"/>
  <c r="D21" i="41"/>
  <c r="N20" i="41"/>
  <c r="O20" i="41" s="1"/>
  <c r="M19" i="41"/>
  <c r="L19" i="41"/>
  <c r="N19" i="41" s="1"/>
  <c r="O19" i="41" s="1"/>
  <c r="K19" i="41"/>
  <c r="J19" i="41"/>
  <c r="I19" i="41"/>
  <c r="H19" i="41"/>
  <c r="G19" i="41"/>
  <c r="F19" i="41"/>
  <c r="E19" i="41"/>
  <c r="D19" i="41"/>
  <c r="N18" i="41"/>
  <c r="O18" i="41" s="1"/>
  <c r="M17" i="41"/>
  <c r="L17" i="41"/>
  <c r="K17" i="41"/>
  <c r="J17" i="41"/>
  <c r="I17" i="41"/>
  <c r="H17" i="41"/>
  <c r="G17" i="41"/>
  <c r="N17" i="41" s="1"/>
  <c r="O17" i="41" s="1"/>
  <c r="F17" i="41"/>
  <c r="E17" i="41"/>
  <c r="D17" i="41"/>
  <c r="N16" i="41"/>
  <c r="O16" i="41" s="1"/>
  <c r="N15" i="41"/>
  <c r="O15" i="41"/>
  <c r="N14" i="41"/>
  <c r="O14" i="41"/>
  <c r="N13" i="41"/>
  <c r="O13" i="41" s="1"/>
  <c r="N12" i="41"/>
  <c r="O12" i="41" s="1"/>
  <c r="M11" i="41"/>
  <c r="L11" i="41"/>
  <c r="K11" i="41"/>
  <c r="J11" i="41"/>
  <c r="I11" i="41"/>
  <c r="H11" i="41"/>
  <c r="N11" i="41" s="1"/>
  <c r="O11" i="41" s="1"/>
  <c r="G11" i="41"/>
  <c r="F11" i="41"/>
  <c r="E11" i="41"/>
  <c r="D11" i="41"/>
  <c r="N10" i="41"/>
  <c r="O10" i="41" s="1"/>
  <c r="N9" i="41"/>
  <c r="O9" i="41" s="1"/>
  <c r="M8" i="41"/>
  <c r="L8" i="41"/>
  <c r="K8" i="41"/>
  <c r="J8" i="41"/>
  <c r="I8" i="41"/>
  <c r="H8" i="41"/>
  <c r="G8" i="41"/>
  <c r="F8" i="41"/>
  <c r="E8" i="41"/>
  <c r="N8" i="41" s="1"/>
  <c r="O8" i="41" s="1"/>
  <c r="D8" i="41"/>
  <c r="N7" i="41"/>
  <c r="O7" i="41" s="1"/>
  <c r="N6" i="41"/>
  <c r="O6" i="41" s="1"/>
  <c r="M5" i="41"/>
  <c r="M23" i="41" s="1"/>
  <c r="L5" i="41"/>
  <c r="L23" i="41" s="1"/>
  <c r="K5" i="41"/>
  <c r="J5" i="41"/>
  <c r="J23" i="41" s="1"/>
  <c r="I5" i="41"/>
  <c r="I23" i="41" s="1"/>
  <c r="H5" i="41"/>
  <c r="H23" i="41" s="1"/>
  <c r="G5" i="41"/>
  <c r="N5" i="41" s="1"/>
  <c r="O5" i="41" s="1"/>
  <c r="F5" i="41"/>
  <c r="E5" i="41"/>
  <c r="D5" i="41"/>
  <c r="D23" i="41" s="1"/>
  <c r="G23" i="40"/>
  <c r="M23" i="40"/>
  <c r="N22" i="40"/>
  <c r="O22" i="40" s="1"/>
  <c r="M21" i="40"/>
  <c r="L21" i="40"/>
  <c r="K21" i="40"/>
  <c r="J21" i="40"/>
  <c r="N21" i="40" s="1"/>
  <c r="O21" i="40" s="1"/>
  <c r="I21" i="40"/>
  <c r="H21" i="40"/>
  <c r="G21" i="40"/>
  <c r="F21" i="40"/>
  <c r="E21" i="40"/>
  <c r="D21" i="40"/>
  <c r="N20" i="40"/>
  <c r="O20" i="40" s="1"/>
  <c r="M19" i="40"/>
  <c r="L19" i="40"/>
  <c r="K19" i="40"/>
  <c r="J19" i="40"/>
  <c r="N19" i="40" s="1"/>
  <c r="O19" i="40" s="1"/>
  <c r="I19" i="40"/>
  <c r="H19" i="40"/>
  <c r="G19" i="40"/>
  <c r="F19" i="40"/>
  <c r="E19" i="40"/>
  <c r="D19" i="40"/>
  <c r="N18" i="40"/>
  <c r="O18" i="40" s="1"/>
  <c r="M17" i="40"/>
  <c r="L17" i="40"/>
  <c r="K17" i="40"/>
  <c r="J17" i="40"/>
  <c r="I17" i="40"/>
  <c r="H17" i="40"/>
  <c r="G17" i="40"/>
  <c r="F17" i="40"/>
  <c r="E17" i="40"/>
  <c r="N17" i="40" s="1"/>
  <c r="O17" i="40" s="1"/>
  <c r="D17" i="40"/>
  <c r="N16" i="40"/>
  <c r="O16" i="40" s="1"/>
  <c r="N15" i="40"/>
  <c r="O15" i="40" s="1"/>
  <c r="N14" i="40"/>
  <c r="O14" i="40"/>
  <c r="N13" i="40"/>
  <c r="O13" i="40" s="1"/>
  <c r="N12" i="40"/>
  <c r="O12" i="40" s="1"/>
  <c r="N11" i="40"/>
  <c r="O11" i="40" s="1"/>
  <c r="M10" i="40"/>
  <c r="L10" i="40"/>
  <c r="K10" i="40"/>
  <c r="J10" i="40"/>
  <c r="I10" i="40"/>
  <c r="H10" i="40"/>
  <c r="H23" i="40" s="1"/>
  <c r="G10" i="40"/>
  <c r="F10" i="40"/>
  <c r="E10" i="40"/>
  <c r="D10" i="40"/>
  <c r="N9" i="40"/>
  <c r="O9" i="40" s="1"/>
  <c r="N8" i="40"/>
  <c r="O8" i="40" s="1"/>
  <c r="M7" i="40"/>
  <c r="L7" i="40"/>
  <c r="K7" i="40"/>
  <c r="J7" i="40"/>
  <c r="I7" i="40"/>
  <c r="H7" i="40"/>
  <c r="G7" i="40"/>
  <c r="F7" i="40"/>
  <c r="E7" i="40"/>
  <c r="N7" i="40" s="1"/>
  <c r="O7" i="40" s="1"/>
  <c r="D7" i="40"/>
  <c r="N6" i="40"/>
  <c r="O6" i="40" s="1"/>
  <c r="M5" i="40"/>
  <c r="L5" i="40"/>
  <c r="L23" i="40" s="1"/>
  <c r="K5" i="40"/>
  <c r="K23" i="40" s="1"/>
  <c r="J5" i="40"/>
  <c r="J23" i="40" s="1"/>
  <c r="I5" i="40"/>
  <c r="I23" i="40" s="1"/>
  <c r="H5" i="40"/>
  <c r="G5" i="40"/>
  <c r="F5" i="40"/>
  <c r="F23" i="40" s="1"/>
  <c r="E5" i="40"/>
  <c r="N5" i="40" s="1"/>
  <c r="O5" i="40" s="1"/>
  <c r="D5" i="40"/>
  <c r="D23" i="40" s="1"/>
  <c r="N22" i="39"/>
  <c r="O22" i="39" s="1"/>
  <c r="M21" i="39"/>
  <c r="L21" i="39"/>
  <c r="K21" i="39"/>
  <c r="J21" i="39"/>
  <c r="N21" i="39" s="1"/>
  <c r="O21" i="39" s="1"/>
  <c r="I21" i="39"/>
  <c r="H21" i="39"/>
  <c r="G21" i="39"/>
  <c r="F21" i="39"/>
  <c r="E21" i="39"/>
  <c r="D21" i="39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9" i="39" s="1"/>
  <c r="O19" i="39" s="1"/>
  <c r="N18" i="39"/>
  <c r="O18" i="39"/>
  <c r="M17" i="39"/>
  <c r="L17" i="39"/>
  <c r="K17" i="39"/>
  <c r="J17" i="39"/>
  <c r="I17" i="39"/>
  <c r="H17" i="39"/>
  <c r="G17" i="39"/>
  <c r="F17" i="39"/>
  <c r="E17" i="39"/>
  <c r="D17" i="39"/>
  <c r="N17" i="39" s="1"/>
  <c r="O17" i="39" s="1"/>
  <c r="N16" i="39"/>
  <c r="O16" i="39" s="1"/>
  <c r="N15" i="39"/>
  <c r="O15" i="39" s="1"/>
  <c r="N14" i="39"/>
  <c r="O14" i="39" s="1"/>
  <c r="N13" i="39"/>
  <c r="O13" i="39" s="1"/>
  <c r="N12" i="39"/>
  <c r="O12" i="39" s="1"/>
  <c r="N11" i="39"/>
  <c r="O11" i="39"/>
  <c r="M10" i="39"/>
  <c r="L10" i="39"/>
  <c r="K10" i="39"/>
  <c r="J10" i="39"/>
  <c r="J23" i="39" s="1"/>
  <c r="I10" i="39"/>
  <c r="H10" i="39"/>
  <c r="G10" i="39"/>
  <c r="F10" i="39"/>
  <c r="E10" i="39"/>
  <c r="D10" i="39"/>
  <c r="N10" i="39" s="1"/>
  <c r="O10" i="39" s="1"/>
  <c r="N9" i="39"/>
  <c r="O9" i="39" s="1"/>
  <c r="N8" i="39"/>
  <c r="O8" i="39" s="1"/>
  <c r="M7" i="39"/>
  <c r="L7" i="39"/>
  <c r="K7" i="39"/>
  <c r="J7" i="39"/>
  <c r="I7" i="39"/>
  <c r="H7" i="39"/>
  <c r="G7" i="39"/>
  <c r="F7" i="39"/>
  <c r="E7" i="39"/>
  <c r="N7" i="39" s="1"/>
  <c r="O7" i="39" s="1"/>
  <c r="D7" i="39"/>
  <c r="N6" i="39"/>
  <c r="O6" i="39" s="1"/>
  <c r="M5" i="39"/>
  <c r="M23" i="39" s="1"/>
  <c r="L5" i="39"/>
  <c r="L23" i="39" s="1"/>
  <c r="K5" i="39"/>
  <c r="K23" i="39" s="1"/>
  <c r="J5" i="39"/>
  <c r="I5" i="39"/>
  <c r="I23" i="39"/>
  <c r="H5" i="39"/>
  <c r="H23" i="39" s="1"/>
  <c r="G5" i="39"/>
  <c r="G23" i="39" s="1"/>
  <c r="F5" i="39"/>
  <c r="F23" i="39" s="1"/>
  <c r="E5" i="39"/>
  <c r="N5" i="39" s="1"/>
  <c r="O5" i="39" s="1"/>
  <c r="E23" i="39"/>
  <c r="D5" i="39"/>
  <c r="N23" i="38"/>
  <c r="O23" i="38" s="1"/>
  <c r="M22" i="38"/>
  <c r="L22" i="38"/>
  <c r="K22" i="38"/>
  <c r="J22" i="38"/>
  <c r="I22" i="38"/>
  <c r="H22" i="38"/>
  <c r="G22" i="38"/>
  <c r="F22" i="38"/>
  <c r="E22" i="38"/>
  <c r="N22" i="38" s="1"/>
  <c r="O22" i="38" s="1"/>
  <c r="D22" i="38"/>
  <c r="N21" i="38"/>
  <c r="O21" i="38" s="1"/>
  <c r="M20" i="38"/>
  <c r="L20" i="38"/>
  <c r="K20" i="38"/>
  <c r="J20" i="38"/>
  <c r="J24" i="38" s="1"/>
  <c r="I20" i="38"/>
  <c r="H20" i="38"/>
  <c r="G20" i="38"/>
  <c r="F20" i="38"/>
  <c r="E20" i="38"/>
  <c r="D20" i="38"/>
  <c r="N19" i="38"/>
  <c r="O19" i="38" s="1"/>
  <c r="M18" i="38"/>
  <c r="L18" i="38"/>
  <c r="K18" i="38"/>
  <c r="J18" i="38"/>
  <c r="I18" i="38"/>
  <c r="H18" i="38"/>
  <c r="N18" i="38" s="1"/>
  <c r="O18" i="38" s="1"/>
  <c r="G18" i="38"/>
  <c r="F18" i="38"/>
  <c r="E18" i="38"/>
  <c r="D18" i="38"/>
  <c r="N17" i="38"/>
  <c r="O17" i="38" s="1"/>
  <c r="N16" i="38"/>
  <c r="O16" i="38" s="1"/>
  <c r="N15" i="38"/>
  <c r="O15" i="38" s="1"/>
  <c r="N14" i="38"/>
  <c r="O14" i="38" s="1"/>
  <c r="N13" i="38"/>
  <c r="O13" i="38" s="1"/>
  <c r="N12" i="38"/>
  <c r="O12" i="38"/>
  <c r="M11" i="38"/>
  <c r="L11" i="38"/>
  <c r="K11" i="38"/>
  <c r="J11" i="38"/>
  <c r="I11" i="38"/>
  <c r="N11" i="38" s="1"/>
  <c r="O11" i="38" s="1"/>
  <c r="H11" i="38"/>
  <c r="G11" i="38"/>
  <c r="F11" i="38"/>
  <c r="E11" i="38"/>
  <c r="D11" i="38"/>
  <c r="N10" i="38"/>
  <c r="O10" i="38" s="1"/>
  <c r="N9" i="38"/>
  <c r="O9" i="38" s="1"/>
  <c r="M8" i="38"/>
  <c r="L8" i="38"/>
  <c r="K8" i="38"/>
  <c r="J8" i="38"/>
  <c r="I8" i="38"/>
  <c r="H8" i="38"/>
  <c r="G8" i="38"/>
  <c r="G24" i="38" s="1"/>
  <c r="F8" i="38"/>
  <c r="E8" i="38"/>
  <c r="D8" i="38"/>
  <c r="N7" i="38"/>
  <c r="O7" i="38" s="1"/>
  <c r="N6" i="38"/>
  <c r="O6" i="38" s="1"/>
  <c r="M5" i="38"/>
  <c r="M24" i="38" s="1"/>
  <c r="L5" i="38"/>
  <c r="L24" i="38" s="1"/>
  <c r="K5" i="38"/>
  <c r="N5" i="38" s="1"/>
  <c r="O5" i="38" s="1"/>
  <c r="J5" i="38"/>
  <c r="I5" i="38"/>
  <c r="I24" i="38" s="1"/>
  <c r="H5" i="38"/>
  <c r="H24" i="38" s="1"/>
  <c r="G5" i="38"/>
  <c r="F5" i="38"/>
  <c r="F24" i="38" s="1"/>
  <c r="E5" i="38"/>
  <c r="E24" i="38" s="1"/>
  <c r="D5" i="38"/>
  <c r="D24" i="38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D24" i="37" s="1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E24" i="37" s="1"/>
  <c r="D20" i="37"/>
  <c r="N19" i="37"/>
  <c r="O19" i="37"/>
  <c r="M18" i="37"/>
  <c r="L18" i="37"/>
  <c r="K18" i="37"/>
  <c r="J18" i="37"/>
  <c r="I18" i="37"/>
  <c r="H18" i="37"/>
  <c r="G18" i="37"/>
  <c r="N18" i="37" s="1"/>
  <c r="O18" i="37" s="1"/>
  <c r="F18" i="37"/>
  <c r="E18" i="37"/>
  <c r="D18" i="37"/>
  <c r="N17" i="37"/>
  <c r="O17" i="37" s="1"/>
  <c r="N16" i="37"/>
  <c r="O16" i="37" s="1"/>
  <c r="N15" i="37"/>
  <c r="O15" i="37" s="1"/>
  <c r="N14" i="37"/>
  <c r="O14" i="37"/>
  <c r="N13" i="37"/>
  <c r="O13" i="37"/>
  <c r="N12" i="37"/>
  <c r="O12" i="37" s="1"/>
  <c r="M11" i="37"/>
  <c r="L11" i="37"/>
  <c r="K11" i="37"/>
  <c r="J11" i="37"/>
  <c r="I11" i="37"/>
  <c r="H11" i="37"/>
  <c r="G11" i="37"/>
  <c r="G24" i="37" s="1"/>
  <c r="F11" i="37"/>
  <c r="E11" i="37"/>
  <c r="D11" i="37"/>
  <c r="N11" i="37" s="1"/>
  <c r="O11" i="37" s="1"/>
  <c r="N10" i="37"/>
  <c r="O10" i="37" s="1"/>
  <c r="N9" i="37"/>
  <c r="O9" i="37" s="1"/>
  <c r="M8" i="37"/>
  <c r="L8" i="37"/>
  <c r="K8" i="37"/>
  <c r="K24" i="37"/>
  <c r="J8" i="37"/>
  <c r="I8" i="37"/>
  <c r="H8" i="37"/>
  <c r="G8" i="37"/>
  <c r="F8" i="37"/>
  <c r="E8" i="37"/>
  <c r="D8" i="37"/>
  <c r="N8" i="37" s="1"/>
  <c r="O8" i="37" s="1"/>
  <c r="N7" i="37"/>
  <c r="O7" i="37"/>
  <c r="N6" i="37"/>
  <c r="O6" i="37" s="1"/>
  <c r="M5" i="37"/>
  <c r="M24" i="37" s="1"/>
  <c r="L5" i="37"/>
  <c r="L24" i="37"/>
  <c r="K5" i="37"/>
  <c r="J5" i="37"/>
  <c r="J24" i="37" s="1"/>
  <c r="I5" i="37"/>
  <c r="I24" i="37" s="1"/>
  <c r="H5" i="37"/>
  <c r="H24" i="37"/>
  <c r="G5" i="37"/>
  <c r="F5" i="37"/>
  <c r="F24" i="37" s="1"/>
  <c r="E5" i="37"/>
  <c r="N5" i="37"/>
  <c r="O5" i="37" s="1"/>
  <c r="D5" i="37"/>
  <c r="N23" i="36"/>
  <c r="O23" i="36" s="1"/>
  <c r="M22" i="36"/>
  <c r="L22" i="36"/>
  <c r="K22" i="36"/>
  <c r="J22" i="36"/>
  <c r="I22" i="36"/>
  <c r="H22" i="36"/>
  <c r="G22" i="36"/>
  <c r="N22" i="36" s="1"/>
  <c r="O22" i="36" s="1"/>
  <c r="F22" i="36"/>
  <c r="E22" i="36"/>
  <c r="D22" i="36"/>
  <c r="N21" i="36"/>
  <c r="O21" i="36" s="1"/>
  <c r="M20" i="36"/>
  <c r="L20" i="36"/>
  <c r="K20" i="36"/>
  <c r="J20" i="36"/>
  <c r="I20" i="36"/>
  <c r="H20" i="36"/>
  <c r="G20" i="36"/>
  <c r="N20" i="36" s="1"/>
  <c r="O20" i="36" s="1"/>
  <c r="F20" i="36"/>
  <c r="E20" i="36"/>
  <c r="D20" i="36"/>
  <c r="N19" i="36"/>
  <c r="O19" i="36"/>
  <c r="M18" i="36"/>
  <c r="L18" i="36"/>
  <c r="K18" i="36"/>
  <c r="J18" i="36"/>
  <c r="I18" i="36"/>
  <c r="H18" i="36"/>
  <c r="G18" i="36"/>
  <c r="F18" i="36"/>
  <c r="E18" i="36"/>
  <c r="D18" i="36"/>
  <c r="N18" i="36" s="1"/>
  <c r="O18" i="36" s="1"/>
  <c r="N17" i="36"/>
  <c r="O17" i="36"/>
  <c r="N16" i="36"/>
  <c r="O16" i="36" s="1"/>
  <c r="N15" i="36"/>
  <c r="O15" i="36" s="1"/>
  <c r="N14" i="36"/>
  <c r="O14" i="36"/>
  <c r="N13" i="36"/>
  <c r="O13" i="36" s="1"/>
  <c r="N12" i="36"/>
  <c r="O12" i="36"/>
  <c r="M11" i="36"/>
  <c r="L11" i="36"/>
  <c r="K11" i="36"/>
  <c r="J11" i="36"/>
  <c r="I11" i="36"/>
  <c r="H11" i="36"/>
  <c r="G11" i="36"/>
  <c r="F11" i="36"/>
  <c r="E11" i="36"/>
  <c r="E24" i="36" s="1"/>
  <c r="D11" i="36"/>
  <c r="N11" i="36" s="1"/>
  <c r="O11" i="36" s="1"/>
  <c r="N10" i="36"/>
  <c r="O10" i="36"/>
  <c r="N9" i="36"/>
  <c r="O9" i="36" s="1"/>
  <c r="M8" i="36"/>
  <c r="L8" i="36"/>
  <c r="K8" i="36"/>
  <c r="J8" i="36"/>
  <c r="I8" i="36"/>
  <c r="H8" i="36"/>
  <c r="G8" i="36"/>
  <c r="F8" i="36"/>
  <c r="E8" i="36"/>
  <c r="D8" i="36"/>
  <c r="N8" i="36" s="1"/>
  <c r="O8" i="36" s="1"/>
  <c r="N7" i="36"/>
  <c r="O7" i="36" s="1"/>
  <c r="N6" i="36"/>
  <c r="O6" i="36" s="1"/>
  <c r="M5" i="36"/>
  <c r="M24" i="36" s="1"/>
  <c r="L5" i="36"/>
  <c r="L24" i="36"/>
  <c r="K5" i="36"/>
  <c r="K24" i="36"/>
  <c r="J5" i="36"/>
  <c r="J24" i="36" s="1"/>
  <c r="I5" i="36"/>
  <c r="I24" i="36" s="1"/>
  <c r="H5" i="36"/>
  <c r="H24" i="36"/>
  <c r="G5" i="36"/>
  <c r="F5" i="36"/>
  <c r="F24" i="36"/>
  <c r="E5" i="36"/>
  <c r="D5" i="36"/>
  <c r="N5" i="36" s="1"/>
  <c r="O5" i="36" s="1"/>
  <c r="N23" i="35"/>
  <c r="O23" i="35" s="1"/>
  <c r="M22" i="35"/>
  <c r="L22" i="35"/>
  <c r="K22" i="35"/>
  <c r="J22" i="35"/>
  <c r="I22" i="35"/>
  <c r="I24" i="35" s="1"/>
  <c r="H22" i="35"/>
  <c r="G22" i="35"/>
  <c r="F22" i="35"/>
  <c r="E22" i="35"/>
  <c r="D22" i="35"/>
  <c r="N22" i="35" s="1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N20" i="35" s="1"/>
  <c r="O20" i="35" s="1"/>
  <c r="D20" i="35"/>
  <c r="N19" i="35"/>
  <c r="O19" i="35" s="1"/>
  <c r="M18" i="35"/>
  <c r="L18" i="35"/>
  <c r="K18" i="35"/>
  <c r="J18" i="35"/>
  <c r="I18" i="35"/>
  <c r="H18" i="35"/>
  <c r="G18" i="35"/>
  <c r="F18" i="35"/>
  <c r="N18" i="35" s="1"/>
  <c r="O18" i="35" s="1"/>
  <c r="E18" i="35"/>
  <c r="D18" i="35"/>
  <c r="N17" i="35"/>
  <c r="O17" i="35"/>
  <c r="N16" i="35"/>
  <c r="O16" i="35" s="1"/>
  <c r="N15" i="35"/>
  <c r="O15" i="35" s="1"/>
  <c r="N14" i="35"/>
  <c r="O14" i="35"/>
  <c r="N13" i="35"/>
  <c r="O13" i="35"/>
  <c r="N12" i="35"/>
  <c r="O12" i="35" s="1"/>
  <c r="M11" i="35"/>
  <c r="L11" i="35"/>
  <c r="L24" i="35" s="1"/>
  <c r="K11" i="35"/>
  <c r="K24" i="35" s="1"/>
  <c r="J11" i="35"/>
  <c r="I11" i="35"/>
  <c r="H11" i="35"/>
  <c r="G11" i="35"/>
  <c r="F11" i="35"/>
  <c r="N11" i="35" s="1"/>
  <c r="O11" i="35" s="1"/>
  <c r="E11" i="35"/>
  <c r="D11" i="35"/>
  <c r="N10" i="35"/>
  <c r="O10" i="35"/>
  <c r="N9" i="35"/>
  <c r="O9" i="35" s="1"/>
  <c r="M8" i="35"/>
  <c r="L8" i="35"/>
  <c r="K8" i="35"/>
  <c r="J8" i="35"/>
  <c r="N8" i="35" s="1"/>
  <c r="O8" i="35" s="1"/>
  <c r="I8" i="35"/>
  <c r="H8" i="35"/>
  <c r="G8" i="35"/>
  <c r="F8" i="35"/>
  <c r="E8" i="35"/>
  <c r="D8" i="35"/>
  <c r="N7" i="35"/>
  <c r="O7" i="35" s="1"/>
  <c r="N6" i="35"/>
  <c r="O6" i="35"/>
  <c r="M5" i="35"/>
  <c r="M24" i="35"/>
  <c r="L5" i="35"/>
  <c r="K5" i="35"/>
  <c r="J5" i="35"/>
  <c r="J24" i="35"/>
  <c r="I5" i="35"/>
  <c r="H5" i="35"/>
  <c r="H24" i="35" s="1"/>
  <c r="G5" i="35"/>
  <c r="F5" i="35"/>
  <c r="F24" i="35" s="1"/>
  <c r="E5" i="35"/>
  <c r="E24" i="35" s="1"/>
  <c r="D5" i="35"/>
  <c r="D24" i="35" s="1"/>
  <c r="N23" i="34"/>
  <c r="O23" i="34"/>
  <c r="M22" i="34"/>
  <c r="L22" i="34"/>
  <c r="K22" i="34"/>
  <c r="J22" i="34"/>
  <c r="I22" i="34"/>
  <c r="H22" i="34"/>
  <c r="H24" i="34" s="1"/>
  <c r="G22" i="34"/>
  <c r="F22" i="34"/>
  <c r="E22" i="34"/>
  <c r="D22" i="34"/>
  <c r="N22" i="34" s="1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/>
  <c r="N16" i="34"/>
  <c r="O16" i="34" s="1"/>
  <c r="N15" i="34"/>
  <c r="O15" i="34"/>
  <c r="N14" i="34"/>
  <c r="O14" i="34" s="1"/>
  <c r="N13" i="34"/>
  <c r="O13" i="34" s="1"/>
  <c r="N12" i="34"/>
  <c r="O12" i="34"/>
  <c r="M11" i="34"/>
  <c r="L11" i="34"/>
  <c r="K11" i="34"/>
  <c r="J11" i="34"/>
  <c r="I11" i="34"/>
  <c r="H11" i="34"/>
  <c r="G11" i="34"/>
  <c r="F11" i="34"/>
  <c r="E11" i="34"/>
  <c r="D11" i="34"/>
  <c r="N11" i="34" s="1"/>
  <c r="O11" i="34" s="1"/>
  <c r="N10" i="34"/>
  <c r="O10" i="34" s="1"/>
  <c r="N9" i="34"/>
  <c r="O9" i="34" s="1"/>
  <c r="M8" i="34"/>
  <c r="L8" i="34"/>
  <c r="K8" i="34"/>
  <c r="N8" i="34" s="1"/>
  <c r="O8" i="34" s="1"/>
  <c r="J8" i="34"/>
  <c r="I8" i="34"/>
  <c r="H8" i="34"/>
  <c r="G8" i="34"/>
  <c r="F8" i="34"/>
  <c r="E8" i="34"/>
  <c r="D8" i="34"/>
  <c r="N7" i="34"/>
  <c r="O7" i="34"/>
  <c r="N6" i="34"/>
  <c r="O6" i="34" s="1"/>
  <c r="M5" i="34"/>
  <c r="M24" i="34" s="1"/>
  <c r="L5" i="34"/>
  <c r="L24" i="34"/>
  <c r="K5" i="34"/>
  <c r="K24" i="34" s="1"/>
  <c r="J5" i="34"/>
  <c r="J24" i="34"/>
  <c r="I5" i="34"/>
  <c r="I24" i="34" s="1"/>
  <c r="H5" i="34"/>
  <c r="G5" i="34"/>
  <c r="G24" i="34" s="1"/>
  <c r="F5" i="34"/>
  <c r="F24" i="34" s="1"/>
  <c r="E5" i="34"/>
  <c r="E24" i="34" s="1"/>
  <c r="D5" i="34"/>
  <c r="N5" i="34" s="1"/>
  <c r="O5" i="34" s="1"/>
  <c r="E20" i="33"/>
  <c r="F20" i="33"/>
  <c r="G20" i="33"/>
  <c r="H20" i="33"/>
  <c r="I20" i="33"/>
  <c r="J20" i="33"/>
  <c r="K20" i="33"/>
  <c r="L20" i="33"/>
  <c r="M20" i="33"/>
  <c r="D20" i="33"/>
  <c r="N20" i="33" s="1"/>
  <c r="O20" i="33" s="1"/>
  <c r="E18" i="33"/>
  <c r="F18" i="33"/>
  <c r="G18" i="33"/>
  <c r="H18" i="33"/>
  <c r="I18" i="33"/>
  <c r="I22" i="33" s="1"/>
  <c r="J18" i="33"/>
  <c r="K18" i="33"/>
  <c r="L18" i="33"/>
  <c r="M18" i="33"/>
  <c r="E16" i="33"/>
  <c r="E22" i="33" s="1"/>
  <c r="F16" i="33"/>
  <c r="G16" i="33"/>
  <c r="H16" i="33"/>
  <c r="I16" i="33"/>
  <c r="J16" i="33"/>
  <c r="K16" i="33"/>
  <c r="L16" i="33"/>
  <c r="M16" i="33"/>
  <c r="E11" i="33"/>
  <c r="F11" i="33"/>
  <c r="G11" i="33"/>
  <c r="H11" i="33"/>
  <c r="I11" i="33"/>
  <c r="J11" i="33"/>
  <c r="K11" i="33"/>
  <c r="L11" i="33"/>
  <c r="L22" i="33" s="1"/>
  <c r="M11" i="33"/>
  <c r="M22" i="33" s="1"/>
  <c r="E8" i="33"/>
  <c r="F8" i="33"/>
  <c r="G8" i="33"/>
  <c r="H8" i="33"/>
  <c r="I8" i="33"/>
  <c r="J8" i="33"/>
  <c r="K8" i="33"/>
  <c r="L8" i="33"/>
  <c r="M8" i="33"/>
  <c r="E5" i="33"/>
  <c r="F5" i="33"/>
  <c r="F22" i="33" s="1"/>
  <c r="G5" i="33"/>
  <c r="G22" i="33" s="1"/>
  <c r="H5" i="33"/>
  <c r="I5" i="33"/>
  <c r="J5" i="33"/>
  <c r="J22" i="33"/>
  <c r="K5" i="33"/>
  <c r="K22" i="33" s="1"/>
  <c r="L5" i="33"/>
  <c r="M5" i="33"/>
  <c r="D18" i="33"/>
  <c r="N18" i="33" s="1"/>
  <c r="O18" i="33" s="1"/>
  <c r="D16" i="33"/>
  <c r="N16" i="33" s="1"/>
  <c r="O16" i="33" s="1"/>
  <c r="D11" i="33"/>
  <c r="N11" i="33" s="1"/>
  <c r="O11" i="33" s="1"/>
  <c r="D8" i="33"/>
  <c r="N8" i="33" s="1"/>
  <c r="O8" i="33" s="1"/>
  <c r="D5" i="33"/>
  <c r="N21" i="33"/>
  <c r="O21" i="33"/>
  <c r="N19" i="33"/>
  <c r="O19" i="33"/>
  <c r="N17" i="33"/>
  <c r="O17" i="33" s="1"/>
  <c r="N10" i="33"/>
  <c r="O10" i="33" s="1"/>
  <c r="N6" i="33"/>
  <c r="O6" i="33" s="1"/>
  <c r="N7" i="33"/>
  <c r="O7" i="33" s="1"/>
  <c r="N14" i="33"/>
  <c r="O14" i="33"/>
  <c r="N15" i="33"/>
  <c r="O15" i="33"/>
  <c r="N13" i="33"/>
  <c r="O13" i="33" s="1"/>
  <c r="N12" i="33"/>
  <c r="O12" i="33" s="1"/>
  <c r="N9" i="33"/>
  <c r="O9" i="33" s="1"/>
  <c r="H22" i="33"/>
  <c r="G24" i="35"/>
  <c r="D22" i="33"/>
  <c r="N19" i="42"/>
  <c r="O19" i="42"/>
  <c r="N5" i="42"/>
  <c r="O5" i="42" s="1"/>
  <c r="N10" i="43"/>
  <c r="O10" i="43" s="1"/>
  <c r="O19" i="47"/>
  <c r="P19" i="47" s="1"/>
  <c r="O22" i="48" l="1"/>
  <c r="P22" i="48" s="1"/>
  <c r="N23" i="41"/>
  <c r="O23" i="41" s="1"/>
  <c r="N24" i="37"/>
  <c r="O24" i="37" s="1"/>
  <c r="N23" i="46"/>
  <c r="O23" i="46" s="1"/>
  <c r="N22" i="33"/>
  <c r="O22" i="33" s="1"/>
  <c r="N24" i="35"/>
  <c r="O24" i="35" s="1"/>
  <c r="D23" i="47"/>
  <c r="N5" i="43"/>
  <c r="O5" i="43" s="1"/>
  <c r="G23" i="42"/>
  <c r="N23" i="42" s="1"/>
  <c r="O23" i="42" s="1"/>
  <c r="N5" i="46"/>
  <c r="O5" i="46" s="1"/>
  <c r="N20" i="37"/>
  <c r="O20" i="37" s="1"/>
  <c r="D23" i="39"/>
  <c r="N23" i="39" s="1"/>
  <c r="O23" i="39" s="1"/>
  <c r="J23" i="45"/>
  <c r="N20" i="38"/>
  <c r="O20" i="38" s="1"/>
  <c r="O5" i="47"/>
  <c r="P5" i="47" s="1"/>
  <c r="N10" i="40"/>
  <c r="O10" i="40" s="1"/>
  <c r="N5" i="33"/>
  <c r="O5" i="33" s="1"/>
  <c r="N8" i="38"/>
  <c r="O8" i="38" s="1"/>
  <c r="K24" i="38"/>
  <c r="N24" i="38" s="1"/>
  <c r="O24" i="38" s="1"/>
  <c r="G23" i="41"/>
  <c r="J23" i="47"/>
  <c r="D24" i="36"/>
  <c r="N24" i="36" s="1"/>
  <c r="O24" i="36" s="1"/>
  <c r="D24" i="34"/>
  <c r="N24" i="34" s="1"/>
  <c r="O24" i="34" s="1"/>
  <c r="G24" i="36"/>
  <c r="H23" i="45"/>
  <c r="N23" i="45" s="1"/>
  <c r="O23" i="45" s="1"/>
  <c r="N5" i="44"/>
  <c r="O5" i="44" s="1"/>
  <c r="E23" i="41"/>
  <c r="E23" i="40"/>
  <c r="N23" i="40" s="1"/>
  <c r="O23" i="40" s="1"/>
  <c r="N5" i="35"/>
  <c r="O5" i="35" s="1"/>
  <c r="O23" i="47" l="1"/>
  <c r="P23" i="47" s="1"/>
</calcChain>
</file>

<file path=xl/sharedStrings.xml><?xml version="1.0" encoding="utf-8"?>
<sst xmlns="http://schemas.openxmlformats.org/spreadsheetml/2006/main" count="628" uniqueCount="84">
  <si>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</si>
  <si>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</si>
  <si>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</si>
  <si>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</si>
  <si>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</si>
  <si>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</si>
  <si>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</si>
  <si>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</si>
  <si>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</si>
  <si>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</si>
  <si>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</si>
  <si>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</si>
  <si>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</si>
  <si>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</si>
  <si>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</si>
  <si>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</si>
  <si>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</si>
  <si>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</si>
  <si>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</si>
  <si>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</si>
  <si>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Debt Service Payments</t>
  </si>
  <si>
    <t>Public Safety</t>
  </si>
  <si>
    <t>Law Enforcement</t>
  </si>
  <si>
    <t>Fire Control</t>
  </si>
  <si>
    <t>Physical Environment</t>
  </si>
  <si>
    <t>Electric Utility Services</t>
  </si>
  <si>
    <t>Gas Utility Services</t>
  </si>
  <si>
    <t>Garbage / Solid Waste Control Services</t>
  </si>
  <si>
    <t>Water-Sewer Combination Services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</si>
  <si>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</si>
  <si>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</si>
  <si>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</si>
  <si>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</si>
  <si>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</si>
  <si>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</si>
  <si>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</si>
  <si>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Blountstown Expenditures Reported by Account Code and Fund Type</t>
  </si>
  <si>
    <t>Local Fiscal Year Ended September 30, 2010</t>
  </si>
  <si>
    <t>Water Utility Services</t>
  </si>
  <si>
    <t>Other Physical Environment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</si>
  <si>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</si>
  <si>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</si>
  <si>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</si>
  <si>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</si>
  <si>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</si>
  <si>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Executive</t>
  </si>
  <si>
    <t>2012 Municipal Population:</t>
  </si>
  <si>
    <t>Local Fiscal Year Ended September 30, 2013</t>
  </si>
  <si>
    <t>2013 Municipal Population:</t>
  </si>
  <si>
    <t>Local Fiscal Year Ended September 30, 2008</t>
  </si>
  <si>
    <t>Sewer / Wastewater Services</t>
  </si>
  <si>
    <t>2008 Municipal Population:</t>
  </si>
  <si>
    <t>Local Fiscal Year Ended September 30, 2014</t>
  </si>
  <si>
    <t>Garbage / Solid Waste</t>
  </si>
  <si>
    <t>Water / Sewer Services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</si>
  <si>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</si>
  <si>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</si>
  <si>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</si>
  <si>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</si>
  <si>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</si>
  <si>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</si>
  <si>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</si>
  <si>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</si>
  <si>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</si>
  <si>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</si>
  <si>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</si>
  <si>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</si>
  <si>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</si>
  <si>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</si>
  <si>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</si>
  <si>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</si>
  <si>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Other General Government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</si>
  <si>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</si>
  <si>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</si>
  <si>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</si>
  <si>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</si>
  <si>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</si>
  <si>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</si>
  <si>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</si>
  <si>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</si>
  <si>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</si>
  <si>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</si>
  <si>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Installment Purchase Acquisitions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</si>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</sst>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76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77</v>
      </c>
      <c r="N4" s="32" t="s">
        <v>5</v>
      </c>
      <c r="O4" s="32" t="s">
        <v>78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SUM(D6:D6)</f>
        <v>1015922</v>
      </c>
      <c r="E5" s="24">
        <f>SUM(E6:E6)</f>
        <v>0</v>
      </c>
      <c r="F5" s="24">
        <f>SUM(F6:F6)</f>
        <v>0</v>
      </c>
      <c r="G5" s="24">
        <f>SUM(G6:G6)</f>
        <v>0</v>
      </c>
      <c r="H5" s="24">
        <f>SUM(H6:H6)</f>
        <v>0</v>
      </c>
      <c r="I5" s="24">
        <f>SUM(I6:I6)</f>
        <v>0</v>
      </c>
      <c r="J5" s="24">
        <f>SUM(J6:J6)</f>
        <v>0</v>
      </c>
      <c r="K5" s="24">
        <f>SUM(K6:K6)</f>
        <v>0</v>
      </c>
      <c r="L5" s="24">
        <f>SUM(L6:L6)</f>
        <v>0</v>
      </c>
      <c r="M5" s="24">
        <f>SUM(M6:M6)</f>
        <v>0</v>
      </c>
      <c r="N5" s="24">
        <f>SUM(N6:N6)</f>
        <v>0</v>
      </c>
      <c r="O5" s="25">
        <f>SUM(D5:N5)</f>
        <v>1015922</v>
      </c>
      <c r="P5" s="30">
        <f>(O5/P$24)</f>
        <v>445.57982456140348</v>
      </c>
      <c r="Q5" s="6"/>
    </row>
    <row r="6" spans="1:134">
      <c r="A6" s="12"/>
      <c r="B6" s="42">
        <v>513</v>
      </c>
      <c r="C6" s="19" t="s">
        <v>19</v>
      </c>
      <c r="D6" s="43">
        <v>1015922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" si="0">SUM(D6:N6)</f>
        <v>1015922</v>
      </c>
      <c r="P6" s="44">
        <f>(O6/P$24)</f>
        <v>445.57982456140348</v>
      </c>
      <c r="Q6" s="9"/>
    </row>
    <row r="7" spans="1:134" ht="15.75">
      <c r="A7" s="26" t="s">
        <v>21</v>
      </c>
      <c r="B7" s="27"/>
      <c r="C7" s="28"/>
      <c r="D7" s="29">
        <f>SUM(D8:D9)</f>
        <v>3006728</v>
      </c>
      <c r="E7" s="29">
        <f>SUM(E8:E9)</f>
        <v>0</v>
      </c>
      <c r="F7" s="29">
        <f>SUM(F8:F9)</f>
        <v>0</v>
      </c>
      <c r="G7" s="29">
        <f>SUM(G8:G9)</f>
        <v>0</v>
      </c>
      <c r="H7" s="29">
        <f>SUM(H8:H9)</f>
        <v>0</v>
      </c>
      <c r="I7" s="29">
        <f>SUM(I8:I9)</f>
        <v>0</v>
      </c>
      <c r="J7" s="29">
        <f>SUM(J8:J9)</f>
        <v>0</v>
      </c>
      <c r="K7" s="29">
        <f>SUM(K8:K9)</f>
        <v>0</v>
      </c>
      <c r="L7" s="29">
        <f>SUM(L8:L9)</f>
        <v>0</v>
      </c>
      <c r="M7" s="29">
        <f>SUM(M8:M9)</f>
        <v>0</v>
      </c>
      <c r="N7" s="29">
        <f>SUM(N8:N9)</f>
        <v>0</v>
      </c>
      <c r="O7" s="40">
        <f>SUM(D7:N7)</f>
        <v>3006728</v>
      </c>
      <c r="P7" s="41">
        <f>(O7/P$24)</f>
        <v>1318.7403508771929</v>
      </c>
      <c r="Q7" s="10"/>
    </row>
    <row r="8" spans="1:134">
      <c r="A8" s="12"/>
      <c r="B8" s="42">
        <v>521</v>
      </c>
      <c r="C8" s="19" t="s">
        <v>22</v>
      </c>
      <c r="D8" s="43">
        <v>2760306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>SUM(D8:N8)</f>
        <v>2760306</v>
      </c>
      <c r="P8" s="44">
        <f>(O8/P$24)</f>
        <v>1210.6605263157894</v>
      </c>
      <c r="Q8" s="9"/>
    </row>
    <row r="9" spans="1:134">
      <c r="A9" s="12"/>
      <c r="B9" s="42">
        <v>522</v>
      </c>
      <c r="C9" s="19" t="s">
        <v>23</v>
      </c>
      <c r="D9" s="43">
        <v>246422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ref="O9" si="1">SUM(D9:N9)</f>
        <v>246422</v>
      </c>
      <c r="P9" s="44">
        <f>(O9/P$24)</f>
        <v>108.07982456140351</v>
      </c>
      <c r="Q9" s="9"/>
    </row>
    <row r="10" spans="1:134" ht="15.75">
      <c r="A10" s="26" t="s">
        <v>24</v>
      </c>
      <c r="B10" s="27"/>
      <c r="C10" s="28"/>
      <c r="D10" s="29">
        <f>SUM(D11:D15)</f>
        <v>0</v>
      </c>
      <c r="E10" s="29">
        <f>SUM(E11:E15)</f>
        <v>0</v>
      </c>
      <c r="F10" s="29">
        <f>SUM(F11:F15)</f>
        <v>0</v>
      </c>
      <c r="G10" s="29">
        <f>SUM(G11:G15)</f>
        <v>0</v>
      </c>
      <c r="H10" s="29">
        <f>SUM(H11:H15)</f>
        <v>0</v>
      </c>
      <c r="I10" s="29">
        <f>SUM(I11:I15)</f>
        <v>5887531</v>
      </c>
      <c r="J10" s="29">
        <f>SUM(J11:J15)</f>
        <v>0</v>
      </c>
      <c r="K10" s="29">
        <f>SUM(K11:K15)</f>
        <v>0</v>
      </c>
      <c r="L10" s="29">
        <f>SUM(L11:L15)</f>
        <v>0</v>
      </c>
      <c r="M10" s="29">
        <f>SUM(M11:M15)</f>
        <v>0</v>
      </c>
      <c r="N10" s="29">
        <f>SUM(N11:N15)</f>
        <v>0</v>
      </c>
      <c r="O10" s="40">
        <f>SUM(D10:N10)</f>
        <v>5887531</v>
      </c>
      <c r="P10" s="41">
        <f>(O10/P$24)</f>
        <v>2582.2504385964912</v>
      </c>
      <c r="Q10" s="10"/>
    </row>
    <row r="11" spans="1:134">
      <c r="A11" s="12"/>
      <c r="B11" s="42">
        <v>531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3046378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3046378</v>
      </c>
      <c r="P11" s="44">
        <f>(O11/P$24)</f>
        <v>1336.1307017543859</v>
      </c>
      <c r="Q11" s="9"/>
    </row>
    <row r="12" spans="1:134">
      <c r="A12" s="12"/>
      <c r="B12" s="42">
        <v>532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488765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488765</v>
      </c>
      <c r="P12" s="44">
        <f>(O12/P$24)</f>
        <v>214.37061403508773</v>
      </c>
      <c r="Q12" s="9"/>
    </row>
    <row r="13" spans="1:134">
      <c r="A13" s="12"/>
      <c r="B13" s="42">
        <v>533</v>
      </c>
      <c r="C13" s="19" t="s">
        <v>38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683185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9" si="2">SUM(D13:N13)</f>
        <v>683185</v>
      </c>
      <c r="P13" s="44">
        <f>(O13/P$24)</f>
        <v>299.64254385964909</v>
      </c>
      <c r="Q13" s="9"/>
    </row>
    <row r="14" spans="1:134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545660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2"/>
        <v>545660</v>
      </c>
      <c r="P14" s="44">
        <f>(O14/P$24)</f>
        <v>239.32456140350877</v>
      </c>
      <c r="Q14" s="9"/>
    </row>
    <row r="15" spans="1:134">
      <c r="A15" s="12"/>
      <c r="B15" s="42">
        <v>535</v>
      </c>
      <c r="C15" s="19" t="s">
        <v>50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1123543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2"/>
        <v>1123543</v>
      </c>
      <c r="P15" s="44">
        <f>(O15/P$24)</f>
        <v>492.78201754385964</v>
      </c>
      <c r="Q15" s="9"/>
    </row>
    <row r="16" spans="1:134" ht="15.75">
      <c r="A16" s="26" t="s">
        <v>29</v>
      </c>
      <c r="B16" s="27"/>
      <c r="C16" s="28"/>
      <c r="D16" s="29">
        <f>SUM(D17:D17)</f>
        <v>707847</v>
      </c>
      <c r="E16" s="29">
        <f>SUM(E17:E17)</f>
        <v>0</v>
      </c>
      <c r="F16" s="29">
        <f>SUM(F17:F17)</f>
        <v>0</v>
      </c>
      <c r="G16" s="29">
        <f>SUM(G17:G17)</f>
        <v>0</v>
      </c>
      <c r="H16" s="29">
        <f>SUM(H17:H17)</f>
        <v>0</v>
      </c>
      <c r="I16" s="29">
        <f>SUM(I17:I17)</f>
        <v>0</v>
      </c>
      <c r="J16" s="29">
        <f>SUM(J17:J17)</f>
        <v>0</v>
      </c>
      <c r="K16" s="29">
        <f>SUM(K17:K17)</f>
        <v>0</v>
      </c>
      <c r="L16" s="29">
        <f>SUM(L17:L17)</f>
        <v>0</v>
      </c>
      <c r="M16" s="29">
        <f>SUM(M17:M17)</f>
        <v>0</v>
      </c>
      <c r="N16" s="29">
        <f>SUM(N17:N17)</f>
        <v>0</v>
      </c>
      <c r="O16" s="29">
        <f t="shared" si="2"/>
        <v>707847</v>
      </c>
      <c r="P16" s="41">
        <f>(O16/P$24)</f>
        <v>310.45921052631581</v>
      </c>
      <c r="Q16" s="10"/>
    </row>
    <row r="17" spans="1:120">
      <c r="A17" s="12"/>
      <c r="B17" s="42">
        <v>541</v>
      </c>
      <c r="C17" s="19" t="s">
        <v>30</v>
      </c>
      <c r="D17" s="43">
        <v>707847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2"/>
        <v>707847</v>
      </c>
      <c r="P17" s="44">
        <f>(O17/P$24)</f>
        <v>310.45921052631581</v>
      </c>
      <c r="Q17" s="9"/>
    </row>
    <row r="18" spans="1:120" ht="15.75">
      <c r="A18" s="26" t="s">
        <v>31</v>
      </c>
      <c r="B18" s="27"/>
      <c r="C18" s="28"/>
      <c r="D18" s="29">
        <f>SUM(D19:D19)</f>
        <v>71624</v>
      </c>
      <c r="E18" s="29">
        <f>SUM(E19:E19)</f>
        <v>0</v>
      </c>
      <c r="F18" s="29">
        <f>SUM(F19:F19)</f>
        <v>0</v>
      </c>
      <c r="G18" s="29">
        <f>SUM(G19:G19)</f>
        <v>0</v>
      </c>
      <c r="H18" s="29">
        <f>SUM(H19:H19)</f>
        <v>0</v>
      </c>
      <c r="I18" s="29">
        <f>SUM(I19:I19)</f>
        <v>0</v>
      </c>
      <c r="J18" s="29">
        <f>SUM(J19:J19)</f>
        <v>0</v>
      </c>
      <c r="K18" s="29">
        <f>SUM(K19:K19)</f>
        <v>0</v>
      </c>
      <c r="L18" s="29">
        <f>SUM(L19:L19)</f>
        <v>0</v>
      </c>
      <c r="M18" s="29">
        <f>SUM(M19:M19)</f>
        <v>0</v>
      </c>
      <c r="N18" s="29">
        <f>SUM(N19:N19)</f>
        <v>0</v>
      </c>
      <c r="O18" s="29">
        <f>SUM(D18:N18)</f>
        <v>71624</v>
      </c>
      <c r="P18" s="41">
        <f>(O18/P$24)</f>
        <v>31.414035087719299</v>
      </c>
      <c r="Q18" s="9"/>
    </row>
    <row r="19" spans="1:120">
      <c r="A19" s="12"/>
      <c r="B19" s="42">
        <v>572</v>
      </c>
      <c r="C19" s="19" t="s">
        <v>32</v>
      </c>
      <c r="D19" s="43">
        <v>71624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71624</v>
      </c>
      <c r="P19" s="44">
        <f>(O19/P$24)</f>
        <v>31.414035087719299</v>
      </c>
      <c r="Q19" s="9"/>
    </row>
    <row r="20" spans="1:120" ht="15.75">
      <c r="A20" s="26" t="s">
        <v>34</v>
      </c>
      <c r="B20" s="27"/>
      <c r="C20" s="28"/>
      <c r="D20" s="29">
        <f>SUM(D21:D21)</f>
        <v>0</v>
      </c>
      <c r="E20" s="29">
        <f>SUM(E21:E21)</f>
        <v>0</v>
      </c>
      <c r="F20" s="29">
        <f>SUM(F21:F21)</f>
        <v>0</v>
      </c>
      <c r="G20" s="29">
        <f>SUM(G21:G21)</f>
        <v>0</v>
      </c>
      <c r="H20" s="29">
        <f>SUM(H21:H21)</f>
        <v>0</v>
      </c>
      <c r="I20" s="29">
        <f>SUM(I21:I21)</f>
        <v>1780103</v>
      </c>
      <c r="J20" s="29">
        <f>SUM(J21:J21)</f>
        <v>0</v>
      </c>
      <c r="K20" s="29">
        <f>SUM(K21:K21)</f>
        <v>0</v>
      </c>
      <c r="L20" s="29">
        <f>SUM(L21:L21)</f>
        <v>0</v>
      </c>
      <c r="M20" s="29">
        <f>SUM(M21:M21)</f>
        <v>0</v>
      </c>
      <c r="N20" s="29">
        <f>SUM(N21:N21)</f>
        <v>0</v>
      </c>
      <c r="O20" s="29">
        <f>SUM(D20:N20)</f>
        <v>1780103</v>
      </c>
      <c r="P20" s="41">
        <f>(O20/P$24)</f>
        <v>780.74692982456145</v>
      </c>
      <c r="Q20" s="9"/>
    </row>
    <row r="21" spans="1:120" ht="15.75" thickBot="1">
      <c r="A21" s="12"/>
      <c r="B21" s="42">
        <v>583</v>
      </c>
      <c r="C21" s="19" t="s">
        <v>82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1780103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ref="O21" si="3">SUM(D21:N21)</f>
        <v>1780103</v>
      </c>
      <c r="P21" s="44">
        <f>(O21/P$24)</f>
        <v>780.74692982456145</v>
      </c>
      <c r="Q21" s="9"/>
    </row>
    <row r="22" spans="1:120" ht="16.5" thickBot="1">
      <c r="A22" s="13" t="s">
        <v>10</v>
      </c>
      <c r="B22" s="21"/>
      <c r="C22" s="20"/>
      <c r="D22" s="14">
        <f>SUM(D5,D7,D10,D16,D18,D20)</f>
        <v>4802121</v>
      </c>
      <c r="E22" s="14">
        <f t="shared" ref="E22:N22" si="4">SUM(E5,E7,E10,E16,E18,E20)</f>
        <v>0</v>
      </c>
      <c r="F22" s="14">
        <f t="shared" si="4"/>
        <v>0</v>
      </c>
      <c r="G22" s="14">
        <f t="shared" si="4"/>
        <v>0</v>
      </c>
      <c r="H22" s="14">
        <f t="shared" si="4"/>
        <v>0</v>
      </c>
      <c r="I22" s="14">
        <f t="shared" si="4"/>
        <v>7667634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>SUM(D22:N22)</f>
        <v>12469755</v>
      </c>
      <c r="P22" s="35">
        <f>(O22/P$24)</f>
        <v>5469.1907894736842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90" t="s">
        <v>83</v>
      </c>
      <c r="N24" s="90"/>
      <c r="O24" s="90"/>
      <c r="P24" s="39">
        <v>2280</v>
      </c>
    </row>
    <row r="25" spans="1:120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3"/>
    </row>
    <row r="26" spans="1:120" ht="15.75" customHeight="1" thickBot="1">
      <c r="A26" s="94" t="s">
        <v>41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430481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430481</v>
      </c>
      <c r="O5" s="30">
        <f t="shared" ref="O5:O24" si="2">(N5/O$26)</f>
        <v>171.98601677986417</v>
      </c>
      <c r="P5" s="6"/>
    </row>
    <row r="6" spans="1:133">
      <c r="A6" s="12"/>
      <c r="B6" s="42">
        <v>512</v>
      </c>
      <c r="C6" s="19" t="s">
        <v>45</v>
      </c>
      <c r="D6" s="43">
        <v>106045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106045</v>
      </c>
      <c r="O6" s="44">
        <f t="shared" si="2"/>
        <v>42.367159408709547</v>
      </c>
      <c r="P6" s="9"/>
    </row>
    <row r="7" spans="1:133">
      <c r="A7" s="12"/>
      <c r="B7" s="42">
        <v>513</v>
      </c>
      <c r="C7" s="19" t="s">
        <v>19</v>
      </c>
      <c r="D7" s="43">
        <v>324436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324436</v>
      </c>
      <c r="O7" s="44">
        <f t="shared" si="2"/>
        <v>129.6188573711546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831704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831704</v>
      </c>
      <c r="O8" s="41">
        <f t="shared" si="2"/>
        <v>332.28286056731923</v>
      </c>
      <c r="P8" s="10"/>
    </row>
    <row r="9" spans="1:133">
      <c r="A9" s="12"/>
      <c r="B9" s="42">
        <v>521</v>
      </c>
      <c r="C9" s="19" t="s">
        <v>22</v>
      </c>
      <c r="D9" s="43">
        <v>724887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724887</v>
      </c>
      <c r="O9" s="44">
        <f t="shared" si="2"/>
        <v>289.60727127447063</v>
      </c>
      <c r="P9" s="9"/>
    </row>
    <row r="10" spans="1:133">
      <c r="A10" s="12"/>
      <c r="B10" s="42">
        <v>522</v>
      </c>
      <c r="C10" s="19" t="s">
        <v>23</v>
      </c>
      <c r="D10" s="43">
        <v>106817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106817</v>
      </c>
      <c r="O10" s="44">
        <f t="shared" si="2"/>
        <v>42.675589292848585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SUM(D12:D17)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5362142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5362142</v>
      </c>
      <c r="O11" s="41">
        <f t="shared" si="2"/>
        <v>2142.2860567319217</v>
      </c>
      <c r="P11" s="10"/>
    </row>
    <row r="12" spans="1:133">
      <c r="A12" s="12"/>
      <c r="B12" s="42">
        <v>531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3273194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3273194</v>
      </c>
      <c r="O12" s="44">
        <f t="shared" si="2"/>
        <v>1307.708349980024</v>
      </c>
      <c r="P12" s="9"/>
    </row>
    <row r="13" spans="1:133">
      <c r="A13" s="12"/>
      <c r="B13" s="42">
        <v>532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420535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420535</v>
      </c>
      <c r="O13" s="44">
        <f t="shared" si="2"/>
        <v>168.0123851378346</v>
      </c>
      <c r="P13" s="9"/>
    </row>
    <row r="14" spans="1:133">
      <c r="A14" s="12"/>
      <c r="B14" s="42">
        <v>533</v>
      </c>
      <c r="C14" s="19" t="s">
        <v>38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473731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473731</v>
      </c>
      <c r="O14" s="44">
        <f t="shared" si="2"/>
        <v>189.26528166200561</v>
      </c>
      <c r="P14" s="9"/>
    </row>
    <row r="15" spans="1:133">
      <c r="A15" s="12"/>
      <c r="B15" s="42">
        <v>534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355865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355865</v>
      </c>
      <c r="O15" s="44">
        <f t="shared" si="2"/>
        <v>142.17538953256093</v>
      </c>
      <c r="P15" s="9"/>
    </row>
    <row r="16" spans="1:133">
      <c r="A16" s="12"/>
      <c r="B16" s="42">
        <v>536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837790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837790</v>
      </c>
      <c r="O16" s="44">
        <f t="shared" si="2"/>
        <v>334.7143427886536</v>
      </c>
      <c r="P16" s="9"/>
    </row>
    <row r="17" spans="1:119">
      <c r="A17" s="12"/>
      <c r="B17" s="42">
        <v>539</v>
      </c>
      <c r="C17" s="19" t="s">
        <v>39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1027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1027</v>
      </c>
      <c r="O17" s="44">
        <f t="shared" si="2"/>
        <v>0.41030763084298844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SUM(D19:D19)</f>
        <v>831738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831738</v>
      </c>
      <c r="O18" s="41">
        <f t="shared" si="2"/>
        <v>332.29644426687975</v>
      </c>
      <c r="P18" s="10"/>
    </row>
    <row r="19" spans="1:119">
      <c r="A19" s="12"/>
      <c r="B19" s="42">
        <v>541</v>
      </c>
      <c r="C19" s="19" t="s">
        <v>30</v>
      </c>
      <c r="D19" s="43">
        <v>831738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831738</v>
      </c>
      <c r="O19" s="44">
        <f t="shared" si="2"/>
        <v>332.29644426687975</v>
      </c>
      <c r="P19" s="9"/>
    </row>
    <row r="20" spans="1:119" ht="15.75">
      <c r="A20" s="26" t="s">
        <v>31</v>
      </c>
      <c r="B20" s="27"/>
      <c r="C20" s="28"/>
      <c r="D20" s="29">
        <f t="shared" ref="D20:M20" si="6">SUM(D21:D21)</f>
        <v>14955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14955</v>
      </c>
      <c r="O20" s="41">
        <f t="shared" si="2"/>
        <v>5.9748302037554932</v>
      </c>
      <c r="P20" s="9"/>
    </row>
    <row r="21" spans="1:119">
      <c r="A21" s="12"/>
      <c r="B21" s="42">
        <v>572</v>
      </c>
      <c r="C21" s="19" t="s">
        <v>32</v>
      </c>
      <c r="D21" s="43">
        <v>14955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14955</v>
      </c>
      <c r="O21" s="44">
        <f t="shared" si="2"/>
        <v>5.9748302037554932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235805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1226344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1462149</v>
      </c>
      <c r="O22" s="41">
        <f t="shared" si="2"/>
        <v>584.15860966839796</v>
      </c>
      <c r="P22" s="9"/>
    </row>
    <row r="23" spans="1:119" ht="15.75" thickBot="1">
      <c r="A23" s="12"/>
      <c r="B23" s="42">
        <v>581</v>
      </c>
      <c r="C23" s="19" t="s">
        <v>33</v>
      </c>
      <c r="D23" s="43">
        <v>235805</v>
      </c>
      <c r="E23" s="43">
        <v>0</v>
      </c>
      <c r="F23" s="43">
        <v>0</v>
      </c>
      <c r="G23" s="43">
        <v>0</v>
      </c>
      <c r="H23" s="43">
        <v>0</v>
      </c>
      <c r="I23" s="43">
        <v>1226344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1462149</v>
      </c>
      <c r="O23" s="44">
        <f t="shared" si="2"/>
        <v>584.15860966839796</v>
      </c>
      <c r="P23" s="9"/>
    </row>
    <row r="24" spans="1:119" ht="16.5" thickBot="1">
      <c r="A24" s="13" t="s">
        <v>10</v>
      </c>
      <c r="B24" s="21"/>
      <c r="C24" s="20"/>
      <c r="D24" s="14">
        <f>SUM(D5,D8,D11,D18,D20,D22)</f>
        <v>2344683</v>
      </c>
      <c r="E24" s="14">
        <f t="shared" ref="E24:M24" si="8">SUM(E5,E8,E11,E18,E20,E22)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6588486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8933169</v>
      </c>
      <c r="O24" s="35">
        <f t="shared" si="2"/>
        <v>3568.9848182181381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48</v>
      </c>
      <c r="M26" s="90"/>
      <c r="N26" s="90"/>
      <c r="O26" s="39">
        <v>2503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41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400966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400966</v>
      </c>
      <c r="O5" s="30">
        <f t="shared" ref="O5:O24" si="2">(N5/O$26)</f>
        <v>160.38640000000001</v>
      </c>
      <c r="P5" s="6"/>
    </row>
    <row r="6" spans="1:133">
      <c r="A6" s="12"/>
      <c r="B6" s="42">
        <v>512</v>
      </c>
      <c r="C6" s="19" t="s">
        <v>45</v>
      </c>
      <c r="D6" s="43">
        <v>99351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99351</v>
      </c>
      <c r="O6" s="44">
        <f t="shared" si="2"/>
        <v>39.740400000000001</v>
      </c>
      <c r="P6" s="9"/>
    </row>
    <row r="7" spans="1:133">
      <c r="A7" s="12"/>
      <c r="B7" s="42">
        <v>513</v>
      </c>
      <c r="C7" s="19" t="s">
        <v>19</v>
      </c>
      <c r="D7" s="43">
        <v>301615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301615</v>
      </c>
      <c r="O7" s="44">
        <f t="shared" si="2"/>
        <v>120.646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818367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818367</v>
      </c>
      <c r="O8" s="41">
        <f t="shared" si="2"/>
        <v>327.34679999999997</v>
      </c>
      <c r="P8" s="10"/>
    </row>
    <row r="9" spans="1:133">
      <c r="A9" s="12"/>
      <c r="B9" s="42">
        <v>521</v>
      </c>
      <c r="C9" s="19" t="s">
        <v>22</v>
      </c>
      <c r="D9" s="43">
        <v>724964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724964</v>
      </c>
      <c r="O9" s="44">
        <f t="shared" si="2"/>
        <v>289.98559999999998</v>
      </c>
      <c r="P9" s="9"/>
    </row>
    <row r="10" spans="1:133">
      <c r="A10" s="12"/>
      <c r="B10" s="42">
        <v>522</v>
      </c>
      <c r="C10" s="19" t="s">
        <v>23</v>
      </c>
      <c r="D10" s="43">
        <v>93403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93403</v>
      </c>
      <c r="O10" s="44">
        <f t="shared" si="2"/>
        <v>37.361199999999997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SUM(D12:D17)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6216358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6216358</v>
      </c>
      <c r="O11" s="41">
        <f t="shared" si="2"/>
        <v>2486.5432000000001</v>
      </c>
      <c r="P11" s="10"/>
    </row>
    <row r="12" spans="1:133">
      <c r="A12" s="12"/>
      <c r="B12" s="42">
        <v>531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4063084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4063084</v>
      </c>
      <c r="O12" s="44">
        <f t="shared" si="2"/>
        <v>1625.2336</v>
      </c>
      <c r="P12" s="9"/>
    </row>
    <row r="13" spans="1:133">
      <c r="A13" s="12"/>
      <c r="B13" s="42">
        <v>532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385031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385031</v>
      </c>
      <c r="O13" s="44">
        <f t="shared" si="2"/>
        <v>154.01240000000001</v>
      </c>
      <c r="P13" s="9"/>
    </row>
    <row r="14" spans="1:133">
      <c r="A14" s="12"/>
      <c r="B14" s="42">
        <v>533</v>
      </c>
      <c r="C14" s="19" t="s">
        <v>38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445263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445263</v>
      </c>
      <c r="O14" s="44">
        <f t="shared" si="2"/>
        <v>178.1052</v>
      </c>
      <c r="P14" s="9"/>
    </row>
    <row r="15" spans="1:133">
      <c r="A15" s="12"/>
      <c r="B15" s="42">
        <v>534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358143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358143</v>
      </c>
      <c r="O15" s="44">
        <f t="shared" si="2"/>
        <v>143.25720000000001</v>
      </c>
      <c r="P15" s="9"/>
    </row>
    <row r="16" spans="1:133">
      <c r="A16" s="12"/>
      <c r="B16" s="42">
        <v>536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963810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963810</v>
      </c>
      <c r="O16" s="44">
        <f t="shared" si="2"/>
        <v>385.524</v>
      </c>
      <c r="P16" s="9"/>
    </row>
    <row r="17" spans="1:119">
      <c r="A17" s="12"/>
      <c r="B17" s="42">
        <v>539</v>
      </c>
      <c r="C17" s="19" t="s">
        <v>39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1027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1027</v>
      </c>
      <c r="O17" s="44">
        <f t="shared" si="2"/>
        <v>0.4108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SUM(D19:D19)</f>
        <v>1359189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1359189</v>
      </c>
      <c r="O18" s="41">
        <f t="shared" si="2"/>
        <v>543.67560000000003</v>
      </c>
      <c r="P18" s="10"/>
    </row>
    <row r="19" spans="1:119">
      <c r="A19" s="12"/>
      <c r="B19" s="42">
        <v>541</v>
      </c>
      <c r="C19" s="19" t="s">
        <v>30</v>
      </c>
      <c r="D19" s="43">
        <v>1359189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1359189</v>
      </c>
      <c r="O19" s="44">
        <f t="shared" si="2"/>
        <v>543.67560000000003</v>
      </c>
      <c r="P19" s="9"/>
    </row>
    <row r="20" spans="1:119" ht="15.75">
      <c r="A20" s="26" t="s">
        <v>31</v>
      </c>
      <c r="B20" s="27"/>
      <c r="C20" s="28"/>
      <c r="D20" s="29">
        <f t="shared" ref="D20:M20" si="6">SUM(D21:D21)</f>
        <v>9190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9190</v>
      </c>
      <c r="O20" s="41">
        <f t="shared" si="2"/>
        <v>3.6760000000000002</v>
      </c>
      <c r="P20" s="9"/>
    </row>
    <row r="21" spans="1:119">
      <c r="A21" s="12"/>
      <c r="B21" s="42">
        <v>572</v>
      </c>
      <c r="C21" s="19" t="s">
        <v>32</v>
      </c>
      <c r="D21" s="43">
        <v>9190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9190</v>
      </c>
      <c r="O21" s="44">
        <f t="shared" si="2"/>
        <v>3.6760000000000002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117591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962982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1080573</v>
      </c>
      <c r="O22" s="41">
        <f t="shared" si="2"/>
        <v>432.22919999999999</v>
      </c>
      <c r="P22" s="9"/>
    </row>
    <row r="23" spans="1:119" ht="15.75" thickBot="1">
      <c r="A23" s="12"/>
      <c r="B23" s="42">
        <v>581</v>
      </c>
      <c r="C23" s="19" t="s">
        <v>33</v>
      </c>
      <c r="D23" s="43">
        <v>117591</v>
      </c>
      <c r="E23" s="43">
        <v>0</v>
      </c>
      <c r="F23" s="43">
        <v>0</v>
      </c>
      <c r="G23" s="43">
        <v>0</v>
      </c>
      <c r="H23" s="43">
        <v>0</v>
      </c>
      <c r="I23" s="43">
        <v>962982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1080573</v>
      </c>
      <c r="O23" s="44">
        <f t="shared" si="2"/>
        <v>432.22919999999999</v>
      </c>
      <c r="P23" s="9"/>
    </row>
    <row r="24" spans="1:119" ht="16.5" thickBot="1">
      <c r="A24" s="13" t="s">
        <v>10</v>
      </c>
      <c r="B24" s="21"/>
      <c r="C24" s="20"/>
      <c r="D24" s="14">
        <f>SUM(D5,D8,D11,D18,D20,D22)</f>
        <v>2705303</v>
      </c>
      <c r="E24" s="14">
        <f t="shared" ref="E24:M24" si="8">SUM(E5,E8,E11,E18,E20,E22)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7179340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9884643</v>
      </c>
      <c r="O24" s="35">
        <f t="shared" si="2"/>
        <v>3953.8571999999999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46</v>
      </c>
      <c r="M26" s="90"/>
      <c r="N26" s="90"/>
      <c r="O26" s="39">
        <v>2500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41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400807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400807</v>
      </c>
      <c r="O5" s="30">
        <f t="shared" ref="O5:O24" si="2">(N5/O$26)</f>
        <v>159.55692675159236</v>
      </c>
      <c r="P5" s="6"/>
    </row>
    <row r="6" spans="1:133">
      <c r="A6" s="12"/>
      <c r="B6" s="42">
        <v>513</v>
      </c>
      <c r="C6" s="19" t="s">
        <v>19</v>
      </c>
      <c r="D6" s="43">
        <v>378316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378316</v>
      </c>
      <c r="O6" s="44">
        <f t="shared" si="2"/>
        <v>150.60350318471339</v>
      </c>
      <c r="P6" s="9"/>
    </row>
    <row r="7" spans="1:133">
      <c r="A7" s="12"/>
      <c r="B7" s="42">
        <v>517</v>
      </c>
      <c r="C7" s="19" t="s">
        <v>20</v>
      </c>
      <c r="D7" s="43">
        <v>22491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22491</v>
      </c>
      <c r="O7" s="44">
        <f t="shared" si="2"/>
        <v>8.9534235668789801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959811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959811</v>
      </c>
      <c r="O8" s="41">
        <f t="shared" si="2"/>
        <v>382.09036624203821</v>
      </c>
      <c r="P8" s="10"/>
    </row>
    <row r="9" spans="1:133">
      <c r="A9" s="12"/>
      <c r="B9" s="42">
        <v>521</v>
      </c>
      <c r="C9" s="19" t="s">
        <v>22</v>
      </c>
      <c r="D9" s="43">
        <v>858748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858748</v>
      </c>
      <c r="O9" s="44">
        <f t="shared" si="2"/>
        <v>341.85828025477707</v>
      </c>
      <c r="P9" s="9"/>
    </row>
    <row r="10" spans="1:133">
      <c r="A10" s="12"/>
      <c r="B10" s="42">
        <v>522</v>
      </c>
      <c r="C10" s="19" t="s">
        <v>23</v>
      </c>
      <c r="D10" s="43">
        <v>101063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101063</v>
      </c>
      <c r="O10" s="44">
        <f t="shared" si="2"/>
        <v>40.232085987261144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SUM(D12:D17)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6962997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6962997</v>
      </c>
      <c r="O11" s="41">
        <f t="shared" si="2"/>
        <v>2771.8937101910828</v>
      </c>
      <c r="P11" s="10"/>
    </row>
    <row r="12" spans="1:133">
      <c r="A12" s="12"/>
      <c r="B12" s="42">
        <v>531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4734780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4734780</v>
      </c>
      <c r="O12" s="44">
        <f t="shared" si="2"/>
        <v>1884.8646496815286</v>
      </c>
      <c r="P12" s="9"/>
    </row>
    <row r="13" spans="1:133">
      <c r="A13" s="12"/>
      <c r="B13" s="42">
        <v>532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483999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483999</v>
      </c>
      <c r="O13" s="44">
        <f t="shared" si="2"/>
        <v>192.67476114649682</v>
      </c>
      <c r="P13" s="9"/>
    </row>
    <row r="14" spans="1:133">
      <c r="A14" s="12"/>
      <c r="B14" s="42">
        <v>533</v>
      </c>
      <c r="C14" s="19" t="s">
        <v>38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438361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438361</v>
      </c>
      <c r="O14" s="44">
        <f t="shared" si="2"/>
        <v>174.50676751592357</v>
      </c>
      <c r="P14" s="9"/>
    </row>
    <row r="15" spans="1:133">
      <c r="A15" s="12"/>
      <c r="B15" s="42">
        <v>534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351327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351327</v>
      </c>
      <c r="O15" s="44">
        <f t="shared" si="2"/>
        <v>139.859474522293</v>
      </c>
      <c r="P15" s="9"/>
    </row>
    <row r="16" spans="1:133">
      <c r="A16" s="12"/>
      <c r="B16" s="42">
        <v>536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953649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953649</v>
      </c>
      <c r="O16" s="44">
        <f t="shared" si="2"/>
        <v>379.63734076433121</v>
      </c>
      <c r="P16" s="9"/>
    </row>
    <row r="17" spans="1:119">
      <c r="A17" s="12"/>
      <c r="B17" s="42">
        <v>539</v>
      </c>
      <c r="C17" s="19" t="s">
        <v>39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881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881</v>
      </c>
      <c r="O17" s="44">
        <f t="shared" si="2"/>
        <v>0.35071656050955413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SUM(D19:D19)</f>
        <v>656868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656868</v>
      </c>
      <c r="O18" s="41">
        <f t="shared" si="2"/>
        <v>261.4920382165605</v>
      </c>
      <c r="P18" s="10"/>
    </row>
    <row r="19" spans="1:119">
      <c r="A19" s="12"/>
      <c r="B19" s="42">
        <v>541</v>
      </c>
      <c r="C19" s="19" t="s">
        <v>30</v>
      </c>
      <c r="D19" s="43">
        <v>656868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656868</v>
      </c>
      <c r="O19" s="44">
        <f t="shared" si="2"/>
        <v>261.4920382165605</v>
      </c>
      <c r="P19" s="9"/>
    </row>
    <row r="20" spans="1:119" ht="15.75">
      <c r="A20" s="26" t="s">
        <v>31</v>
      </c>
      <c r="B20" s="27"/>
      <c r="C20" s="28"/>
      <c r="D20" s="29">
        <f t="shared" ref="D20:M20" si="6">SUM(D21:D21)</f>
        <v>28250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28250</v>
      </c>
      <c r="O20" s="41">
        <f t="shared" si="2"/>
        <v>11.246019108280255</v>
      </c>
      <c r="P20" s="9"/>
    </row>
    <row r="21" spans="1:119">
      <c r="A21" s="12"/>
      <c r="B21" s="42">
        <v>572</v>
      </c>
      <c r="C21" s="19" t="s">
        <v>32</v>
      </c>
      <c r="D21" s="43">
        <v>28250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28250</v>
      </c>
      <c r="O21" s="44">
        <f t="shared" si="2"/>
        <v>11.246019108280255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161257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687348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848605</v>
      </c>
      <c r="O22" s="41">
        <f t="shared" si="2"/>
        <v>337.8204617834395</v>
      </c>
      <c r="P22" s="9"/>
    </row>
    <row r="23" spans="1:119" ht="15.75" thickBot="1">
      <c r="A23" s="12"/>
      <c r="B23" s="42">
        <v>581</v>
      </c>
      <c r="C23" s="19" t="s">
        <v>33</v>
      </c>
      <c r="D23" s="43">
        <v>161257</v>
      </c>
      <c r="E23" s="43">
        <v>0</v>
      </c>
      <c r="F23" s="43">
        <v>0</v>
      </c>
      <c r="G23" s="43">
        <v>0</v>
      </c>
      <c r="H23" s="43">
        <v>0</v>
      </c>
      <c r="I23" s="43">
        <v>687348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848605</v>
      </c>
      <c r="O23" s="44">
        <f t="shared" si="2"/>
        <v>337.8204617834395</v>
      </c>
      <c r="P23" s="9"/>
    </row>
    <row r="24" spans="1:119" ht="16.5" thickBot="1">
      <c r="A24" s="13" t="s">
        <v>10</v>
      </c>
      <c r="B24" s="21"/>
      <c r="C24" s="20"/>
      <c r="D24" s="14">
        <f>SUM(D5,D8,D11,D18,D20,D22)</f>
        <v>2206993</v>
      </c>
      <c r="E24" s="14">
        <f t="shared" ref="E24:M24" si="8">SUM(E5,E8,E11,E18,E20,E22)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7650345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9857338</v>
      </c>
      <c r="O24" s="35">
        <f t="shared" si="2"/>
        <v>3924.0995222929937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43</v>
      </c>
      <c r="M26" s="90"/>
      <c r="N26" s="90"/>
      <c r="O26" s="39">
        <v>2512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41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388401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388401</v>
      </c>
      <c r="O5" s="30">
        <f t="shared" ref="O5:O24" si="2">(N5/O$26)</f>
        <v>154.49522673031026</v>
      </c>
      <c r="P5" s="6"/>
    </row>
    <row r="6" spans="1:133">
      <c r="A6" s="12"/>
      <c r="B6" s="42">
        <v>513</v>
      </c>
      <c r="C6" s="19" t="s">
        <v>19</v>
      </c>
      <c r="D6" s="43">
        <v>348531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348531</v>
      </c>
      <c r="O6" s="44">
        <f t="shared" si="2"/>
        <v>138.63603818615752</v>
      </c>
      <c r="P6" s="9"/>
    </row>
    <row r="7" spans="1:133">
      <c r="A7" s="12"/>
      <c r="B7" s="42">
        <v>517</v>
      </c>
      <c r="C7" s="19" t="s">
        <v>20</v>
      </c>
      <c r="D7" s="43">
        <v>39870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39870</v>
      </c>
      <c r="O7" s="44">
        <f t="shared" si="2"/>
        <v>15.859188544152744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958332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958332</v>
      </c>
      <c r="O8" s="41">
        <f t="shared" si="2"/>
        <v>381.19809069212408</v>
      </c>
      <c r="P8" s="10"/>
    </row>
    <row r="9" spans="1:133">
      <c r="A9" s="12"/>
      <c r="B9" s="42">
        <v>521</v>
      </c>
      <c r="C9" s="19" t="s">
        <v>22</v>
      </c>
      <c r="D9" s="43">
        <v>863633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863633</v>
      </c>
      <c r="O9" s="44">
        <f t="shared" si="2"/>
        <v>343.5294351630867</v>
      </c>
      <c r="P9" s="9"/>
    </row>
    <row r="10" spans="1:133">
      <c r="A10" s="12"/>
      <c r="B10" s="42">
        <v>522</v>
      </c>
      <c r="C10" s="19" t="s">
        <v>23</v>
      </c>
      <c r="D10" s="43">
        <v>94699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94699</v>
      </c>
      <c r="O10" s="44">
        <f t="shared" si="2"/>
        <v>37.668655529037387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SUM(D12:D17)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7117243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7117243</v>
      </c>
      <c r="O11" s="41">
        <f t="shared" si="2"/>
        <v>2831.0433571996819</v>
      </c>
      <c r="P11" s="10"/>
    </row>
    <row r="12" spans="1:133">
      <c r="A12" s="12"/>
      <c r="B12" s="42">
        <v>531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4888791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4888791</v>
      </c>
      <c r="O12" s="44">
        <f t="shared" si="2"/>
        <v>1944.626491646778</v>
      </c>
      <c r="P12" s="9"/>
    </row>
    <row r="13" spans="1:133">
      <c r="A13" s="12"/>
      <c r="B13" s="42">
        <v>532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559439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559439</v>
      </c>
      <c r="O13" s="44">
        <f t="shared" si="2"/>
        <v>222.5294351630867</v>
      </c>
      <c r="P13" s="9"/>
    </row>
    <row r="14" spans="1:133">
      <c r="A14" s="12"/>
      <c r="B14" s="42">
        <v>533</v>
      </c>
      <c r="C14" s="19" t="s">
        <v>38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468761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468761</v>
      </c>
      <c r="O14" s="44">
        <f t="shared" si="2"/>
        <v>186.46022275258551</v>
      </c>
      <c r="P14" s="9"/>
    </row>
    <row r="15" spans="1:133">
      <c r="A15" s="12"/>
      <c r="B15" s="42">
        <v>534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345241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345241</v>
      </c>
      <c r="O15" s="44">
        <f t="shared" si="2"/>
        <v>137.32736674622117</v>
      </c>
      <c r="P15" s="9"/>
    </row>
    <row r="16" spans="1:133">
      <c r="A16" s="12"/>
      <c r="B16" s="42">
        <v>536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846779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846779</v>
      </c>
      <c r="O16" s="44">
        <f t="shared" si="2"/>
        <v>336.82537788385042</v>
      </c>
      <c r="P16" s="9"/>
    </row>
    <row r="17" spans="1:119">
      <c r="A17" s="12"/>
      <c r="B17" s="42">
        <v>539</v>
      </c>
      <c r="C17" s="19" t="s">
        <v>39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8232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8232</v>
      </c>
      <c r="O17" s="44">
        <f t="shared" si="2"/>
        <v>3.2744630071599046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SUM(D19:D19)</f>
        <v>770980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770980</v>
      </c>
      <c r="O18" s="41">
        <f t="shared" si="2"/>
        <v>306.67462211614958</v>
      </c>
      <c r="P18" s="10"/>
    </row>
    <row r="19" spans="1:119">
      <c r="A19" s="12"/>
      <c r="B19" s="42">
        <v>541</v>
      </c>
      <c r="C19" s="19" t="s">
        <v>30</v>
      </c>
      <c r="D19" s="43">
        <v>770980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770980</v>
      </c>
      <c r="O19" s="44">
        <f t="shared" si="2"/>
        <v>306.67462211614958</v>
      </c>
      <c r="P19" s="9"/>
    </row>
    <row r="20" spans="1:119" ht="15.75">
      <c r="A20" s="26" t="s">
        <v>31</v>
      </c>
      <c r="B20" s="27"/>
      <c r="C20" s="28"/>
      <c r="D20" s="29">
        <f t="shared" ref="D20:M20" si="6">SUM(D21:D21)</f>
        <v>131107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131107</v>
      </c>
      <c r="O20" s="41">
        <f t="shared" si="2"/>
        <v>52.150755767700872</v>
      </c>
      <c r="P20" s="9"/>
    </row>
    <row r="21" spans="1:119">
      <c r="A21" s="12"/>
      <c r="B21" s="42">
        <v>572</v>
      </c>
      <c r="C21" s="19" t="s">
        <v>32</v>
      </c>
      <c r="D21" s="43">
        <v>131107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131107</v>
      </c>
      <c r="O21" s="44">
        <f t="shared" si="2"/>
        <v>52.150755767700872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249538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1167185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1416723</v>
      </c>
      <c r="O22" s="41">
        <f t="shared" si="2"/>
        <v>563.53341288782815</v>
      </c>
      <c r="P22" s="9"/>
    </row>
    <row r="23" spans="1:119" ht="15.75" thickBot="1">
      <c r="A23" s="12"/>
      <c r="B23" s="42">
        <v>581</v>
      </c>
      <c r="C23" s="19" t="s">
        <v>33</v>
      </c>
      <c r="D23" s="43">
        <v>249538</v>
      </c>
      <c r="E23" s="43">
        <v>0</v>
      </c>
      <c r="F23" s="43">
        <v>0</v>
      </c>
      <c r="G23" s="43">
        <v>0</v>
      </c>
      <c r="H23" s="43">
        <v>0</v>
      </c>
      <c r="I23" s="43">
        <v>1167185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1416723</v>
      </c>
      <c r="O23" s="44">
        <f t="shared" si="2"/>
        <v>563.53341288782815</v>
      </c>
      <c r="P23" s="9"/>
    </row>
    <row r="24" spans="1:119" ht="16.5" thickBot="1">
      <c r="A24" s="13" t="s">
        <v>10</v>
      </c>
      <c r="B24" s="21"/>
      <c r="C24" s="20"/>
      <c r="D24" s="14">
        <f>SUM(D5,D8,D11,D18,D20,D22)</f>
        <v>2498358</v>
      </c>
      <c r="E24" s="14">
        <f t="shared" ref="E24:M24" si="8">SUM(E5,E8,E11,E18,E20,E22)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8284428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10782786</v>
      </c>
      <c r="O24" s="35">
        <f t="shared" si="2"/>
        <v>4289.0954653937952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40</v>
      </c>
      <c r="M26" s="90"/>
      <c r="N26" s="90"/>
      <c r="O26" s="39">
        <v>2514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thickBot="1">
      <c r="A28" s="94" t="s">
        <v>41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459681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459681</v>
      </c>
      <c r="O5" s="30">
        <f t="shared" ref="O5:O22" si="2">(N5/O$24)</f>
        <v>184.75924437299037</v>
      </c>
      <c r="P5" s="6"/>
    </row>
    <row r="6" spans="1:133">
      <c r="A6" s="12"/>
      <c r="B6" s="42">
        <v>513</v>
      </c>
      <c r="C6" s="19" t="s">
        <v>19</v>
      </c>
      <c r="D6" s="43">
        <v>435645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435645</v>
      </c>
      <c r="O6" s="44">
        <f t="shared" si="2"/>
        <v>175.0984726688103</v>
      </c>
      <c r="P6" s="9"/>
    </row>
    <row r="7" spans="1:133">
      <c r="A7" s="12"/>
      <c r="B7" s="42">
        <v>517</v>
      </c>
      <c r="C7" s="19" t="s">
        <v>20</v>
      </c>
      <c r="D7" s="43">
        <v>24036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24036</v>
      </c>
      <c r="O7" s="44">
        <f t="shared" si="2"/>
        <v>9.660771704180064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928315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928315</v>
      </c>
      <c r="O8" s="41">
        <f t="shared" si="2"/>
        <v>373.11696141479098</v>
      </c>
      <c r="P8" s="10"/>
    </row>
    <row r="9" spans="1:133">
      <c r="A9" s="12"/>
      <c r="B9" s="42">
        <v>521</v>
      </c>
      <c r="C9" s="19" t="s">
        <v>22</v>
      </c>
      <c r="D9" s="43">
        <v>814445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814445</v>
      </c>
      <c r="O9" s="44">
        <f t="shared" si="2"/>
        <v>327.3492765273312</v>
      </c>
      <c r="P9" s="9"/>
    </row>
    <row r="10" spans="1:133">
      <c r="A10" s="12"/>
      <c r="B10" s="42">
        <v>522</v>
      </c>
      <c r="C10" s="19" t="s">
        <v>23</v>
      </c>
      <c r="D10" s="43">
        <v>113870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113870</v>
      </c>
      <c r="O10" s="44">
        <f t="shared" si="2"/>
        <v>45.767684887459808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SUM(D12:D15)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6499739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6499739</v>
      </c>
      <c r="O11" s="41">
        <f t="shared" si="2"/>
        <v>2612.4352893890677</v>
      </c>
      <c r="P11" s="10"/>
    </row>
    <row r="12" spans="1:133">
      <c r="A12" s="12"/>
      <c r="B12" s="42">
        <v>531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4397505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4397505</v>
      </c>
      <c r="O12" s="44">
        <f t="shared" si="2"/>
        <v>1767.4859324758843</v>
      </c>
      <c r="P12" s="9"/>
    </row>
    <row r="13" spans="1:133">
      <c r="A13" s="12"/>
      <c r="B13" s="42">
        <v>532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493307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493307</v>
      </c>
      <c r="O13" s="44">
        <f t="shared" si="2"/>
        <v>198.27451768488746</v>
      </c>
      <c r="P13" s="9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337386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337386</v>
      </c>
      <c r="O14" s="44">
        <f t="shared" si="2"/>
        <v>135.60530546623795</v>
      </c>
      <c r="P14" s="9"/>
    </row>
    <row r="15" spans="1:133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1271541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1271541</v>
      </c>
      <c r="O15" s="44">
        <f t="shared" si="2"/>
        <v>511.06953376205786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864219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864219</v>
      </c>
      <c r="O16" s="41">
        <f t="shared" si="2"/>
        <v>347.35490353697747</v>
      </c>
      <c r="P16" s="10"/>
    </row>
    <row r="17" spans="1:119">
      <c r="A17" s="12"/>
      <c r="B17" s="42">
        <v>541</v>
      </c>
      <c r="C17" s="19" t="s">
        <v>30</v>
      </c>
      <c r="D17" s="43">
        <v>864219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864219</v>
      </c>
      <c r="O17" s="44">
        <f t="shared" si="2"/>
        <v>347.35490353697747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27210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27210</v>
      </c>
      <c r="O18" s="41">
        <f t="shared" si="2"/>
        <v>10.936495176848874</v>
      </c>
      <c r="P18" s="9"/>
    </row>
    <row r="19" spans="1:119">
      <c r="A19" s="12"/>
      <c r="B19" s="42">
        <v>572</v>
      </c>
      <c r="C19" s="19" t="s">
        <v>32</v>
      </c>
      <c r="D19" s="43">
        <v>27210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27210</v>
      </c>
      <c r="O19" s="44">
        <f t="shared" si="2"/>
        <v>10.936495176848874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354219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950154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1304373</v>
      </c>
      <c r="O20" s="41">
        <f t="shared" si="2"/>
        <v>524.26567524115751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354219</v>
      </c>
      <c r="E21" s="43">
        <v>0</v>
      </c>
      <c r="F21" s="43">
        <v>0</v>
      </c>
      <c r="G21" s="43">
        <v>0</v>
      </c>
      <c r="H21" s="43">
        <v>0</v>
      </c>
      <c r="I21" s="43">
        <v>950154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1304373</v>
      </c>
      <c r="O21" s="44">
        <f t="shared" si="2"/>
        <v>524.26567524115751</v>
      </c>
      <c r="P21" s="9"/>
    </row>
    <row r="22" spans="1:119" ht="16.5" thickBot="1">
      <c r="A22" s="13" t="s">
        <v>10</v>
      </c>
      <c r="B22" s="21"/>
      <c r="C22" s="20"/>
      <c r="D22" s="14">
        <f>SUM(D5,D8,D11,D16,D18,D20)</f>
        <v>2633644</v>
      </c>
      <c r="E22" s="14">
        <f t="shared" ref="E22:M22" si="8">SUM(E5,E8,E11,E16,E18,E20)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7449893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10083537</v>
      </c>
      <c r="O22" s="35">
        <f t="shared" si="2"/>
        <v>4052.8685691318328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35</v>
      </c>
      <c r="M24" s="90"/>
      <c r="N24" s="90"/>
      <c r="O24" s="39">
        <v>2488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thickBot="1">
      <c r="A26" s="94" t="s">
        <v>41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A26:O26"/>
    <mergeCell ref="A25:O25"/>
    <mergeCell ref="L24:N2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362297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362297</v>
      </c>
      <c r="O5" s="30">
        <f t="shared" ref="O5:O24" si="2">(N5/O$26)</f>
        <v>148.48237704918031</v>
      </c>
      <c r="P5" s="6"/>
    </row>
    <row r="6" spans="1:133">
      <c r="A6" s="12"/>
      <c r="B6" s="42">
        <v>513</v>
      </c>
      <c r="C6" s="19" t="s">
        <v>19</v>
      </c>
      <c r="D6" s="43">
        <v>340869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340869</v>
      </c>
      <c r="O6" s="44">
        <f t="shared" si="2"/>
        <v>139.70040983606557</v>
      </c>
      <c r="P6" s="9"/>
    </row>
    <row r="7" spans="1:133">
      <c r="A7" s="12"/>
      <c r="B7" s="42">
        <v>517</v>
      </c>
      <c r="C7" s="19" t="s">
        <v>20</v>
      </c>
      <c r="D7" s="43">
        <v>21428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21428</v>
      </c>
      <c r="O7" s="44">
        <f t="shared" si="2"/>
        <v>8.7819672131147541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1402633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1402633</v>
      </c>
      <c r="O8" s="41">
        <f t="shared" si="2"/>
        <v>574.84959016393441</v>
      </c>
      <c r="P8" s="10"/>
    </row>
    <row r="9" spans="1:133">
      <c r="A9" s="12"/>
      <c r="B9" s="42">
        <v>521</v>
      </c>
      <c r="C9" s="19" t="s">
        <v>22</v>
      </c>
      <c r="D9" s="43">
        <v>1045019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1045019</v>
      </c>
      <c r="O9" s="44">
        <f t="shared" si="2"/>
        <v>428.28647540983604</v>
      </c>
      <c r="P9" s="9"/>
    </row>
    <row r="10" spans="1:133">
      <c r="A10" s="12"/>
      <c r="B10" s="42">
        <v>522</v>
      </c>
      <c r="C10" s="19" t="s">
        <v>23</v>
      </c>
      <c r="D10" s="43">
        <v>357614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357614</v>
      </c>
      <c r="O10" s="44">
        <f t="shared" si="2"/>
        <v>146.56311475409836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SUM(D12:D17)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5816675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5816675</v>
      </c>
      <c r="O11" s="41">
        <f t="shared" si="2"/>
        <v>2383.8831967213114</v>
      </c>
      <c r="P11" s="10"/>
    </row>
    <row r="12" spans="1:133">
      <c r="A12" s="12"/>
      <c r="B12" s="42">
        <v>531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3537690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3537690</v>
      </c>
      <c r="O12" s="44">
        <f t="shared" si="2"/>
        <v>1449.872950819672</v>
      </c>
      <c r="P12" s="9"/>
    </row>
    <row r="13" spans="1:133">
      <c r="A13" s="12"/>
      <c r="B13" s="42">
        <v>532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700058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700058</v>
      </c>
      <c r="O13" s="44">
        <f t="shared" si="2"/>
        <v>286.90901639344264</v>
      </c>
      <c r="P13" s="9"/>
    </row>
    <row r="14" spans="1:133">
      <c r="A14" s="12"/>
      <c r="B14" s="42">
        <v>533</v>
      </c>
      <c r="C14" s="19" t="s">
        <v>38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368690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368690</v>
      </c>
      <c r="O14" s="44">
        <f t="shared" si="2"/>
        <v>151.10245901639345</v>
      </c>
      <c r="P14" s="9"/>
    </row>
    <row r="15" spans="1:133">
      <c r="A15" s="12"/>
      <c r="B15" s="42">
        <v>534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315469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315469</v>
      </c>
      <c r="O15" s="44">
        <f t="shared" si="2"/>
        <v>129.29057377049179</v>
      </c>
      <c r="P15" s="9"/>
    </row>
    <row r="16" spans="1:133">
      <c r="A16" s="12"/>
      <c r="B16" s="42">
        <v>535</v>
      </c>
      <c r="C16" s="19" t="s">
        <v>50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893968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893968</v>
      </c>
      <c r="O16" s="44">
        <f t="shared" si="2"/>
        <v>366.38032786885248</v>
      </c>
      <c r="P16" s="9"/>
    </row>
    <row r="17" spans="1:119">
      <c r="A17" s="12"/>
      <c r="B17" s="42">
        <v>539</v>
      </c>
      <c r="C17" s="19" t="s">
        <v>39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800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800</v>
      </c>
      <c r="O17" s="44">
        <f t="shared" si="2"/>
        <v>0.32786885245901637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SUM(D19:D19)</f>
        <v>385648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385648</v>
      </c>
      <c r="O18" s="41">
        <f t="shared" si="2"/>
        <v>158.05245901639344</v>
      </c>
      <c r="P18" s="10"/>
    </row>
    <row r="19" spans="1:119">
      <c r="A19" s="12"/>
      <c r="B19" s="42">
        <v>541</v>
      </c>
      <c r="C19" s="19" t="s">
        <v>30</v>
      </c>
      <c r="D19" s="43">
        <v>385648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385648</v>
      </c>
      <c r="O19" s="44">
        <f t="shared" si="2"/>
        <v>158.05245901639344</v>
      </c>
      <c r="P19" s="9"/>
    </row>
    <row r="20" spans="1:119" ht="15.75">
      <c r="A20" s="26" t="s">
        <v>31</v>
      </c>
      <c r="B20" s="27"/>
      <c r="C20" s="28"/>
      <c r="D20" s="29">
        <f t="shared" ref="D20:M20" si="6">SUM(D21:D21)</f>
        <v>15117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15117</v>
      </c>
      <c r="O20" s="41">
        <f t="shared" si="2"/>
        <v>6.1954918032786885</v>
      </c>
      <c r="P20" s="9"/>
    </row>
    <row r="21" spans="1:119">
      <c r="A21" s="12"/>
      <c r="B21" s="42">
        <v>572</v>
      </c>
      <c r="C21" s="19" t="s">
        <v>32</v>
      </c>
      <c r="D21" s="43">
        <v>15117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15117</v>
      </c>
      <c r="O21" s="44">
        <f t="shared" si="2"/>
        <v>6.1954918032786885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214917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962409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1177326</v>
      </c>
      <c r="O22" s="41">
        <f t="shared" si="2"/>
        <v>482.51065573770489</v>
      </c>
      <c r="P22" s="9"/>
    </row>
    <row r="23" spans="1:119" ht="15.75" thickBot="1">
      <c r="A23" s="12"/>
      <c r="B23" s="42">
        <v>581</v>
      </c>
      <c r="C23" s="19" t="s">
        <v>33</v>
      </c>
      <c r="D23" s="43">
        <v>214917</v>
      </c>
      <c r="E23" s="43">
        <v>0</v>
      </c>
      <c r="F23" s="43">
        <v>0</v>
      </c>
      <c r="G23" s="43">
        <v>0</v>
      </c>
      <c r="H23" s="43">
        <v>0</v>
      </c>
      <c r="I23" s="43">
        <v>962409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1177326</v>
      </c>
      <c r="O23" s="44">
        <f t="shared" si="2"/>
        <v>482.51065573770489</v>
      </c>
      <c r="P23" s="9"/>
    </row>
    <row r="24" spans="1:119" ht="16.5" thickBot="1">
      <c r="A24" s="13" t="s">
        <v>10</v>
      </c>
      <c r="B24" s="21"/>
      <c r="C24" s="20"/>
      <c r="D24" s="14">
        <f>SUM(D5,D8,D11,D18,D20,D22)</f>
        <v>2380612</v>
      </c>
      <c r="E24" s="14">
        <f t="shared" ref="E24:M24" si="8">SUM(E5,E8,E11,E18,E20,E22)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6779084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9159696</v>
      </c>
      <c r="O24" s="35">
        <f t="shared" si="2"/>
        <v>3753.9737704918034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51</v>
      </c>
      <c r="M26" s="90"/>
      <c r="N26" s="90"/>
      <c r="O26" s="39">
        <v>2440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41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623543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623543</v>
      </c>
      <c r="O5" s="30">
        <f t="shared" ref="O5:O23" si="2">(N5/O$25)</f>
        <v>252.14031540638899</v>
      </c>
      <c r="P5" s="6"/>
    </row>
    <row r="6" spans="1:133">
      <c r="A6" s="12"/>
      <c r="B6" s="42">
        <v>513</v>
      </c>
      <c r="C6" s="19" t="s">
        <v>19</v>
      </c>
      <c r="D6" s="43">
        <v>522078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522078</v>
      </c>
      <c r="O6" s="44">
        <f t="shared" si="2"/>
        <v>211.11120097048121</v>
      </c>
      <c r="P6" s="9"/>
    </row>
    <row r="7" spans="1:133">
      <c r="A7" s="12"/>
      <c r="B7" s="42">
        <v>517</v>
      </c>
      <c r="C7" s="19" t="s">
        <v>20</v>
      </c>
      <c r="D7" s="43">
        <v>101465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101465</v>
      </c>
      <c r="O7" s="44">
        <f t="shared" si="2"/>
        <v>41.029114435907807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893670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893670</v>
      </c>
      <c r="O8" s="41">
        <f t="shared" si="2"/>
        <v>361.3708046906591</v>
      </c>
      <c r="P8" s="10"/>
    </row>
    <row r="9" spans="1:133">
      <c r="A9" s="12"/>
      <c r="B9" s="42">
        <v>521</v>
      </c>
      <c r="C9" s="19" t="s">
        <v>22</v>
      </c>
      <c r="D9" s="43">
        <v>790343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790343</v>
      </c>
      <c r="O9" s="44">
        <f t="shared" si="2"/>
        <v>319.58875859280226</v>
      </c>
      <c r="P9" s="9"/>
    </row>
    <row r="10" spans="1:133">
      <c r="A10" s="12"/>
      <c r="B10" s="42">
        <v>522</v>
      </c>
      <c r="C10" s="19" t="s">
        <v>23</v>
      </c>
      <c r="D10" s="43">
        <v>103327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103327</v>
      </c>
      <c r="O10" s="44">
        <f t="shared" si="2"/>
        <v>41.782046097856856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SUM(D12:D16)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5048301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5048301</v>
      </c>
      <c r="O11" s="41">
        <f t="shared" si="2"/>
        <v>2041.3671653861707</v>
      </c>
      <c r="P11" s="10"/>
    </row>
    <row r="12" spans="1:133">
      <c r="A12" s="12"/>
      <c r="B12" s="42">
        <v>531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3074792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3074792</v>
      </c>
      <c r="O12" s="44">
        <f t="shared" si="2"/>
        <v>1243.3449251920745</v>
      </c>
      <c r="P12" s="9"/>
    </row>
    <row r="13" spans="1:133">
      <c r="A13" s="12"/>
      <c r="B13" s="42">
        <v>532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619714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619714</v>
      </c>
      <c r="O13" s="44">
        <f t="shared" si="2"/>
        <v>250.59199353012536</v>
      </c>
      <c r="P13" s="9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291359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291359</v>
      </c>
      <c r="O14" s="44">
        <f t="shared" si="2"/>
        <v>117.8160129397493</v>
      </c>
      <c r="P14" s="9"/>
    </row>
    <row r="15" spans="1:133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1062097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1062097</v>
      </c>
      <c r="O15" s="44">
        <f t="shared" si="2"/>
        <v>429.47715325515566</v>
      </c>
      <c r="P15" s="9"/>
    </row>
    <row r="16" spans="1:133">
      <c r="A16" s="12"/>
      <c r="B16" s="42">
        <v>539</v>
      </c>
      <c r="C16" s="19" t="s">
        <v>39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339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339</v>
      </c>
      <c r="O16" s="44">
        <f t="shared" si="2"/>
        <v>0.13708046906591184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643134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643134</v>
      </c>
      <c r="O17" s="41">
        <f t="shared" si="2"/>
        <v>260.06227254346948</v>
      </c>
      <c r="P17" s="10"/>
    </row>
    <row r="18" spans="1:119">
      <c r="A18" s="12"/>
      <c r="B18" s="42">
        <v>541</v>
      </c>
      <c r="C18" s="19" t="s">
        <v>30</v>
      </c>
      <c r="D18" s="43">
        <v>643134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643134</v>
      </c>
      <c r="O18" s="44">
        <f t="shared" si="2"/>
        <v>260.06227254346948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36431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36431</v>
      </c>
      <c r="O19" s="41">
        <f t="shared" si="2"/>
        <v>14.731500202183582</v>
      </c>
      <c r="P19" s="9"/>
    </row>
    <row r="20" spans="1:119">
      <c r="A20" s="12"/>
      <c r="B20" s="42">
        <v>572</v>
      </c>
      <c r="C20" s="19" t="s">
        <v>32</v>
      </c>
      <c r="D20" s="43">
        <v>36431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36431</v>
      </c>
      <c r="O20" s="44">
        <f t="shared" si="2"/>
        <v>14.731500202183582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175946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831566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1007512</v>
      </c>
      <c r="O21" s="41">
        <f t="shared" si="2"/>
        <v>407.40477153255154</v>
      </c>
      <c r="P21" s="9"/>
    </row>
    <row r="22" spans="1:119" ht="15.75" thickBot="1">
      <c r="A22" s="12"/>
      <c r="B22" s="42">
        <v>581</v>
      </c>
      <c r="C22" s="19" t="s">
        <v>33</v>
      </c>
      <c r="D22" s="43">
        <v>175946</v>
      </c>
      <c r="E22" s="43">
        <v>0</v>
      </c>
      <c r="F22" s="43">
        <v>0</v>
      </c>
      <c r="G22" s="43">
        <v>0</v>
      </c>
      <c r="H22" s="43">
        <v>0</v>
      </c>
      <c r="I22" s="43">
        <v>831566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1007512</v>
      </c>
      <c r="O22" s="44">
        <f t="shared" si="2"/>
        <v>407.40477153255154</v>
      </c>
      <c r="P22" s="9"/>
    </row>
    <row r="23" spans="1:119" ht="16.5" thickBot="1">
      <c r="A23" s="13" t="s">
        <v>10</v>
      </c>
      <c r="B23" s="21"/>
      <c r="C23" s="20"/>
      <c r="D23" s="14">
        <f>SUM(D5,D8,D11,D17,D19,D21)</f>
        <v>2372724</v>
      </c>
      <c r="E23" s="14">
        <f t="shared" ref="E23:M23" si="8">SUM(E5,E8,E11,E17,E19,E21)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5879867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8252591</v>
      </c>
      <c r="O23" s="35">
        <f t="shared" si="2"/>
        <v>3337.0768297614236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63</v>
      </c>
      <c r="M25" s="90"/>
      <c r="N25" s="90"/>
      <c r="O25" s="39">
        <v>2473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41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76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77</v>
      </c>
      <c r="N4" s="32" t="s">
        <v>5</v>
      </c>
      <c r="O4" s="32" t="s">
        <v>78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1064054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3" si="1">SUM(D5:N5)</f>
        <v>1064054</v>
      </c>
      <c r="P5" s="30">
        <f t="shared" ref="P5:P23" si="2">(O5/P$25)</f>
        <v>468.12758468983719</v>
      </c>
      <c r="Q5" s="6"/>
    </row>
    <row r="6" spans="1:134">
      <c r="A6" s="12"/>
      <c r="B6" s="42">
        <v>513</v>
      </c>
      <c r="C6" s="19" t="s">
        <v>19</v>
      </c>
      <c r="D6" s="43">
        <v>1064054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1064054</v>
      </c>
      <c r="P6" s="44">
        <f t="shared" si="2"/>
        <v>468.12758468983719</v>
      </c>
      <c r="Q6" s="9"/>
    </row>
    <row r="7" spans="1:134" ht="15.75">
      <c r="A7" s="26" t="s">
        <v>21</v>
      </c>
      <c r="B7" s="27"/>
      <c r="C7" s="28"/>
      <c r="D7" s="29">
        <f t="shared" ref="D7:N7" si="3">SUM(D8:D9)</f>
        <v>1785827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 t="shared" si="1"/>
        <v>1785827</v>
      </c>
      <c r="P7" s="41">
        <f t="shared" si="2"/>
        <v>785.66959964804221</v>
      </c>
      <c r="Q7" s="10"/>
    </row>
    <row r="8" spans="1:134">
      <c r="A8" s="12"/>
      <c r="B8" s="42">
        <v>521</v>
      </c>
      <c r="C8" s="19" t="s">
        <v>22</v>
      </c>
      <c r="D8" s="43">
        <v>1620437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1620437</v>
      </c>
      <c r="P8" s="44">
        <f t="shared" si="2"/>
        <v>712.90673119225698</v>
      </c>
      <c r="Q8" s="9"/>
    </row>
    <row r="9" spans="1:134">
      <c r="A9" s="12"/>
      <c r="B9" s="42">
        <v>522</v>
      </c>
      <c r="C9" s="19" t="s">
        <v>23</v>
      </c>
      <c r="D9" s="43">
        <v>165390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165390</v>
      </c>
      <c r="P9" s="44">
        <f t="shared" si="2"/>
        <v>72.762868455785309</v>
      </c>
      <c r="Q9" s="9"/>
    </row>
    <row r="10" spans="1:134" ht="15.75">
      <c r="A10" s="26" t="s">
        <v>24</v>
      </c>
      <c r="B10" s="27"/>
      <c r="C10" s="28"/>
      <c r="D10" s="29">
        <f t="shared" ref="D10:N10" si="4">SUM(D11:D16)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5111872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 t="shared" si="1"/>
        <v>5111872</v>
      </c>
      <c r="P10" s="41">
        <f t="shared" si="2"/>
        <v>2248.953805543335</v>
      </c>
      <c r="Q10" s="10"/>
    </row>
    <row r="11" spans="1:134">
      <c r="A11" s="12"/>
      <c r="B11" s="42">
        <v>531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2593875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2593875</v>
      </c>
      <c r="P11" s="44">
        <f t="shared" si="2"/>
        <v>1141.1680598328201</v>
      </c>
      <c r="Q11" s="9"/>
    </row>
    <row r="12" spans="1:134">
      <c r="A12" s="12"/>
      <c r="B12" s="42">
        <v>532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473936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473936</v>
      </c>
      <c r="P12" s="44">
        <f t="shared" si="2"/>
        <v>208.50681918169821</v>
      </c>
      <c r="Q12" s="9"/>
    </row>
    <row r="13" spans="1:134">
      <c r="A13" s="12"/>
      <c r="B13" s="42">
        <v>533</v>
      </c>
      <c r="C13" s="19" t="s">
        <v>38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606887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606887</v>
      </c>
      <c r="P13" s="44">
        <f t="shared" si="2"/>
        <v>266.99824021117468</v>
      </c>
      <c r="Q13" s="9"/>
    </row>
    <row r="14" spans="1:134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516455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516455</v>
      </c>
      <c r="P14" s="44">
        <f t="shared" si="2"/>
        <v>227.21293444786625</v>
      </c>
      <c r="Q14" s="9"/>
    </row>
    <row r="15" spans="1:134">
      <c r="A15" s="12"/>
      <c r="B15" s="42">
        <v>535</v>
      </c>
      <c r="C15" s="19" t="s">
        <v>50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920374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920374</v>
      </c>
      <c r="P15" s="44">
        <f t="shared" si="2"/>
        <v>404.91597008358997</v>
      </c>
      <c r="Q15" s="9"/>
    </row>
    <row r="16" spans="1:134">
      <c r="A16" s="12"/>
      <c r="B16" s="42">
        <v>539</v>
      </c>
      <c r="C16" s="19" t="s">
        <v>39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345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345</v>
      </c>
      <c r="P16" s="44">
        <f t="shared" si="2"/>
        <v>0.15178178618565771</v>
      </c>
      <c r="Q16" s="9"/>
    </row>
    <row r="17" spans="1:120" ht="15.75">
      <c r="A17" s="26" t="s">
        <v>29</v>
      </c>
      <c r="B17" s="27"/>
      <c r="C17" s="28"/>
      <c r="D17" s="29">
        <f t="shared" ref="D17:N17" si="5">SUM(D18:D18)</f>
        <v>730369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29">
        <f t="shared" si="1"/>
        <v>730369</v>
      </c>
      <c r="P17" s="41">
        <f t="shared" si="2"/>
        <v>321.32380114386274</v>
      </c>
      <c r="Q17" s="10"/>
    </row>
    <row r="18" spans="1:120">
      <c r="A18" s="12"/>
      <c r="B18" s="42">
        <v>541</v>
      </c>
      <c r="C18" s="19" t="s">
        <v>30</v>
      </c>
      <c r="D18" s="43">
        <v>730369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730369</v>
      </c>
      <c r="P18" s="44">
        <f t="shared" si="2"/>
        <v>321.32380114386274</v>
      </c>
      <c r="Q18" s="9"/>
    </row>
    <row r="19" spans="1:120" ht="15.75">
      <c r="A19" s="26" t="s">
        <v>31</v>
      </c>
      <c r="B19" s="27"/>
      <c r="C19" s="28"/>
      <c r="D19" s="29">
        <f t="shared" ref="D19:N19" si="6">SUM(D20:D20)</f>
        <v>30556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6"/>
        <v>0</v>
      </c>
      <c r="O19" s="29">
        <f t="shared" si="1"/>
        <v>30556</v>
      </c>
      <c r="P19" s="41">
        <f t="shared" si="2"/>
        <v>13.443026836779586</v>
      </c>
      <c r="Q19" s="9"/>
    </row>
    <row r="20" spans="1:120">
      <c r="A20" s="12"/>
      <c r="B20" s="42">
        <v>572</v>
      </c>
      <c r="C20" s="19" t="s">
        <v>32</v>
      </c>
      <c r="D20" s="43">
        <v>30556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30556</v>
      </c>
      <c r="P20" s="44">
        <f t="shared" si="2"/>
        <v>13.443026836779586</v>
      </c>
      <c r="Q20" s="9"/>
    </row>
    <row r="21" spans="1:120" ht="15.75">
      <c r="A21" s="26" t="s">
        <v>34</v>
      </c>
      <c r="B21" s="27"/>
      <c r="C21" s="28"/>
      <c r="D21" s="29">
        <f t="shared" ref="D21:N21" si="7">SUM(D22:D22)</f>
        <v>396550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1579725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1"/>
        <v>1976275</v>
      </c>
      <c r="P21" s="41">
        <f t="shared" si="2"/>
        <v>869.45666520017596</v>
      </c>
      <c r="Q21" s="9"/>
    </row>
    <row r="22" spans="1:120" ht="15.75" thickBot="1">
      <c r="A22" s="12"/>
      <c r="B22" s="42">
        <v>581</v>
      </c>
      <c r="C22" s="19" t="s">
        <v>79</v>
      </c>
      <c r="D22" s="43">
        <v>396550</v>
      </c>
      <c r="E22" s="43">
        <v>0</v>
      </c>
      <c r="F22" s="43">
        <v>0</v>
      </c>
      <c r="G22" s="43">
        <v>0</v>
      </c>
      <c r="H22" s="43">
        <v>0</v>
      </c>
      <c r="I22" s="43">
        <v>1579725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1976275</v>
      </c>
      <c r="P22" s="44">
        <f t="shared" si="2"/>
        <v>869.45666520017596</v>
      </c>
      <c r="Q22" s="9"/>
    </row>
    <row r="23" spans="1:120" ht="16.5" thickBot="1">
      <c r="A23" s="13" t="s">
        <v>10</v>
      </c>
      <c r="B23" s="21"/>
      <c r="C23" s="20"/>
      <c r="D23" s="14">
        <f>SUM(D5,D7,D10,D17,D19,D21)</f>
        <v>4007356</v>
      </c>
      <c r="E23" s="14">
        <f t="shared" ref="E23:N23" si="8">SUM(E5,E7,E10,E17,E19,E21)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6691597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8"/>
        <v>0</v>
      </c>
      <c r="O23" s="14">
        <f t="shared" si="1"/>
        <v>10698953</v>
      </c>
      <c r="P23" s="35">
        <f t="shared" si="2"/>
        <v>4706.974483062033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90" t="s">
        <v>80</v>
      </c>
      <c r="N25" s="90"/>
      <c r="O25" s="90"/>
      <c r="P25" s="39">
        <v>2273</v>
      </c>
    </row>
    <row r="26" spans="1:120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3"/>
    </row>
    <row r="27" spans="1:120" ht="15.75" customHeight="1" thickBot="1">
      <c r="A27" s="94" t="s">
        <v>41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6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7351179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7351179</v>
      </c>
      <c r="O5" s="30">
        <f t="shared" ref="O5:O23" si="2">(N5/O$25)</f>
        <v>3045.2274233637118</v>
      </c>
      <c r="P5" s="6"/>
    </row>
    <row r="6" spans="1:133">
      <c r="A6" s="12"/>
      <c r="B6" s="42">
        <v>513</v>
      </c>
      <c r="C6" s="19" t="s">
        <v>19</v>
      </c>
      <c r="D6" s="43">
        <v>7351179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7351179</v>
      </c>
      <c r="O6" s="44">
        <f t="shared" si="2"/>
        <v>3045.2274233637118</v>
      </c>
      <c r="P6" s="9"/>
    </row>
    <row r="7" spans="1:133" ht="15.75">
      <c r="A7" s="26" t="s">
        <v>21</v>
      </c>
      <c r="B7" s="27"/>
      <c r="C7" s="28"/>
      <c r="D7" s="29">
        <f t="shared" ref="D7:M7" si="3">SUM(D8:D9)</f>
        <v>1862985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1862985</v>
      </c>
      <c r="O7" s="41">
        <f t="shared" si="2"/>
        <v>771.74192212096102</v>
      </c>
      <c r="P7" s="10"/>
    </row>
    <row r="8" spans="1:133">
      <c r="A8" s="12"/>
      <c r="B8" s="42">
        <v>521</v>
      </c>
      <c r="C8" s="19" t="s">
        <v>22</v>
      </c>
      <c r="D8" s="43">
        <v>1695211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1695211</v>
      </c>
      <c r="O8" s="44">
        <f t="shared" si="2"/>
        <v>702.24150787075394</v>
      </c>
      <c r="P8" s="9"/>
    </row>
    <row r="9" spans="1:133">
      <c r="A9" s="12"/>
      <c r="B9" s="42">
        <v>522</v>
      </c>
      <c r="C9" s="19" t="s">
        <v>23</v>
      </c>
      <c r="D9" s="43">
        <v>167774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167774</v>
      </c>
      <c r="O9" s="44">
        <f t="shared" si="2"/>
        <v>69.500414250207129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SUM(D11:D16)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4942798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4942798</v>
      </c>
      <c r="O10" s="41">
        <f t="shared" si="2"/>
        <v>2047.5550952775477</v>
      </c>
      <c r="P10" s="10"/>
    </row>
    <row r="11" spans="1:133">
      <c r="A11" s="12"/>
      <c r="B11" s="42">
        <v>531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2303297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2303297</v>
      </c>
      <c r="O11" s="44">
        <f t="shared" si="2"/>
        <v>954.14125932062962</v>
      </c>
      <c r="P11" s="9"/>
    </row>
    <row r="12" spans="1:133">
      <c r="A12" s="12"/>
      <c r="B12" s="42">
        <v>532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438786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438786</v>
      </c>
      <c r="O12" s="44">
        <f t="shared" si="2"/>
        <v>181.7671913835957</v>
      </c>
      <c r="P12" s="9"/>
    </row>
    <row r="13" spans="1:133">
      <c r="A13" s="12"/>
      <c r="B13" s="42">
        <v>533</v>
      </c>
      <c r="C13" s="19" t="s">
        <v>38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697031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697031</v>
      </c>
      <c r="O13" s="44">
        <f t="shared" si="2"/>
        <v>288.74523612261805</v>
      </c>
      <c r="P13" s="9"/>
    </row>
    <row r="14" spans="1:133">
      <c r="A14" s="12"/>
      <c r="B14" s="42">
        <v>534</v>
      </c>
      <c r="C14" s="19" t="s">
        <v>53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543596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543596</v>
      </c>
      <c r="O14" s="44">
        <f t="shared" si="2"/>
        <v>225.1847555923778</v>
      </c>
      <c r="P14" s="9"/>
    </row>
    <row r="15" spans="1:133">
      <c r="A15" s="12"/>
      <c r="B15" s="42">
        <v>535</v>
      </c>
      <c r="C15" s="19" t="s">
        <v>50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959229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959229</v>
      </c>
      <c r="O15" s="44">
        <f t="shared" si="2"/>
        <v>397.36081193040599</v>
      </c>
      <c r="P15" s="9"/>
    </row>
    <row r="16" spans="1:133">
      <c r="A16" s="12"/>
      <c r="B16" s="42">
        <v>539</v>
      </c>
      <c r="C16" s="19" t="s">
        <v>39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859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859</v>
      </c>
      <c r="O16" s="44">
        <f t="shared" si="2"/>
        <v>0.35584092792046396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794822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794822</v>
      </c>
      <c r="O17" s="41">
        <f t="shared" si="2"/>
        <v>329.25517812758909</v>
      </c>
      <c r="P17" s="10"/>
    </row>
    <row r="18" spans="1:119">
      <c r="A18" s="12"/>
      <c r="B18" s="42">
        <v>541</v>
      </c>
      <c r="C18" s="19" t="s">
        <v>55</v>
      </c>
      <c r="D18" s="43">
        <v>794822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794822</v>
      </c>
      <c r="O18" s="44">
        <f t="shared" si="2"/>
        <v>329.25517812758909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89622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89622</v>
      </c>
      <c r="O19" s="41">
        <f t="shared" si="2"/>
        <v>37.125932062966029</v>
      </c>
      <c r="P19" s="9"/>
    </row>
    <row r="20" spans="1:119">
      <c r="A20" s="12"/>
      <c r="B20" s="42">
        <v>572</v>
      </c>
      <c r="C20" s="19" t="s">
        <v>56</v>
      </c>
      <c r="D20" s="43">
        <v>89622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89622</v>
      </c>
      <c r="O20" s="44">
        <f t="shared" si="2"/>
        <v>37.125932062966029</v>
      </c>
      <c r="P20" s="9"/>
    </row>
    <row r="21" spans="1:119" ht="15.75">
      <c r="A21" s="26" t="s">
        <v>57</v>
      </c>
      <c r="B21" s="27"/>
      <c r="C21" s="28"/>
      <c r="D21" s="29">
        <f t="shared" ref="D21:M21" si="7">SUM(D22:D22)</f>
        <v>280222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2122069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2402291</v>
      </c>
      <c r="O21" s="41">
        <f t="shared" si="2"/>
        <v>995.14954432477214</v>
      </c>
      <c r="P21" s="9"/>
    </row>
    <row r="22" spans="1:119" ht="15.75" thickBot="1">
      <c r="A22" s="12"/>
      <c r="B22" s="42">
        <v>581</v>
      </c>
      <c r="C22" s="19" t="s">
        <v>58</v>
      </c>
      <c r="D22" s="43">
        <v>280222</v>
      </c>
      <c r="E22" s="43">
        <v>0</v>
      </c>
      <c r="F22" s="43">
        <v>0</v>
      </c>
      <c r="G22" s="43">
        <v>0</v>
      </c>
      <c r="H22" s="43">
        <v>0</v>
      </c>
      <c r="I22" s="43">
        <v>2122069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2402291</v>
      </c>
      <c r="O22" s="44">
        <f t="shared" si="2"/>
        <v>995.14954432477214</v>
      </c>
      <c r="P22" s="9"/>
    </row>
    <row r="23" spans="1:119" ht="16.5" thickBot="1">
      <c r="A23" s="13" t="s">
        <v>10</v>
      </c>
      <c r="B23" s="21"/>
      <c r="C23" s="20"/>
      <c r="D23" s="14">
        <f>SUM(D5,D7,D10,D17,D19,D21)</f>
        <v>10378830</v>
      </c>
      <c r="E23" s="14">
        <f t="shared" ref="E23:M23" si="8">SUM(E5,E7,E10,E17,E19,E21)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7064867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17443697</v>
      </c>
      <c r="O23" s="35">
        <f t="shared" si="2"/>
        <v>7226.0550952775475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74</v>
      </c>
      <c r="M25" s="90"/>
      <c r="N25" s="90"/>
      <c r="O25" s="39">
        <v>2414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41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10838142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10838142</v>
      </c>
      <c r="O5" s="30">
        <f t="shared" ref="O5:O23" si="2">(N5/O$25)</f>
        <v>4489.7025683512838</v>
      </c>
      <c r="P5" s="6"/>
    </row>
    <row r="6" spans="1:133">
      <c r="A6" s="12"/>
      <c r="B6" s="42">
        <v>513</v>
      </c>
      <c r="C6" s="19" t="s">
        <v>19</v>
      </c>
      <c r="D6" s="43">
        <v>408611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408611</v>
      </c>
      <c r="O6" s="44">
        <f t="shared" si="2"/>
        <v>169.2671913835957</v>
      </c>
      <c r="P6" s="9"/>
    </row>
    <row r="7" spans="1:133">
      <c r="A7" s="12"/>
      <c r="B7" s="42">
        <v>519</v>
      </c>
      <c r="C7" s="19" t="s">
        <v>71</v>
      </c>
      <c r="D7" s="43">
        <v>10429531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10429531</v>
      </c>
      <c r="O7" s="44">
        <f t="shared" si="2"/>
        <v>4320.4353769676882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1794026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1794026</v>
      </c>
      <c r="O8" s="41">
        <f t="shared" si="2"/>
        <v>743.17564208782107</v>
      </c>
      <c r="P8" s="10"/>
    </row>
    <row r="9" spans="1:133">
      <c r="A9" s="12"/>
      <c r="B9" s="42">
        <v>521</v>
      </c>
      <c r="C9" s="19" t="s">
        <v>22</v>
      </c>
      <c r="D9" s="43">
        <v>1627621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1627621</v>
      </c>
      <c r="O9" s="44">
        <f t="shared" si="2"/>
        <v>674.24233637116822</v>
      </c>
      <c r="P9" s="9"/>
    </row>
    <row r="10" spans="1:133">
      <c r="A10" s="12"/>
      <c r="B10" s="42">
        <v>522</v>
      </c>
      <c r="C10" s="19" t="s">
        <v>23</v>
      </c>
      <c r="D10" s="43">
        <v>166405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166405</v>
      </c>
      <c r="O10" s="44">
        <f t="shared" si="2"/>
        <v>68.933305716652853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SUM(D12:D16)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5430501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5430501</v>
      </c>
      <c r="O11" s="41">
        <f t="shared" si="2"/>
        <v>2249.5861640430821</v>
      </c>
      <c r="P11" s="10"/>
    </row>
    <row r="12" spans="1:133">
      <c r="A12" s="12"/>
      <c r="B12" s="42">
        <v>531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2698997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2698997</v>
      </c>
      <c r="O12" s="44">
        <f t="shared" si="2"/>
        <v>1118.0600662800332</v>
      </c>
      <c r="P12" s="9"/>
    </row>
    <row r="13" spans="1:133">
      <c r="A13" s="12"/>
      <c r="B13" s="42">
        <v>532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505389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505389</v>
      </c>
      <c r="O13" s="44">
        <f t="shared" si="2"/>
        <v>209.35749792874896</v>
      </c>
      <c r="P13" s="9"/>
    </row>
    <row r="14" spans="1:133">
      <c r="A14" s="12"/>
      <c r="B14" s="42">
        <v>533</v>
      </c>
      <c r="C14" s="19" t="s">
        <v>38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1674451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1674451</v>
      </c>
      <c r="O14" s="44">
        <f t="shared" si="2"/>
        <v>693.64167357083682</v>
      </c>
      <c r="P14" s="9"/>
    </row>
    <row r="15" spans="1:133">
      <c r="A15" s="12"/>
      <c r="B15" s="42">
        <v>534</v>
      </c>
      <c r="C15" s="19" t="s">
        <v>53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549035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549035</v>
      </c>
      <c r="O15" s="44">
        <f t="shared" si="2"/>
        <v>227.43786246893123</v>
      </c>
      <c r="P15" s="9"/>
    </row>
    <row r="16" spans="1:133">
      <c r="A16" s="12"/>
      <c r="B16" s="42">
        <v>539</v>
      </c>
      <c r="C16" s="19" t="s">
        <v>39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2629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2629</v>
      </c>
      <c r="O16" s="44">
        <f t="shared" si="2"/>
        <v>1.0890637945318973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552530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552530</v>
      </c>
      <c r="O17" s="41">
        <f t="shared" si="2"/>
        <v>228.88566694283347</v>
      </c>
      <c r="P17" s="10"/>
    </row>
    <row r="18" spans="1:119">
      <c r="A18" s="12"/>
      <c r="B18" s="42">
        <v>541</v>
      </c>
      <c r="C18" s="19" t="s">
        <v>55</v>
      </c>
      <c r="D18" s="43">
        <v>552530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552530</v>
      </c>
      <c r="O18" s="44">
        <f t="shared" si="2"/>
        <v>228.88566694283347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18730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18730</v>
      </c>
      <c r="O19" s="41">
        <f t="shared" si="2"/>
        <v>7.7589063794531894</v>
      </c>
      <c r="P19" s="9"/>
    </row>
    <row r="20" spans="1:119">
      <c r="A20" s="12"/>
      <c r="B20" s="42">
        <v>572</v>
      </c>
      <c r="C20" s="19" t="s">
        <v>56</v>
      </c>
      <c r="D20" s="43">
        <v>18730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18730</v>
      </c>
      <c r="O20" s="44">
        <f t="shared" si="2"/>
        <v>7.7589063794531894</v>
      </c>
      <c r="P20" s="9"/>
    </row>
    <row r="21" spans="1:119" ht="15.75">
      <c r="A21" s="26" t="s">
        <v>57</v>
      </c>
      <c r="B21" s="27"/>
      <c r="C21" s="28"/>
      <c r="D21" s="29">
        <f t="shared" ref="D21:M21" si="7">SUM(D22:D22)</f>
        <v>572009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1878938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2450947</v>
      </c>
      <c r="O21" s="41">
        <f t="shared" si="2"/>
        <v>1015.3053024026513</v>
      </c>
      <c r="P21" s="9"/>
    </row>
    <row r="22" spans="1:119" ht="15.75" thickBot="1">
      <c r="A22" s="12"/>
      <c r="B22" s="42">
        <v>581</v>
      </c>
      <c r="C22" s="19" t="s">
        <v>58</v>
      </c>
      <c r="D22" s="43">
        <v>572009</v>
      </c>
      <c r="E22" s="43">
        <v>0</v>
      </c>
      <c r="F22" s="43">
        <v>0</v>
      </c>
      <c r="G22" s="43">
        <v>0</v>
      </c>
      <c r="H22" s="43">
        <v>0</v>
      </c>
      <c r="I22" s="43">
        <v>1878938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2450947</v>
      </c>
      <c r="O22" s="44">
        <f t="shared" si="2"/>
        <v>1015.3053024026513</v>
      </c>
      <c r="P22" s="9"/>
    </row>
    <row r="23" spans="1:119" ht="16.5" thickBot="1">
      <c r="A23" s="13" t="s">
        <v>10</v>
      </c>
      <c r="B23" s="21"/>
      <c r="C23" s="20"/>
      <c r="D23" s="14">
        <f>SUM(D5,D8,D11,D17,D19,D21)</f>
        <v>13775437</v>
      </c>
      <c r="E23" s="14">
        <f t="shared" ref="E23:M23" si="8">SUM(E5,E8,E11,E17,E19,E21)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7309439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21084876</v>
      </c>
      <c r="O23" s="35">
        <f t="shared" si="2"/>
        <v>8734.4142502071245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72</v>
      </c>
      <c r="M25" s="90"/>
      <c r="N25" s="90"/>
      <c r="O25" s="39">
        <v>2414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41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724346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724346</v>
      </c>
      <c r="O5" s="30">
        <f t="shared" ref="O5:O22" si="2">(N5/O$24)</f>
        <v>289.97037630104086</v>
      </c>
      <c r="P5" s="6"/>
    </row>
    <row r="6" spans="1:133">
      <c r="A6" s="12"/>
      <c r="B6" s="42">
        <v>513</v>
      </c>
      <c r="C6" s="19" t="s">
        <v>19</v>
      </c>
      <c r="D6" s="43">
        <v>724346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724346</v>
      </c>
      <c r="O6" s="44">
        <f t="shared" si="2"/>
        <v>289.97037630104086</v>
      </c>
      <c r="P6" s="9"/>
    </row>
    <row r="7" spans="1:133" ht="15.75">
      <c r="A7" s="26" t="s">
        <v>21</v>
      </c>
      <c r="B7" s="27"/>
      <c r="C7" s="28"/>
      <c r="D7" s="29">
        <f t="shared" ref="D7:M7" si="3">SUM(D8:D9)</f>
        <v>1355033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1355033</v>
      </c>
      <c r="O7" s="41">
        <f t="shared" si="2"/>
        <v>542.44715772618099</v>
      </c>
      <c r="P7" s="10"/>
    </row>
    <row r="8" spans="1:133">
      <c r="A8" s="12"/>
      <c r="B8" s="42">
        <v>521</v>
      </c>
      <c r="C8" s="19" t="s">
        <v>22</v>
      </c>
      <c r="D8" s="43">
        <v>1211558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1211558</v>
      </c>
      <c r="O8" s="44">
        <f t="shared" si="2"/>
        <v>485.01120896717373</v>
      </c>
      <c r="P8" s="9"/>
    </row>
    <row r="9" spans="1:133">
      <c r="A9" s="12"/>
      <c r="B9" s="42">
        <v>522</v>
      </c>
      <c r="C9" s="19" t="s">
        <v>23</v>
      </c>
      <c r="D9" s="43">
        <v>143475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143475</v>
      </c>
      <c r="O9" s="44">
        <f t="shared" si="2"/>
        <v>57.435948759007204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SUM(D11:D15)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4886357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4886357</v>
      </c>
      <c r="O10" s="41">
        <f t="shared" si="2"/>
        <v>1956.1076861489191</v>
      </c>
      <c r="P10" s="10"/>
    </row>
    <row r="11" spans="1:133">
      <c r="A11" s="12"/>
      <c r="B11" s="42">
        <v>531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2530704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2530704</v>
      </c>
      <c r="O11" s="44">
        <f t="shared" si="2"/>
        <v>1013.0920736589271</v>
      </c>
      <c r="P11" s="9"/>
    </row>
    <row r="12" spans="1:133">
      <c r="A12" s="12"/>
      <c r="B12" s="42">
        <v>532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438754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438754</v>
      </c>
      <c r="O12" s="44">
        <f t="shared" si="2"/>
        <v>175.64211369095275</v>
      </c>
      <c r="P12" s="9"/>
    </row>
    <row r="13" spans="1:133">
      <c r="A13" s="12"/>
      <c r="B13" s="42">
        <v>533</v>
      </c>
      <c r="C13" s="19" t="s">
        <v>38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1464435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1464435</v>
      </c>
      <c r="O13" s="44">
        <f t="shared" si="2"/>
        <v>586.24299439551646</v>
      </c>
      <c r="P13" s="9"/>
    </row>
    <row r="14" spans="1:133">
      <c r="A14" s="12"/>
      <c r="B14" s="42">
        <v>534</v>
      </c>
      <c r="C14" s="19" t="s">
        <v>53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451437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451437</v>
      </c>
      <c r="O14" s="44">
        <f t="shared" si="2"/>
        <v>180.71937550040033</v>
      </c>
      <c r="P14" s="9"/>
    </row>
    <row r="15" spans="1:133">
      <c r="A15" s="12"/>
      <c r="B15" s="42">
        <v>539</v>
      </c>
      <c r="C15" s="19" t="s">
        <v>39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1027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1027</v>
      </c>
      <c r="O15" s="44">
        <f t="shared" si="2"/>
        <v>0.411128903122498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543319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543319</v>
      </c>
      <c r="O16" s="41">
        <f t="shared" si="2"/>
        <v>217.50160128102482</v>
      </c>
      <c r="P16" s="10"/>
    </row>
    <row r="17" spans="1:119">
      <c r="A17" s="12"/>
      <c r="B17" s="42">
        <v>541</v>
      </c>
      <c r="C17" s="19" t="s">
        <v>55</v>
      </c>
      <c r="D17" s="43">
        <v>543319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543319</v>
      </c>
      <c r="O17" s="44">
        <f t="shared" si="2"/>
        <v>217.50160128102482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12798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12798</v>
      </c>
      <c r="O18" s="41">
        <f t="shared" si="2"/>
        <v>5.1232986389111286</v>
      </c>
      <c r="P18" s="9"/>
    </row>
    <row r="19" spans="1:119">
      <c r="A19" s="12"/>
      <c r="B19" s="42">
        <v>572</v>
      </c>
      <c r="C19" s="19" t="s">
        <v>56</v>
      </c>
      <c r="D19" s="43">
        <v>12798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12798</v>
      </c>
      <c r="O19" s="44">
        <f t="shared" si="2"/>
        <v>5.1232986389111286</v>
      </c>
      <c r="P19" s="9"/>
    </row>
    <row r="20" spans="1:119" ht="15.75">
      <c r="A20" s="26" t="s">
        <v>57</v>
      </c>
      <c r="B20" s="27"/>
      <c r="C20" s="28"/>
      <c r="D20" s="29">
        <f t="shared" ref="D20:M20" si="7">SUM(D21:D21)</f>
        <v>483014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1867521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2350535</v>
      </c>
      <c r="O20" s="41">
        <f t="shared" si="2"/>
        <v>940.96677341873499</v>
      </c>
      <c r="P20" s="9"/>
    </row>
    <row r="21" spans="1:119" ht="15.75" thickBot="1">
      <c r="A21" s="12"/>
      <c r="B21" s="42">
        <v>581</v>
      </c>
      <c r="C21" s="19" t="s">
        <v>58</v>
      </c>
      <c r="D21" s="43">
        <v>483014</v>
      </c>
      <c r="E21" s="43">
        <v>0</v>
      </c>
      <c r="F21" s="43">
        <v>0</v>
      </c>
      <c r="G21" s="43">
        <v>0</v>
      </c>
      <c r="H21" s="43">
        <v>0</v>
      </c>
      <c r="I21" s="43">
        <v>1867521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2350535</v>
      </c>
      <c r="O21" s="44">
        <f t="shared" si="2"/>
        <v>940.96677341873499</v>
      </c>
      <c r="P21" s="9"/>
    </row>
    <row r="22" spans="1:119" ht="16.5" thickBot="1">
      <c r="A22" s="13" t="s">
        <v>10</v>
      </c>
      <c r="B22" s="21"/>
      <c r="C22" s="20"/>
      <c r="D22" s="14">
        <f>SUM(D5,D7,D10,D16,D18,D20)</f>
        <v>3118510</v>
      </c>
      <c r="E22" s="14">
        <f t="shared" ref="E22:M22" si="8">SUM(E5,E7,E10,E16,E18,E20)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6753878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9872388</v>
      </c>
      <c r="O22" s="35">
        <f t="shared" si="2"/>
        <v>3952.1168935148116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69</v>
      </c>
      <c r="M24" s="90"/>
      <c r="N24" s="90"/>
      <c r="O24" s="39">
        <v>2498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399915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399915</v>
      </c>
      <c r="O5" s="30">
        <f t="shared" ref="O5:O23" si="2">(N5/O$25)</f>
        <v>160.73754019292605</v>
      </c>
      <c r="P5" s="6"/>
    </row>
    <row r="6" spans="1:133">
      <c r="A6" s="12"/>
      <c r="B6" s="42">
        <v>513</v>
      </c>
      <c r="C6" s="19" t="s">
        <v>19</v>
      </c>
      <c r="D6" s="43">
        <v>399915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399915</v>
      </c>
      <c r="O6" s="44">
        <f t="shared" si="2"/>
        <v>160.73754019292605</v>
      </c>
      <c r="P6" s="9"/>
    </row>
    <row r="7" spans="1:133" ht="15.75">
      <c r="A7" s="26" t="s">
        <v>21</v>
      </c>
      <c r="B7" s="27"/>
      <c r="C7" s="28"/>
      <c r="D7" s="29">
        <f t="shared" ref="D7:M7" si="3">SUM(D8:D9)</f>
        <v>1142012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1142012</v>
      </c>
      <c r="O7" s="41">
        <f t="shared" si="2"/>
        <v>459.00803858520902</v>
      </c>
      <c r="P7" s="10"/>
    </row>
    <row r="8" spans="1:133">
      <c r="A8" s="12"/>
      <c r="B8" s="42">
        <v>521</v>
      </c>
      <c r="C8" s="19" t="s">
        <v>22</v>
      </c>
      <c r="D8" s="43">
        <v>1016931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1016931</v>
      </c>
      <c r="O8" s="44">
        <f t="shared" si="2"/>
        <v>408.73432475884243</v>
      </c>
      <c r="P8" s="9"/>
    </row>
    <row r="9" spans="1:133">
      <c r="A9" s="12"/>
      <c r="B9" s="42">
        <v>522</v>
      </c>
      <c r="C9" s="19" t="s">
        <v>23</v>
      </c>
      <c r="D9" s="43">
        <v>125081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125081</v>
      </c>
      <c r="O9" s="44">
        <f t="shared" si="2"/>
        <v>50.27371382636656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SUM(D11:D16)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5093465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5093465</v>
      </c>
      <c r="O10" s="41">
        <f t="shared" si="2"/>
        <v>2047.2126205787781</v>
      </c>
      <c r="P10" s="10"/>
    </row>
    <row r="11" spans="1:133">
      <c r="A11" s="12"/>
      <c r="B11" s="42">
        <v>531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2925907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2925907</v>
      </c>
      <c r="O11" s="44">
        <f t="shared" si="2"/>
        <v>1176.0076366559485</v>
      </c>
      <c r="P11" s="9"/>
    </row>
    <row r="12" spans="1:133">
      <c r="A12" s="12"/>
      <c r="B12" s="42">
        <v>532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432316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432316</v>
      </c>
      <c r="O12" s="44">
        <f t="shared" si="2"/>
        <v>173.76045016077171</v>
      </c>
      <c r="P12" s="9"/>
    </row>
    <row r="13" spans="1:133">
      <c r="A13" s="12"/>
      <c r="B13" s="42">
        <v>533</v>
      </c>
      <c r="C13" s="19" t="s">
        <v>38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555279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555279</v>
      </c>
      <c r="O13" s="44">
        <f t="shared" si="2"/>
        <v>223.18287781350483</v>
      </c>
      <c r="P13" s="9"/>
    </row>
    <row r="14" spans="1:133">
      <c r="A14" s="12"/>
      <c r="B14" s="42">
        <v>534</v>
      </c>
      <c r="C14" s="19" t="s">
        <v>53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386089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386089</v>
      </c>
      <c r="O14" s="44">
        <f t="shared" si="2"/>
        <v>155.18046623794211</v>
      </c>
      <c r="P14" s="9"/>
    </row>
    <row r="15" spans="1:133">
      <c r="A15" s="12"/>
      <c r="B15" s="42">
        <v>536</v>
      </c>
      <c r="C15" s="19" t="s">
        <v>54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792847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792847</v>
      </c>
      <c r="O15" s="44">
        <f t="shared" si="2"/>
        <v>318.66840836012864</v>
      </c>
      <c r="P15" s="9"/>
    </row>
    <row r="16" spans="1:133">
      <c r="A16" s="12"/>
      <c r="B16" s="42">
        <v>539</v>
      </c>
      <c r="C16" s="19" t="s">
        <v>39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1027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1027</v>
      </c>
      <c r="O16" s="44">
        <f t="shared" si="2"/>
        <v>0.41278135048231512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568963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568963</v>
      </c>
      <c r="O17" s="41">
        <f t="shared" si="2"/>
        <v>228.68287781350483</v>
      </c>
      <c r="P17" s="10"/>
    </row>
    <row r="18" spans="1:119">
      <c r="A18" s="12"/>
      <c r="B18" s="42">
        <v>541</v>
      </c>
      <c r="C18" s="19" t="s">
        <v>55</v>
      </c>
      <c r="D18" s="43">
        <v>568963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568963</v>
      </c>
      <c r="O18" s="44">
        <f t="shared" si="2"/>
        <v>228.68287781350483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14392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14392</v>
      </c>
      <c r="O19" s="41">
        <f t="shared" si="2"/>
        <v>5.784565916398714</v>
      </c>
      <c r="P19" s="9"/>
    </row>
    <row r="20" spans="1:119">
      <c r="A20" s="12"/>
      <c r="B20" s="42">
        <v>572</v>
      </c>
      <c r="C20" s="19" t="s">
        <v>56</v>
      </c>
      <c r="D20" s="43">
        <v>14392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14392</v>
      </c>
      <c r="O20" s="44">
        <f t="shared" si="2"/>
        <v>5.784565916398714</v>
      </c>
      <c r="P20" s="9"/>
    </row>
    <row r="21" spans="1:119" ht="15.75">
      <c r="A21" s="26" t="s">
        <v>57</v>
      </c>
      <c r="B21" s="27"/>
      <c r="C21" s="28"/>
      <c r="D21" s="29">
        <f t="shared" ref="D21:M21" si="7">SUM(D22:D22)</f>
        <v>182865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1119878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1302743</v>
      </c>
      <c r="O21" s="41">
        <f t="shared" si="2"/>
        <v>523.61053054662375</v>
      </c>
      <c r="P21" s="9"/>
    </row>
    <row r="22" spans="1:119" ht="15.75" thickBot="1">
      <c r="A22" s="12"/>
      <c r="B22" s="42">
        <v>581</v>
      </c>
      <c r="C22" s="19" t="s">
        <v>58</v>
      </c>
      <c r="D22" s="43">
        <v>182865</v>
      </c>
      <c r="E22" s="43">
        <v>0</v>
      </c>
      <c r="F22" s="43">
        <v>0</v>
      </c>
      <c r="G22" s="43">
        <v>0</v>
      </c>
      <c r="H22" s="43">
        <v>0</v>
      </c>
      <c r="I22" s="43">
        <v>1119878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1302743</v>
      </c>
      <c r="O22" s="44">
        <f t="shared" si="2"/>
        <v>523.61053054662375</v>
      </c>
      <c r="P22" s="9"/>
    </row>
    <row r="23" spans="1:119" ht="16.5" thickBot="1">
      <c r="A23" s="13" t="s">
        <v>10</v>
      </c>
      <c r="B23" s="21"/>
      <c r="C23" s="20"/>
      <c r="D23" s="14">
        <f>SUM(D5,D7,D10,D17,D19,D21)</f>
        <v>2308147</v>
      </c>
      <c r="E23" s="14">
        <f t="shared" ref="E23:M23" si="8">SUM(E5,E7,E10,E17,E19,E21)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6213343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8521490</v>
      </c>
      <c r="O23" s="35">
        <f t="shared" si="2"/>
        <v>3425.0361736334407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67</v>
      </c>
      <c r="M25" s="90"/>
      <c r="N25" s="90"/>
      <c r="O25" s="39">
        <v>2488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41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321098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321098</v>
      </c>
      <c r="O5" s="30">
        <f t="shared" ref="O5:O23" si="2">(N5/O$25)</f>
        <v>129.89401294498381</v>
      </c>
      <c r="P5" s="6"/>
    </row>
    <row r="6" spans="1:133">
      <c r="A6" s="12"/>
      <c r="B6" s="42">
        <v>513</v>
      </c>
      <c r="C6" s="19" t="s">
        <v>19</v>
      </c>
      <c r="D6" s="43">
        <v>321098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321098</v>
      </c>
      <c r="O6" s="44">
        <f t="shared" si="2"/>
        <v>129.89401294498381</v>
      </c>
      <c r="P6" s="9"/>
    </row>
    <row r="7" spans="1:133" ht="15.75">
      <c r="A7" s="26" t="s">
        <v>21</v>
      </c>
      <c r="B7" s="27"/>
      <c r="C7" s="28"/>
      <c r="D7" s="29">
        <f t="shared" ref="D7:M7" si="3">SUM(D8:D9)</f>
        <v>1233073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1233073</v>
      </c>
      <c r="O7" s="41">
        <f t="shared" si="2"/>
        <v>498.81593851132686</v>
      </c>
      <c r="P7" s="10"/>
    </row>
    <row r="8" spans="1:133">
      <c r="A8" s="12"/>
      <c r="B8" s="42">
        <v>521</v>
      </c>
      <c r="C8" s="19" t="s">
        <v>22</v>
      </c>
      <c r="D8" s="43">
        <v>1114173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1114173</v>
      </c>
      <c r="O8" s="44">
        <f t="shared" si="2"/>
        <v>450.71723300970876</v>
      </c>
      <c r="P8" s="9"/>
    </row>
    <row r="9" spans="1:133">
      <c r="A9" s="12"/>
      <c r="B9" s="42">
        <v>522</v>
      </c>
      <c r="C9" s="19" t="s">
        <v>23</v>
      </c>
      <c r="D9" s="43">
        <v>118900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118900</v>
      </c>
      <c r="O9" s="44">
        <f t="shared" si="2"/>
        <v>48.09870550161812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SUM(D11:D16)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5316573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5316573</v>
      </c>
      <c r="O10" s="41">
        <f t="shared" si="2"/>
        <v>2150.7172330097087</v>
      </c>
      <c r="P10" s="10"/>
    </row>
    <row r="11" spans="1:133">
      <c r="A11" s="12"/>
      <c r="B11" s="42">
        <v>531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3286166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3286166</v>
      </c>
      <c r="O11" s="44">
        <f t="shared" si="2"/>
        <v>1329.3551779935276</v>
      </c>
      <c r="P11" s="9"/>
    </row>
    <row r="12" spans="1:133">
      <c r="A12" s="12"/>
      <c r="B12" s="42">
        <v>532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397147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397147</v>
      </c>
      <c r="O12" s="44">
        <f t="shared" si="2"/>
        <v>160.6581715210356</v>
      </c>
      <c r="P12" s="9"/>
    </row>
    <row r="13" spans="1:133">
      <c r="A13" s="12"/>
      <c r="B13" s="42">
        <v>533</v>
      </c>
      <c r="C13" s="19" t="s">
        <v>38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529152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529152</v>
      </c>
      <c r="O13" s="44">
        <f t="shared" si="2"/>
        <v>214.05825242718447</v>
      </c>
      <c r="P13" s="9"/>
    </row>
    <row r="14" spans="1:133">
      <c r="A14" s="12"/>
      <c r="B14" s="42">
        <v>534</v>
      </c>
      <c r="C14" s="19" t="s">
        <v>53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400329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400329</v>
      </c>
      <c r="O14" s="44">
        <f t="shared" si="2"/>
        <v>161.94538834951456</v>
      </c>
      <c r="P14" s="9"/>
    </row>
    <row r="15" spans="1:133">
      <c r="A15" s="12"/>
      <c r="B15" s="42">
        <v>536</v>
      </c>
      <c r="C15" s="19" t="s">
        <v>54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702698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702698</v>
      </c>
      <c r="O15" s="44">
        <f t="shared" si="2"/>
        <v>284.26294498381878</v>
      </c>
      <c r="P15" s="9"/>
    </row>
    <row r="16" spans="1:133">
      <c r="A16" s="12"/>
      <c r="B16" s="42">
        <v>539</v>
      </c>
      <c r="C16" s="19" t="s">
        <v>39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1081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1081</v>
      </c>
      <c r="O16" s="44">
        <f t="shared" si="2"/>
        <v>0.43729773462783172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391081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391081</v>
      </c>
      <c r="O17" s="41">
        <f t="shared" si="2"/>
        <v>158.20428802588998</v>
      </c>
      <c r="P17" s="10"/>
    </row>
    <row r="18" spans="1:119">
      <c r="A18" s="12"/>
      <c r="B18" s="42">
        <v>541</v>
      </c>
      <c r="C18" s="19" t="s">
        <v>55</v>
      </c>
      <c r="D18" s="43">
        <v>391081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391081</v>
      </c>
      <c r="O18" s="44">
        <f t="shared" si="2"/>
        <v>158.20428802588998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20796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20796</v>
      </c>
      <c r="O19" s="41">
        <f t="shared" si="2"/>
        <v>8.4126213592233015</v>
      </c>
      <c r="P19" s="9"/>
    </row>
    <row r="20" spans="1:119">
      <c r="A20" s="12"/>
      <c r="B20" s="42">
        <v>572</v>
      </c>
      <c r="C20" s="19" t="s">
        <v>56</v>
      </c>
      <c r="D20" s="43">
        <v>20796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20796</v>
      </c>
      <c r="O20" s="44">
        <f t="shared" si="2"/>
        <v>8.4126213592233015</v>
      </c>
      <c r="P20" s="9"/>
    </row>
    <row r="21" spans="1:119" ht="15.75">
      <c r="A21" s="26" t="s">
        <v>57</v>
      </c>
      <c r="B21" s="27"/>
      <c r="C21" s="28"/>
      <c r="D21" s="29">
        <f t="shared" ref="D21:M21" si="7">SUM(D22:D22)</f>
        <v>154500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1073404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1227904</v>
      </c>
      <c r="O21" s="41">
        <f t="shared" si="2"/>
        <v>496.72491909385116</v>
      </c>
      <c r="P21" s="9"/>
    </row>
    <row r="22" spans="1:119" ht="15.75" thickBot="1">
      <c r="A22" s="12"/>
      <c r="B22" s="42">
        <v>581</v>
      </c>
      <c r="C22" s="19" t="s">
        <v>58</v>
      </c>
      <c r="D22" s="43">
        <v>154500</v>
      </c>
      <c r="E22" s="43">
        <v>0</v>
      </c>
      <c r="F22" s="43">
        <v>0</v>
      </c>
      <c r="G22" s="43">
        <v>0</v>
      </c>
      <c r="H22" s="43">
        <v>0</v>
      </c>
      <c r="I22" s="43">
        <v>1073404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1227904</v>
      </c>
      <c r="O22" s="44">
        <f t="shared" si="2"/>
        <v>496.72491909385116</v>
      </c>
      <c r="P22" s="9"/>
    </row>
    <row r="23" spans="1:119" ht="16.5" thickBot="1">
      <c r="A23" s="13" t="s">
        <v>10</v>
      </c>
      <c r="B23" s="21"/>
      <c r="C23" s="20"/>
      <c r="D23" s="14">
        <f>SUM(D5,D7,D10,D17,D19,D21)</f>
        <v>2120548</v>
      </c>
      <c r="E23" s="14">
        <f t="shared" ref="E23:M23" si="8">SUM(E5,E7,E10,E17,E19,E21)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6389977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8510525</v>
      </c>
      <c r="O23" s="35">
        <f t="shared" si="2"/>
        <v>3442.7690129449838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65</v>
      </c>
      <c r="M25" s="90"/>
      <c r="N25" s="90"/>
      <c r="O25" s="39">
        <v>2472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41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367270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367270</v>
      </c>
      <c r="O5" s="30">
        <f t="shared" ref="O5:O23" si="2">(N5/O$25)</f>
        <v>148.81280388978931</v>
      </c>
      <c r="P5" s="6"/>
    </row>
    <row r="6" spans="1:133">
      <c r="A6" s="12"/>
      <c r="B6" s="42">
        <v>513</v>
      </c>
      <c r="C6" s="19" t="s">
        <v>19</v>
      </c>
      <c r="D6" s="43">
        <v>367270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367270</v>
      </c>
      <c r="O6" s="44">
        <f t="shared" si="2"/>
        <v>148.81280388978931</v>
      </c>
      <c r="P6" s="9"/>
    </row>
    <row r="7" spans="1:133" ht="15.75">
      <c r="A7" s="26" t="s">
        <v>21</v>
      </c>
      <c r="B7" s="27"/>
      <c r="C7" s="28"/>
      <c r="D7" s="29">
        <f t="shared" ref="D7:M7" si="3">SUM(D8:D9)</f>
        <v>1224266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1224266</v>
      </c>
      <c r="O7" s="41">
        <f t="shared" si="2"/>
        <v>496.05591572123177</v>
      </c>
      <c r="P7" s="10"/>
    </row>
    <row r="8" spans="1:133">
      <c r="A8" s="12"/>
      <c r="B8" s="42">
        <v>521</v>
      </c>
      <c r="C8" s="19" t="s">
        <v>22</v>
      </c>
      <c r="D8" s="43">
        <v>1113537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1113537</v>
      </c>
      <c r="O8" s="44">
        <f t="shared" si="2"/>
        <v>451.19003241491083</v>
      </c>
      <c r="P8" s="9"/>
    </row>
    <row r="9" spans="1:133">
      <c r="A9" s="12"/>
      <c r="B9" s="42">
        <v>522</v>
      </c>
      <c r="C9" s="19" t="s">
        <v>23</v>
      </c>
      <c r="D9" s="43">
        <v>110729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110729</v>
      </c>
      <c r="O9" s="44">
        <f t="shared" si="2"/>
        <v>44.86588330632091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SUM(D11:D16)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5498562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5498562</v>
      </c>
      <c r="O10" s="41">
        <f t="shared" si="2"/>
        <v>2227.9424635332252</v>
      </c>
      <c r="P10" s="10"/>
    </row>
    <row r="11" spans="1:133">
      <c r="A11" s="12"/>
      <c r="B11" s="42">
        <v>531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3402661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3402661</v>
      </c>
      <c r="O11" s="44">
        <f t="shared" si="2"/>
        <v>1378.7119124797407</v>
      </c>
      <c r="P11" s="9"/>
    </row>
    <row r="12" spans="1:133">
      <c r="A12" s="12"/>
      <c r="B12" s="42">
        <v>532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441696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441696</v>
      </c>
      <c r="O12" s="44">
        <f t="shared" si="2"/>
        <v>178.96920583468395</v>
      </c>
      <c r="P12" s="9"/>
    </row>
    <row r="13" spans="1:133">
      <c r="A13" s="12"/>
      <c r="B13" s="42">
        <v>533</v>
      </c>
      <c r="C13" s="19" t="s">
        <v>38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503664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503664</v>
      </c>
      <c r="O13" s="44">
        <f t="shared" si="2"/>
        <v>204.07779578606159</v>
      </c>
      <c r="P13" s="9"/>
    </row>
    <row r="14" spans="1:133">
      <c r="A14" s="12"/>
      <c r="B14" s="42">
        <v>534</v>
      </c>
      <c r="C14" s="19" t="s">
        <v>53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377467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377467</v>
      </c>
      <c r="O14" s="44">
        <f t="shared" si="2"/>
        <v>152.94448946515396</v>
      </c>
      <c r="P14" s="9"/>
    </row>
    <row r="15" spans="1:133">
      <c r="A15" s="12"/>
      <c r="B15" s="42">
        <v>536</v>
      </c>
      <c r="C15" s="19" t="s">
        <v>54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771362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771362</v>
      </c>
      <c r="O15" s="44">
        <f t="shared" si="2"/>
        <v>312.54538087520257</v>
      </c>
      <c r="P15" s="9"/>
    </row>
    <row r="16" spans="1:133">
      <c r="A16" s="12"/>
      <c r="B16" s="42">
        <v>539</v>
      </c>
      <c r="C16" s="19" t="s">
        <v>39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1712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1712</v>
      </c>
      <c r="O16" s="44">
        <f t="shared" si="2"/>
        <v>0.69367909238249592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410669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410669</v>
      </c>
      <c r="O17" s="41">
        <f t="shared" si="2"/>
        <v>166.39748784440843</v>
      </c>
      <c r="P17" s="10"/>
    </row>
    <row r="18" spans="1:119">
      <c r="A18" s="12"/>
      <c r="B18" s="42">
        <v>541</v>
      </c>
      <c r="C18" s="19" t="s">
        <v>55</v>
      </c>
      <c r="D18" s="43">
        <v>410669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410669</v>
      </c>
      <c r="O18" s="44">
        <f t="shared" si="2"/>
        <v>166.39748784440843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32300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32300</v>
      </c>
      <c r="O19" s="41">
        <f t="shared" si="2"/>
        <v>13.087520259319287</v>
      </c>
      <c r="P19" s="9"/>
    </row>
    <row r="20" spans="1:119">
      <c r="A20" s="12"/>
      <c r="B20" s="42">
        <v>572</v>
      </c>
      <c r="C20" s="19" t="s">
        <v>56</v>
      </c>
      <c r="D20" s="43">
        <v>32300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32300</v>
      </c>
      <c r="O20" s="44">
        <f t="shared" si="2"/>
        <v>13.087520259319287</v>
      </c>
      <c r="P20" s="9"/>
    </row>
    <row r="21" spans="1:119" ht="15.75">
      <c r="A21" s="26" t="s">
        <v>57</v>
      </c>
      <c r="B21" s="27"/>
      <c r="C21" s="28"/>
      <c r="D21" s="29">
        <f t="shared" ref="D21:M21" si="7">SUM(D22:D22)</f>
        <v>185770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1024315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1210085</v>
      </c>
      <c r="O21" s="41">
        <f t="shared" si="2"/>
        <v>490.30996758508917</v>
      </c>
      <c r="P21" s="9"/>
    </row>
    <row r="22" spans="1:119" ht="15.75" thickBot="1">
      <c r="A22" s="12"/>
      <c r="B22" s="42">
        <v>581</v>
      </c>
      <c r="C22" s="19" t="s">
        <v>58</v>
      </c>
      <c r="D22" s="43">
        <v>185770</v>
      </c>
      <c r="E22" s="43">
        <v>0</v>
      </c>
      <c r="F22" s="43">
        <v>0</v>
      </c>
      <c r="G22" s="43">
        <v>0</v>
      </c>
      <c r="H22" s="43">
        <v>0</v>
      </c>
      <c r="I22" s="43">
        <v>1024315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1210085</v>
      </c>
      <c r="O22" s="44">
        <f t="shared" si="2"/>
        <v>490.30996758508917</v>
      </c>
      <c r="P22" s="9"/>
    </row>
    <row r="23" spans="1:119" ht="16.5" thickBot="1">
      <c r="A23" s="13" t="s">
        <v>10</v>
      </c>
      <c r="B23" s="21"/>
      <c r="C23" s="20"/>
      <c r="D23" s="14">
        <f>SUM(D5,D7,D10,D17,D19,D21)</f>
        <v>2220275</v>
      </c>
      <c r="E23" s="14">
        <f t="shared" ref="E23:M23" si="8">SUM(E5,E7,E10,E17,E19,E21)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6522877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8743152</v>
      </c>
      <c r="O23" s="35">
        <f t="shared" si="2"/>
        <v>3542.6061588330631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61</v>
      </c>
      <c r="M25" s="90"/>
      <c r="N25" s="90"/>
      <c r="O25" s="39">
        <v>2468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41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SUM(D6:D6)</f>
        <v>316195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3" si="1">SUM(D5:M5)</f>
        <v>316195</v>
      </c>
      <c r="O5" s="58">
        <f t="shared" ref="O5:O23" si="2">(N5/O$25)</f>
        <v>126.7822774659182</v>
      </c>
      <c r="P5" s="59"/>
    </row>
    <row r="6" spans="1:133">
      <c r="A6" s="61"/>
      <c r="B6" s="62">
        <v>513</v>
      </c>
      <c r="C6" s="63" t="s">
        <v>19</v>
      </c>
      <c r="D6" s="64">
        <v>316195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316195</v>
      </c>
      <c r="O6" s="65">
        <f t="shared" si="2"/>
        <v>126.7822774659182</v>
      </c>
      <c r="P6" s="66"/>
    </row>
    <row r="7" spans="1:133" ht="15.75">
      <c r="A7" s="67" t="s">
        <v>21</v>
      </c>
      <c r="B7" s="68"/>
      <c r="C7" s="69"/>
      <c r="D7" s="70">
        <f t="shared" ref="D7:M7" si="3">SUM(D8:D9)</f>
        <v>998210</v>
      </c>
      <c r="E7" s="70">
        <f t="shared" si="3"/>
        <v>0</v>
      </c>
      <c r="F7" s="70">
        <f t="shared" si="3"/>
        <v>0</v>
      </c>
      <c r="G7" s="70">
        <f t="shared" si="3"/>
        <v>0</v>
      </c>
      <c r="H7" s="70">
        <f t="shared" si="3"/>
        <v>0</v>
      </c>
      <c r="I7" s="70">
        <f t="shared" si="3"/>
        <v>0</v>
      </c>
      <c r="J7" s="70">
        <f t="shared" si="3"/>
        <v>0</v>
      </c>
      <c r="K7" s="70">
        <f t="shared" si="3"/>
        <v>0</v>
      </c>
      <c r="L7" s="70">
        <f t="shared" si="3"/>
        <v>0</v>
      </c>
      <c r="M7" s="70">
        <f t="shared" si="3"/>
        <v>0</v>
      </c>
      <c r="N7" s="71">
        <f t="shared" si="1"/>
        <v>998210</v>
      </c>
      <c r="O7" s="72">
        <f t="shared" si="2"/>
        <v>400.24458700882116</v>
      </c>
      <c r="P7" s="73"/>
    </row>
    <row r="8" spans="1:133">
      <c r="A8" s="61"/>
      <c r="B8" s="62">
        <v>521</v>
      </c>
      <c r="C8" s="63" t="s">
        <v>22</v>
      </c>
      <c r="D8" s="64">
        <v>886308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886308</v>
      </c>
      <c r="O8" s="65">
        <f t="shared" si="2"/>
        <v>355.37610264635123</v>
      </c>
      <c r="P8" s="66"/>
    </row>
    <row r="9" spans="1:133">
      <c r="A9" s="61"/>
      <c r="B9" s="62">
        <v>522</v>
      </c>
      <c r="C9" s="63" t="s">
        <v>23</v>
      </c>
      <c r="D9" s="64">
        <v>111902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111902</v>
      </c>
      <c r="O9" s="65">
        <f t="shared" si="2"/>
        <v>44.868484362469928</v>
      </c>
      <c r="P9" s="66"/>
    </row>
    <row r="10" spans="1:133" ht="15.75">
      <c r="A10" s="67" t="s">
        <v>24</v>
      </c>
      <c r="B10" s="68"/>
      <c r="C10" s="69"/>
      <c r="D10" s="70">
        <f t="shared" ref="D10:M10" si="4">SUM(D11:D16)</f>
        <v>0</v>
      </c>
      <c r="E10" s="70">
        <f t="shared" si="4"/>
        <v>0</v>
      </c>
      <c r="F10" s="70">
        <f t="shared" si="4"/>
        <v>0</v>
      </c>
      <c r="G10" s="70">
        <f t="shared" si="4"/>
        <v>0</v>
      </c>
      <c r="H10" s="70">
        <f t="shared" si="4"/>
        <v>0</v>
      </c>
      <c r="I10" s="70">
        <f t="shared" si="4"/>
        <v>6014037</v>
      </c>
      <c r="J10" s="70">
        <f t="shared" si="4"/>
        <v>0</v>
      </c>
      <c r="K10" s="70">
        <f t="shared" si="4"/>
        <v>0</v>
      </c>
      <c r="L10" s="70">
        <f t="shared" si="4"/>
        <v>0</v>
      </c>
      <c r="M10" s="70">
        <f t="shared" si="4"/>
        <v>0</v>
      </c>
      <c r="N10" s="71">
        <f t="shared" si="1"/>
        <v>6014037</v>
      </c>
      <c r="O10" s="72">
        <f t="shared" si="2"/>
        <v>2411.4021651964717</v>
      </c>
      <c r="P10" s="73"/>
    </row>
    <row r="11" spans="1:133">
      <c r="A11" s="61"/>
      <c r="B11" s="62">
        <v>531</v>
      </c>
      <c r="C11" s="63" t="s">
        <v>25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3742287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3742287</v>
      </c>
      <c r="O11" s="65">
        <f t="shared" si="2"/>
        <v>1500.5160384923818</v>
      </c>
      <c r="P11" s="66"/>
    </row>
    <row r="12" spans="1:133">
      <c r="A12" s="61"/>
      <c r="B12" s="62">
        <v>532</v>
      </c>
      <c r="C12" s="63" t="s">
        <v>26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495540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495540</v>
      </c>
      <c r="O12" s="65">
        <f t="shared" si="2"/>
        <v>198.69286287089014</v>
      </c>
      <c r="P12" s="66"/>
    </row>
    <row r="13" spans="1:133">
      <c r="A13" s="61"/>
      <c r="B13" s="62">
        <v>533</v>
      </c>
      <c r="C13" s="63" t="s">
        <v>38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530285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530285</v>
      </c>
      <c r="O13" s="65">
        <f t="shared" si="2"/>
        <v>212.6242983159583</v>
      </c>
      <c r="P13" s="66"/>
    </row>
    <row r="14" spans="1:133">
      <c r="A14" s="61"/>
      <c r="B14" s="62">
        <v>534</v>
      </c>
      <c r="C14" s="63" t="s">
        <v>53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354328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354328</v>
      </c>
      <c r="O14" s="65">
        <f t="shared" si="2"/>
        <v>142.07217321571773</v>
      </c>
      <c r="P14" s="66"/>
    </row>
    <row r="15" spans="1:133">
      <c r="A15" s="61"/>
      <c r="B15" s="62">
        <v>536</v>
      </c>
      <c r="C15" s="63" t="s">
        <v>54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891257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891257</v>
      </c>
      <c r="O15" s="65">
        <f t="shared" si="2"/>
        <v>357.36046511627904</v>
      </c>
      <c r="P15" s="66"/>
    </row>
    <row r="16" spans="1:133">
      <c r="A16" s="61"/>
      <c r="B16" s="62">
        <v>539</v>
      </c>
      <c r="C16" s="63" t="s">
        <v>39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340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340</v>
      </c>
      <c r="O16" s="65">
        <f t="shared" si="2"/>
        <v>0.13632718524458701</v>
      </c>
      <c r="P16" s="66"/>
    </row>
    <row r="17" spans="1:119" ht="15.75">
      <c r="A17" s="67" t="s">
        <v>29</v>
      </c>
      <c r="B17" s="68"/>
      <c r="C17" s="69"/>
      <c r="D17" s="70">
        <f t="shared" ref="D17:M17" si="5">SUM(D18:D18)</f>
        <v>1349850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0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0">
        <f t="shared" si="1"/>
        <v>1349850</v>
      </c>
      <c r="O17" s="72">
        <f t="shared" si="2"/>
        <v>541.23897353648761</v>
      </c>
      <c r="P17" s="73"/>
    </row>
    <row r="18" spans="1:119">
      <c r="A18" s="61"/>
      <c r="B18" s="62">
        <v>541</v>
      </c>
      <c r="C18" s="63" t="s">
        <v>55</v>
      </c>
      <c r="D18" s="64">
        <v>1349850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1349850</v>
      </c>
      <c r="O18" s="65">
        <f t="shared" si="2"/>
        <v>541.23897353648761</v>
      </c>
      <c r="P18" s="66"/>
    </row>
    <row r="19" spans="1:119" ht="15.75">
      <c r="A19" s="67" t="s">
        <v>31</v>
      </c>
      <c r="B19" s="68"/>
      <c r="C19" s="69"/>
      <c r="D19" s="70">
        <f t="shared" ref="D19:M19" si="6">SUM(D20:D20)</f>
        <v>35487</v>
      </c>
      <c r="E19" s="70">
        <f t="shared" si="6"/>
        <v>0</v>
      </c>
      <c r="F19" s="70">
        <f t="shared" si="6"/>
        <v>0</v>
      </c>
      <c r="G19" s="70">
        <f t="shared" si="6"/>
        <v>0</v>
      </c>
      <c r="H19" s="70">
        <f t="shared" si="6"/>
        <v>0</v>
      </c>
      <c r="I19" s="70">
        <f t="shared" si="6"/>
        <v>0</v>
      </c>
      <c r="J19" s="70">
        <f t="shared" si="6"/>
        <v>0</v>
      </c>
      <c r="K19" s="70">
        <f t="shared" si="6"/>
        <v>0</v>
      </c>
      <c r="L19" s="70">
        <f t="shared" si="6"/>
        <v>0</v>
      </c>
      <c r="M19" s="70">
        <f t="shared" si="6"/>
        <v>0</v>
      </c>
      <c r="N19" s="70">
        <f t="shared" si="1"/>
        <v>35487</v>
      </c>
      <c r="O19" s="72">
        <f t="shared" si="2"/>
        <v>14.228949478748998</v>
      </c>
      <c r="P19" s="66"/>
    </row>
    <row r="20" spans="1:119">
      <c r="A20" s="61"/>
      <c r="B20" s="62">
        <v>572</v>
      </c>
      <c r="C20" s="63" t="s">
        <v>56</v>
      </c>
      <c r="D20" s="64">
        <v>35487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35487</v>
      </c>
      <c r="O20" s="65">
        <f t="shared" si="2"/>
        <v>14.228949478748998</v>
      </c>
      <c r="P20" s="66"/>
    </row>
    <row r="21" spans="1:119" ht="15.75">
      <c r="A21" s="67" t="s">
        <v>57</v>
      </c>
      <c r="B21" s="68"/>
      <c r="C21" s="69"/>
      <c r="D21" s="70">
        <f t="shared" ref="D21:M21" si="7">SUM(D22:D22)</f>
        <v>130687</v>
      </c>
      <c r="E21" s="70">
        <f t="shared" si="7"/>
        <v>0</v>
      </c>
      <c r="F21" s="70">
        <f t="shared" si="7"/>
        <v>0</v>
      </c>
      <c r="G21" s="70">
        <f t="shared" si="7"/>
        <v>0</v>
      </c>
      <c r="H21" s="70">
        <f t="shared" si="7"/>
        <v>0</v>
      </c>
      <c r="I21" s="70">
        <f t="shared" si="7"/>
        <v>1129861</v>
      </c>
      <c r="J21" s="70">
        <f t="shared" si="7"/>
        <v>0</v>
      </c>
      <c r="K21" s="70">
        <f t="shared" si="7"/>
        <v>0</v>
      </c>
      <c r="L21" s="70">
        <f t="shared" si="7"/>
        <v>0</v>
      </c>
      <c r="M21" s="70">
        <f t="shared" si="7"/>
        <v>0</v>
      </c>
      <c r="N21" s="70">
        <f t="shared" si="1"/>
        <v>1260548</v>
      </c>
      <c r="O21" s="72">
        <f t="shared" si="2"/>
        <v>505.43223736968724</v>
      </c>
      <c r="P21" s="66"/>
    </row>
    <row r="22" spans="1:119" ht="15.75" thickBot="1">
      <c r="A22" s="61"/>
      <c r="B22" s="62">
        <v>581</v>
      </c>
      <c r="C22" s="63" t="s">
        <v>58</v>
      </c>
      <c r="D22" s="64">
        <v>130687</v>
      </c>
      <c r="E22" s="64">
        <v>0</v>
      </c>
      <c r="F22" s="64">
        <v>0</v>
      </c>
      <c r="G22" s="64">
        <v>0</v>
      </c>
      <c r="H22" s="64">
        <v>0</v>
      </c>
      <c r="I22" s="64">
        <v>1129861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1260548</v>
      </c>
      <c r="O22" s="65">
        <f t="shared" si="2"/>
        <v>505.43223736968724</v>
      </c>
      <c r="P22" s="66"/>
    </row>
    <row r="23" spans="1:119" ht="16.5" thickBot="1">
      <c r="A23" s="74" t="s">
        <v>10</v>
      </c>
      <c r="B23" s="75"/>
      <c r="C23" s="76"/>
      <c r="D23" s="77">
        <f>SUM(D5,D7,D10,D17,D19,D21)</f>
        <v>2830429</v>
      </c>
      <c r="E23" s="77">
        <f t="shared" ref="E23:M23" si="8">SUM(E5,E7,E10,E17,E19,E21)</f>
        <v>0</v>
      </c>
      <c r="F23" s="77">
        <f t="shared" si="8"/>
        <v>0</v>
      </c>
      <c r="G23" s="77">
        <f t="shared" si="8"/>
        <v>0</v>
      </c>
      <c r="H23" s="77">
        <f t="shared" si="8"/>
        <v>0</v>
      </c>
      <c r="I23" s="77">
        <f t="shared" si="8"/>
        <v>7143898</v>
      </c>
      <c r="J23" s="77">
        <f t="shared" si="8"/>
        <v>0</v>
      </c>
      <c r="K23" s="77">
        <f t="shared" si="8"/>
        <v>0</v>
      </c>
      <c r="L23" s="77">
        <f t="shared" si="8"/>
        <v>0</v>
      </c>
      <c r="M23" s="77">
        <f t="shared" si="8"/>
        <v>0</v>
      </c>
      <c r="N23" s="77">
        <f t="shared" si="1"/>
        <v>9974327</v>
      </c>
      <c r="O23" s="78">
        <f t="shared" si="2"/>
        <v>3999.3291900561348</v>
      </c>
      <c r="P23" s="59"/>
      <c r="Q23" s="79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</row>
    <row r="24" spans="1:119">
      <c r="A24" s="81"/>
      <c r="B24" s="82"/>
      <c r="C24" s="82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4"/>
    </row>
    <row r="25" spans="1:119">
      <c r="A25" s="85"/>
      <c r="B25" s="86"/>
      <c r="C25" s="86"/>
      <c r="D25" s="87"/>
      <c r="E25" s="87"/>
      <c r="F25" s="87"/>
      <c r="G25" s="87"/>
      <c r="H25" s="87"/>
      <c r="I25" s="87"/>
      <c r="J25" s="87"/>
      <c r="K25" s="87"/>
      <c r="L25" s="114" t="s">
        <v>59</v>
      </c>
      <c r="M25" s="114"/>
      <c r="N25" s="114"/>
      <c r="O25" s="88">
        <v>2494</v>
      </c>
    </row>
    <row r="26" spans="1:119">
      <c r="A26" s="115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7"/>
    </row>
    <row r="27" spans="1:119" ht="15.75" customHeight="1" thickBot="1">
      <c r="A27" s="118" t="s">
        <v>41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20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2023-12-04T21:20:37Z</cp:lastPrinted>
  <dcterms:created xsi:type="dcterms:W3CDTF">2000-08-31T21:26:31Z</dcterms:created>
  <dcterms:modified xsi:type="dcterms:W3CDTF">2023-12-04T21:20:40Z</dcterms:modified>
</cp:coreProperties>
</file>