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CAIN.STEVE\Documents\EDR\AFR Data\EDR Municipal Expenditures\"/>
    </mc:Choice>
  </mc:AlternateContent>
  <bookViews>
    <workbookView xWindow="360" yWindow="375" windowWidth="15480" windowHeight="6030" tabRatio="786"/>
  </bookViews>
  <sheets>
    <sheet name="2022" sheetId="48" r:id="rId1"/>
    <sheet name="2021" sheetId="47" r:id="rId2"/>
    <sheet name="2020" sheetId="46" r:id="rId3"/>
    <sheet name="2019" sheetId="45" r:id="rId4"/>
    <sheet name="2018" sheetId="44" r:id="rId5"/>
    <sheet name="2017" sheetId="43" r:id="rId6"/>
    <sheet name="2016" sheetId="42" r:id="rId7"/>
    <sheet name="2015" sheetId="40" r:id="rId8"/>
    <sheet name="2014" sheetId="39" r:id="rId9"/>
    <sheet name="2013" sheetId="38" r:id="rId10"/>
    <sheet name="2012" sheetId="36" r:id="rId11"/>
    <sheet name="2011" sheetId="35" r:id="rId12"/>
    <sheet name="2010" sheetId="34" r:id="rId13"/>
    <sheet name="2009" sheetId="33" r:id="rId14"/>
    <sheet name="2008" sheetId="37" r:id="rId15"/>
    <sheet name="2007" sheetId="41" r:id="rId16"/>
  </sheets>
  <definedNames>
    <definedName name="_xlnm.Print_Area" localSheetId="15">'2007'!$A$1:$O$24</definedName>
    <definedName name="_xlnm.Print_Area" localSheetId="14">'2008'!$A$1:$O$25</definedName>
    <definedName name="_xlnm.Print_Area" localSheetId="13">'2009'!$A$1:$O$25</definedName>
    <definedName name="_xlnm.Print_Area" localSheetId="12">'2010'!$A$1:$O$26</definedName>
    <definedName name="_xlnm.Print_Area" localSheetId="11">'2011'!$A$1:$O$26</definedName>
    <definedName name="_xlnm.Print_Area" localSheetId="10">'2012'!$A$1:$O$24</definedName>
    <definedName name="_xlnm.Print_Area" localSheetId="9">'2013'!$A$1:$O$23</definedName>
    <definedName name="_xlnm.Print_Area" localSheetId="8">'2014'!$A$1:$O$23</definedName>
    <definedName name="_xlnm.Print_Area" localSheetId="7">'2015'!$A$1:$O$23</definedName>
    <definedName name="_xlnm.Print_Area" localSheetId="6">'2016'!$A$1:$O$22</definedName>
    <definedName name="_xlnm.Print_Area" localSheetId="5">'2017'!$A$1:$O$22</definedName>
    <definedName name="_xlnm.Print_Area" localSheetId="4">'2018'!$A$1:$O$22</definedName>
    <definedName name="_xlnm.Print_Area" localSheetId="3">'2019'!$A$1:$O$22</definedName>
    <definedName name="_xlnm.Print_Area" localSheetId="2">'2020'!$A$1:$O$22</definedName>
    <definedName name="_xlnm.Print_Area" localSheetId="1">'2021'!$A$1:$P$22</definedName>
    <definedName name="_xlnm.Print_Area" localSheetId="0">'2022'!$A$1:$P$22</definedName>
    <definedName name="_xlnm.Print_Titles" localSheetId="15">'2007'!$1:$4</definedName>
    <definedName name="_xlnm.Print_Titles" localSheetId="14">'2008'!$1:$4</definedName>
    <definedName name="_xlnm.Print_Titles" localSheetId="13">'2009'!$1:$4</definedName>
    <definedName name="_xlnm.Print_Titles" localSheetId="12">'2010'!$1:$4</definedName>
    <definedName name="_xlnm.Print_Titles" localSheetId="11">'2011'!$1:$4</definedName>
    <definedName name="_xlnm.Print_Titles" localSheetId="10">'2012'!$1:$4</definedName>
    <definedName name="_xlnm.Print_Titles" localSheetId="9">'2013'!$1:$4</definedName>
    <definedName name="_xlnm.Print_Titles" localSheetId="8">'2014'!$1:$4</definedName>
    <definedName name="_xlnm.Print_Titles" localSheetId="7">'2015'!$1:$4</definedName>
    <definedName name="_xlnm.Print_Titles" localSheetId="6">'2016'!$1:$4</definedName>
    <definedName name="_xlnm.Print_Titles" localSheetId="5">'2017'!$1:$4</definedName>
    <definedName name="_xlnm.Print_Titles" localSheetId="4">'2018'!$1:$4</definedName>
    <definedName name="_xlnm.Print_Titles" localSheetId="3">'2019'!$1:$4</definedName>
    <definedName name="_xlnm.Print_Titles" localSheetId="2">'2020'!$1:$4</definedName>
    <definedName name="_xlnm.Print_Titles" localSheetId="1">'2021'!$1:$4</definedName>
    <definedName name="_xlnm.Print_Titles" localSheetId="0">'2022'!$1:$4</definedName>
  </definedNames>
  <calcPr calcId="162913"/>
</workbook>
</file>

<file path=xl/calcChain.xml><?xml version="1.0" encoding="utf-8"?>
<calcChain xmlns="http://schemas.openxmlformats.org/spreadsheetml/2006/main">
  <c r="E18" i="48" l="1"/>
  <c r="F18" i="48"/>
  <c r="G18" i="48"/>
  <c r="H18" i="48"/>
  <c r="I18" i="48"/>
  <c r="J18" i="48"/>
  <c r="K18" i="48"/>
  <c r="L18" i="48"/>
  <c r="M18" i="48"/>
  <c r="N18" i="48"/>
  <c r="D18" i="48"/>
  <c r="O17" i="48" l="1"/>
  <c r="P17" i="48" s="1"/>
  <c r="N16" i="48"/>
  <c r="M16" i="48"/>
  <c r="L16" i="48"/>
  <c r="K16" i="48"/>
  <c r="J16" i="48"/>
  <c r="I16" i="48"/>
  <c r="H16" i="48"/>
  <c r="G16" i="48"/>
  <c r="F16" i="48"/>
  <c r="E16" i="48"/>
  <c r="D16" i="48"/>
  <c r="O15" i="48"/>
  <c r="P15" i="48" s="1"/>
  <c r="N14" i="48"/>
  <c r="M14" i="48"/>
  <c r="L14" i="48"/>
  <c r="K14" i="48"/>
  <c r="J14" i="48"/>
  <c r="I14" i="48"/>
  <c r="H14" i="48"/>
  <c r="G14" i="48"/>
  <c r="F14" i="48"/>
  <c r="E14" i="48"/>
  <c r="D14" i="48"/>
  <c r="O13" i="48"/>
  <c r="P13" i="48" s="1"/>
  <c r="N12" i="48"/>
  <c r="M12" i="48"/>
  <c r="L12" i="48"/>
  <c r="K12" i="48"/>
  <c r="J12" i="48"/>
  <c r="I12" i="48"/>
  <c r="H12" i="48"/>
  <c r="G12" i="48"/>
  <c r="F12" i="48"/>
  <c r="E12" i="48"/>
  <c r="D12" i="48"/>
  <c r="O11" i="48"/>
  <c r="P11" i="48" s="1"/>
  <c r="N10" i="48"/>
  <c r="M10" i="48"/>
  <c r="L10" i="48"/>
  <c r="K10" i="48"/>
  <c r="J10" i="48"/>
  <c r="I10" i="48"/>
  <c r="H10" i="48"/>
  <c r="G10" i="48"/>
  <c r="F10" i="48"/>
  <c r="E10" i="48"/>
  <c r="D10" i="48"/>
  <c r="O9" i="48"/>
  <c r="P9" i="48" s="1"/>
  <c r="O8" i="48"/>
  <c r="P8" i="48" s="1"/>
  <c r="O7" i="48"/>
  <c r="P7" i="48" s="1"/>
  <c r="O6" i="48"/>
  <c r="P6" i="48" s="1"/>
  <c r="N5" i="48"/>
  <c r="M5" i="48"/>
  <c r="L5" i="48"/>
  <c r="K5" i="48"/>
  <c r="J5" i="48"/>
  <c r="I5" i="48"/>
  <c r="H5" i="48"/>
  <c r="G5" i="48"/>
  <c r="F5" i="48"/>
  <c r="E5" i="48"/>
  <c r="D5" i="48"/>
  <c r="O16" i="48" l="1"/>
  <c r="P16" i="48" s="1"/>
  <c r="O14" i="48"/>
  <c r="P14" i="48" s="1"/>
  <c r="O12" i="48"/>
  <c r="P12" i="48" s="1"/>
  <c r="O10" i="48"/>
  <c r="P10" i="48" s="1"/>
  <c r="O5" i="48"/>
  <c r="P5" i="48" s="1"/>
  <c r="O18" i="48" l="1"/>
  <c r="P18" i="48" s="1"/>
  <c r="F18" i="47"/>
  <c r="G18" i="47"/>
  <c r="O17" i="47"/>
  <c r="P17" i="47"/>
  <c r="N16" i="47"/>
  <c r="M16" i="47"/>
  <c r="L16" i="47"/>
  <c r="K16" i="47"/>
  <c r="J16" i="47"/>
  <c r="I16" i="47"/>
  <c r="H16" i="47"/>
  <c r="G16" i="47"/>
  <c r="F16" i="47"/>
  <c r="E16" i="47"/>
  <c r="D16" i="47"/>
  <c r="O15" i="47"/>
  <c r="P15" i="47"/>
  <c r="N14" i="47"/>
  <c r="O14" i="47" s="1"/>
  <c r="P14" i="47" s="1"/>
  <c r="M14" i="47"/>
  <c r="L14" i="47"/>
  <c r="K14" i="47"/>
  <c r="J14" i="47"/>
  <c r="I14" i="47"/>
  <c r="H14" i="47"/>
  <c r="G14" i="47"/>
  <c r="F14" i="47"/>
  <c r="E14" i="47"/>
  <c r="D14" i="47"/>
  <c r="O13" i="47"/>
  <c r="P13" i="47"/>
  <c r="N12" i="47"/>
  <c r="M12" i="47"/>
  <c r="L12" i="47"/>
  <c r="K12" i="47"/>
  <c r="J12" i="47"/>
  <c r="I12" i="47"/>
  <c r="H12" i="47"/>
  <c r="G12" i="47"/>
  <c r="F12" i="47"/>
  <c r="E12" i="47"/>
  <c r="D12" i="47"/>
  <c r="O12" i="47" s="1"/>
  <c r="P12" i="47" s="1"/>
  <c r="O11" i="47"/>
  <c r="P11" i="47" s="1"/>
  <c r="N10" i="47"/>
  <c r="M10" i="47"/>
  <c r="L10" i="47"/>
  <c r="K10" i="47"/>
  <c r="J10" i="47"/>
  <c r="I10" i="47"/>
  <c r="H10" i="47"/>
  <c r="G10" i="47"/>
  <c r="F10" i="47"/>
  <c r="E10" i="47"/>
  <c r="E18" i="47" s="1"/>
  <c r="D10" i="47"/>
  <c r="O10" i="47" s="1"/>
  <c r="P10" i="47" s="1"/>
  <c r="O9" i="47"/>
  <c r="P9" i="47"/>
  <c r="O8" i="47"/>
  <c r="P8" i="47" s="1"/>
  <c r="O7" i="47"/>
  <c r="P7" i="47"/>
  <c r="O6" i="47"/>
  <c r="P6" i="47"/>
  <c r="N5" i="47"/>
  <c r="N18" i="47" s="1"/>
  <c r="M5" i="47"/>
  <c r="M18" i="47" s="1"/>
  <c r="L5" i="47"/>
  <c r="L18" i="47" s="1"/>
  <c r="K5" i="47"/>
  <c r="K18" i="47" s="1"/>
  <c r="J5" i="47"/>
  <c r="J18" i="47" s="1"/>
  <c r="I5" i="47"/>
  <c r="I18" i="47" s="1"/>
  <c r="H5" i="47"/>
  <c r="H18" i="47" s="1"/>
  <c r="G5" i="47"/>
  <c r="F5" i="47"/>
  <c r="E5" i="47"/>
  <c r="D5" i="47"/>
  <c r="G18" i="46"/>
  <c r="H18" i="46"/>
  <c r="N17" i="46"/>
  <c r="O17" i="46" s="1"/>
  <c r="M16" i="46"/>
  <c r="L16" i="46"/>
  <c r="K16" i="46"/>
  <c r="J16" i="46"/>
  <c r="I16" i="46"/>
  <c r="N16" i="46" s="1"/>
  <c r="O16" i="46" s="1"/>
  <c r="H16" i="46"/>
  <c r="G16" i="46"/>
  <c r="F16" i="46"/>
  <c r="E16" i="46"/>
  <c r="D16" i="46"/>
  <c r="N15" i="46"/>
  <c r="O15" i="46" s="1"/>
  <c r="M14" i="46"/>
  <c r="L14" i="46"/>
  <c r="K14" i="46"/>
  <c r="J14" i="46"/>
  <c r="I14" i="46"/>
  <c r="N14" i="46" s="1"/>
  <c r="O14" i="46" s="1"/>
  <c r="H14" i="46"/>
  <c r="G14" i="46"/>
  <c r="F14" i="46"/>
  <c r="E14" i="46"/>
  <c r="D14" i="46"/>
  <c r="N13" i="46"/>
  <c r="O13" i="46" s="1"/>
  <c r="M12" i="46"/>
  <c r="L12" i="46"/>
  <c r="K12" i="46"/>
  <c r="J12" i="46"/>
  <c r="I12" i="46"/>
  <c r="H12" i="46"/>
  <c r="G12" i="46"/>
  <c r="F12" i="46"/>
  <c r="E12" i="46"/>
  <c r="D12" i="46"/>
  <c r="N11" i="46"/>
  <c r="O11" i="46" s="1"/>
  <c r="M10" i="46"/>
  <c r="L10" i="46"/>
  <c r="K10" i="46"/>
  <c r="K18" i="46" s="1"/>
  <c r="J10" i="46"/>
  <c r="J18" i="46" s="1"/>
  <c r="I10" i="46"/>
  <c r="N10" i="46" s="1"/>
  <c r="O10" i="46" s="1"/>
  <c r="H10" i="46"/>
  <c r="G10" i="46"/>
  <c r="F10" i="46"/>
  <c r="E10" i="46"/>
  <c r="D10" i="46"/>
  <c r="N9" i="46"/>
  <c r="O9" i="46" s="1"/>
  <c r="N8" i="46"/>
  <c r="O8" i="46" s="1"/>
  <c r="N7" i="46"/>
  <c r="O7" i="46"/>
  <c r="N6" i="46"/>
  <c r="O6" i="46" s="1"/>
  <c r="M5" i="46"/>
  <c r="M18" i="46" s="1"/>
  <c r="L5" i="46"/>
  <c r="L18" i="46" s="1"/>
  <c r="K5" i="46"/>
  <c r="J5" i="46"/>
  <c r="I5" i="46"/>
  <c r="H5" i="46"/>
  <c r="G5" i="46"/>
  <c r="F5" i="46"/>
  <c r="F18" i="46" s="1"/>
  <c r="E5" i="46"/>
  <c r="E18" i="46" s="1"/>
  <c r="D5" i="46"/>
  <c r="D18" i="46" s="1"/>
  <c r="E18" i="45"/>
  <c r="N17" i="45"/>
  <c r="O17" i="45"/>
  <c r="M16" i="45"/>
  <c r="L16" i="45"/>
  <c r="K16" i="45"/>
  <c r="J16" i="45"/>
  <c r="I16" i="45"/>
  <c r="H16" i="45"/>
  <c r="G16" i="45"/>
  <c r="F16" i="45"/>
  <c r="E16" i="45"/>
  <c r="D16" i="45"/>
  <c r="N15" i="45"/>
  <c r="O15" i="45"/>
  <c r="M14" i="45"/>
  <c r="N14" i="45" s="1"/>
  <c r="O14" i="45" s="1"/>
  <c r="L14" i="45"/>
  <c r="K14" i="45"/>
  <c r="J14" i="45"/>
  <c r="I14" i="45"/>
  <c r="H14" i="45"/>
  <c r="G14" i="45"/>
  <c r="F14" i="45"/>
  <c r="E14" i="45"/>
  <c r="D14" i="45"/>
  <c r="N13" i="45"/>
  <c r="O13" i="45"/>
  <c r="M12" i="45"/>
  <c r="N12" i="45" s="1"/>
  <c r="O12" i="45" s="1"/>
  <c r="L12" i="45"/>
  <c r="K12" i="45"/>
  <c r="J12" i="45"/>
  <c r="I12" i="45"/>
  <c r="H12" i="45"/>
  <c r="G12" i="45"/>
  <c r="F12" i="45"/>
  <c r="E12" i="45"/>
  <c r="D12" i="45"/>
  <c r="N11" i="45"/>
  <c r="O11" i="45"/>
  <c r="M10" i="45"/>
  <c r="N10" i="45" s="1"/>
  <c r="O10" i="45" s="1"/>
  <c r="L10" i="45"/>
  <c r="K10" i="45"/>
  <c r="J10" i="45"/>
  <c r="I10" i="45"/>
  <c r="H10" i="45"/>
  <c r="G10" i="45"/>
  <c r="F10" i="45"/>
  <c r="E10" i="45"/>
  <c r="D10" i="45"/>
  <c r="N9" i="45"/>
  <c r="O9" i="45"/>
  <c r="N8" i="45"/>
  <c r="O8" i="45" s="1"/>
  <c r="N7" i="45"/>
  <c r="O7" i="45" s="1"/>
  <c r="N6" i="45"/>
  <c r="O6" i="45" s="1"/>
  <c r="M5" i="45"/>
  <c r="M18" i="45" s="1"/>
  <c r="L5" i="45"/>
  <c r="L18" i="45" s="1"/>
  <c r="K5" i="45"/>
  <c r="K18" i="45" s="1"/>
  <c r="J5" i="45"/>
  <c r="J18" i="45" s="1"/>
  <c r="I5" i="45"/>
  <c r="I18" i="45" s="1"/>
  <c r="H5" i="45"/>
  <c r="H18" i="45" s="1"/>
  <c r="G5" i="45"/>
  <c r="G18" i="45" s="1"/>
  <c r="F5" i="45"/>
  <c r="F18" i="45" s="1"/>
  <c r="E5" i="45"/>
  <c r="D5" i="45"/>
  <c r="D18" i="45" s="1"/>
  <c r="M18" i="44"/>
  <c r="N17" i="44"/>
  <c r="O17" i="44" s="1"/>
  <c r="M16" i="44"/>
  <c r="L16" i="44"/>
  <c r="K16" i="44"/>
  <c r="J16" i="44"/>
  <c r="I16" i="44"/>
  <c r="H16" i="44"/>
  <c r="G16" i="44"/>
  <c r="F16" i="44"/>
  <c r="E16" i="44"/>
  <c r="N16" i="44" s="1"/>
  <c r="O16" i="44" s="1"/>
  <c r="D16" i="44"/>
  <c r="N15" i="44"/>
  <c r="O15" i="44" s="1"/>
  <c r="M14" i="44"/>
  <c r="L14" i="44"/>
  <c r="K14" i="44"/>
  <c r="J14" i="44"/>
  <c r="I14" i="44"/>
  <c r="H14" i="44"/>
  <c r="G14" i="44"/>
  <c r="F14" i="44"/>
  <c r="E14" i="44"/>
  <c r="N14" i="44" s="1"/>
  <c r="O14" i="44" s="1"/>
  <c r="D14" i="44"/>
  <c r="N13" i="44"/>
  <c r="O13" i="44" s="1"/>
  <c r="M12" i="44"/>
  <c r="L12" i="44"/>
  <c r="K12" i="44"/>
  <c r="J12" i="44"/>
  <c r="I12" i="44"/>
  <c r="H12" i="44"/>
  <c r="G12" i="44"/>
  <c r="F12" i="44"/>
  <c r="E12" i="44"/>
  <c r="N12" i="44" s="1"/>
  <c r="O12" i="44" s="1"/>
  <c r="D12" i="44"/>
  <c r="N11" i="44"/>
  <c r="O11" i="44" s="1"/>
  <c r="M10" i="44"/>
  <c r="L10" i="44"/>
  <c r="K10" i="44"/>
  <c r="J10" i="44"/>
  <c r="I10" i="44"/>
  <c r="H10" i="44"/>
  <c r="G10" i="44"/>
  <c r="G18" i="44" s="1"/>
  <c r="F10" i="44"/>
  <c r="E10" i="44"/>
  <c r="D10" i="44"/>
  <c r="D18" i="44" s="1"/>
  <c r="N9" i="44"/>
  <c r="O9" i="44" s="1"/>
  <c r="N8" i="44"/>
  <c r="O8" i="44" s="1"/>
  <c r="N7" i="44"/>
  <c r="O7" i="44" s="1"/>
  <c r="N6" i="44"/>
  <c r="O6" i="44" s="1"/>
  <c r="M5" i="44"/>
  <c r="L5" i="44"/>
  <c r="L18" i="44" s="1"/>
  <c r="K5" i="44"/>
  <c r="K18" i="44" s="1"/>
  <c r="J5" i="44"/>
  <c r="J18" i="44" s="1"/>
  <c r="I5" i="44"/>
  <c r="I18" i="44" s="1"/>
  <c r="H5" i="44"/>
  <c r="H18" i="44" s="1"/>
  <c r="G5" i="44"/>
  <c r="F5" i="44"/>
  <c r="F18" i="44" s="1"/>
  <c r="E5" i="44"/>
  <c r="E18" i="44" s="1"/>
  <c r="D5" i="44"/>
  <c r="G18" i="43"/>
  <c r="H18" i="43"/>
  <c r="N17" i="43"/>
  <c r="O17" i="43" s="1"/>
  <c r="M16" i="43"/>
  <c r="L16" i="43"/>
  <c r="K16" i="43"/>
  <c r="J16" i="43"/>
  <c r="I16" i="43"/>
  <c r="H16" i="43"/>
  <c r="G16" i="43"/>
  <c r="F16" i="43"/>
  <c r="E16" i="43"/>
  <c r="D16" i="43"/>
  <c r="N15" i="43"/>
  <c r="O15" i="43" s="1"/>
  <c r="M14" i="43"/>
  <c r="L14" i="43"/>
  <c r="K14" i="43"/>
  <c r="J14" i="43"/>
  <c r="I14" i="43"/>
  <c r="N14" i="43" s="1"/>
  <c r="O14" i="43" s="1"/>
  <c r="H14" i="43"/>
  <c r="G14" i="43"/>
  <c r="F14" i="43"/>
  <c r="E14" i="43"/>
  <c r="D14" i="43"/>
  <c r="N13" i="43"/>
  <c r="O13" i="43" s="1"/>
  <c r="M12" i="43"/>
  <c r="L12" i="43"/>
  <c r="K12" i="43"/>
  <c r="J12" i="43"/>
  <c r="I12" i="43"/>
  <c r="N12" i="43" s="1"/>
  <c r="O12" i="43" s="1"/>
  <c r="H12" i="43"/>
  <c r="G12" i="43"/>
  <c r="F12" i="43"/>
  <c r="E12" i="43"/>
  <c r="D12" i="43"/>
  <c r="N11" i="43"/>
  <c r="O11" i="43" s="1"/>
  <c r="M10" i="43"/>
  <c r="L10" i="43"/>
  <c r="K10" i="43"/>
  <c r="K18" i="43" s="1"/>
  <c r="J10" i="43"/>
  <c r="J18" i="43" s="1"/>
  <c r="I10" i="43"/>
  <c r="N10" i="43" s="1"/>
  <c r="O10" i="43" s="1"/>
  <c r="H10" i="43"/>
  <c r="G10" i="43"/>
  <c r="F10" i="43"/>
  <c r="E10" i="43"/>
  <c r="D10" i="43"/>
  <c r="N9" i="43"/>
  <c r="O9" i="43" s="1"/>
  <c r="N8" i="43"/>
  <c r="O8" i="43" s="1"/>
  <c r="N7" i="43"/>
  <c r="O7" i="43"/>
  <c r="N6" i="43"/>
  <c r="O6" i="43" s="1"/>
  <c r="M5" i="43"/>
  <c r="M18" i="43" s="1"/>
  <c r="L5" i="43"/>
  <c r="L18" i="43" s="1"/>
  <c r="K5" i="43"/>
  <c r="J5" i="43"/>
  <c r="I5" i="43"/>
  <c r="H5" i="43"/>
  <c r="G5" i="43"/>
  <c r="F5" i="43"/>
  <c r="F18" i="43" s="1"/>
  <c r="E5" i="43"/>
  <c r="E18" i="43" s="1"/>
  <c r="D5" i="43"/>
  <c r="D18" i="43" s="1"/>
  <c r="E18" i="42"/>
  <c r="N17" i="42"/>
  <c r="O17" i="42"/>
  <c r="M16" i="42"/>
  <c r="N16" i="42" s="1"/>
  <c r="O16" i="42" s="1"/>
  <c r="L16" i="42"/>
  <c r="K16" i="42"/>
  <c r="J16" i="42"/>
  <c r="I16" i="42"/>
  <c r="H16" i="42"/>
  <c r="G16" i="42"/>
  <c r="F16" i="42"/>
  <c r="E16" i="42"/>
  <c r="D16" i="42"/>
  <c r="N15" i="42"/>
  <c r="O15" i="42"/>
  <c r="M14" i="42"/>
  <c r="N14" i="42" s="1"/>
  <c r="O14" i="42" s="1"/>
  <c r="L14" i="42"/>
  <c r="K14" i="42"/>
  <c r="J14" i="42"/>
  <c r="I14" i="42"/>
  <c r="H14" i="42"/>
  <c r="G14" i="42"/>
  <c r="F14" i="42"/>
  <c r="E14" i="42"/>
  <c r="D14" i="42"/>
  <c r="N13" i="42"/>
  <c r="O13" i="42"/>
  <c r="M12" i="42"/>
  <c r="N12" i="42" s="1"/>
  <c r="O12" i="42" s="1"/>
  <c r="L12" i="42"/>
  <c r="K12" i="42"/>
  <c r="J12" i="42"/>
  <c r="I12" i="42"/>
  <c r="H12" i="42"/>
  <c r="G12" i="42"/>
  <c r="F12" i="42"/>
  <c r="E12" i="42"/>
  <c r="D12" i="42"/>
  <c r="N11" i="42"/>
  <c r="O11" i="42"/>
  <c r="M10" i="42"/>
  <c r="L10" i="42"/>
  <c r="K10" i="42"/>
  <c r="J10" i="42"/>
  <c r="I10" i="42"/>
  <c r="H10" i="42"/>
  <c r="G10" i="42"/>
  <c r="F10" i="42"/>
  <c r="E10" i="42"/>
  <c r="D10" i="42"/>
  <c r="N9" i="42"/>
  <c r="O9" i="42"/>
  <c r="N8" i="42"/>
  <c r="O8" i="42" s="1"/>
  <c r="N7" i="42"/>
  <c r="O7" i="42" s="1"/>
  <c r="N6" i="42"/>
  <c r="O6" i="42" s="1"/>
  <c r="M5" i="42"/>
  <c r="M18" i="42" s="1"/>
  <c r="L5" i="42"/>
  <c r="L18" i="42" s="1"/>
  <c r="K5" i="42"/>
  <c r="K18" i="42" s="1"/>
  <c r="J5" i="42"/>
  <c r="J18" i="42" s="1"/>
  <c r="I5" i="42"/>
  <c r="I18" i="42" s="1"/>
  <c r="H5" i="42"/>
  <c r="H18" i="42" s="1"/>
  <c r="G5" i="42"/>
  <c r="G18" i="42" s="1"/>
  <c r="F5" i="42"/>
  <c r="F18" i="42" s="1"/>
  <c r="E5" i="42"/>
  <c r="D5" i="42"/>
  <c r="D18" i="42" s="1"/>
  <c r="M20" i="41"/>
  <c r="N19" i="41"/>
  <c r="O19" i="41" s="1"/>
  <c r="M18" i="41"/>
  <c r="L18" i="41"/>
  <c r="K18" i="41"/>
  <c r="J18" i="41"/>
  <c r="I18" i="41"/>
  <c r="H18" i="41"/>
  <c r="G18" i="41"/>
  <c r="F18" i="41"/>
  <c r="E18" i="41"/>
  <c r="D18" i="41"/>
  <c r="N17" i="41"/>
  <c r="O17" i="41" s="1"/>
  <c r="M16" i="41"/>
  <c r="L16" i="41"/>
  <c r="K16" i="41"/>
  <c r="J16" i="41"/>
  <c r="I16" i="41"/>
  <c r="H16" i="41"/>
  <c r="G16" i="41"/>
  <c r="F16" i="41"/>
  <c r="E16" i="41"/>
  <c r="N16" i="41" s="1"/>
  <c r="O16" i="41" s="1"/>
  <c r="D16" i="41"/>
  <c r="N15" i="41"/>
  <c r="O15" i="41" s="1"/>
  <c r="M14" i="41"/>
  <c r="L14" i="41"/>
  <c r="K14" i="41"/>
  <c r="J14" i="41"/>
  <c r="I14" i="41"/>
  <c r="H14" i="41"/>
  <c r="G14" i="41"/>
  <c r="F14" i="41"/>
  <c r="E14" i="41"/>
  <c r="N14" i="41" s="1"/>
  <c r="O14" i="41" s="1"/>
  <c r="D14" i="41"/>
  <c r="N13" i="41"/>
  <c r="O13" i="41" s="1"/>
  <c r="M12" i="41"/>
  <c r="L12" i="41"/>
  <c r="K12" i="41"/>
  <c r="J12" i="41"/>
  <c r="I12" i="41"/>
  <c r="H12" i="41"/>
  <c r="G12" i="41"/>
  <c r="F12" i="41"/>
  <c r="E12" i="41"/>
  <c r="N12" i="41" s="1"/>
  <c r="O12" i="41" s="1"/>
  <c r="D12" i="41"/>
  <c r="N11" i="41"/>
  <c r="O11" i="41" s="1"/>
  <c r="M10" i="41"/>
  <c r="L10" i="41"/>
  <c r="K10" i="41"/>
  <c r="J10" i="41"/>
  <c r="I10" i="41"/>
  <c r="H10" i="41"/>
  <c r="G10" i="41"/>
  <c r="G20" i="41" s="1"/>
  <c r="F10" i="41"/>
  <c r="E10" i="41"/>
  <c r="N10" i="41" s="1"/>
  <c r="O10" i="41" s="1"/>
  <c r="D10" i="41"/>
  <c r="D20" i="41" s="1"/>
  <c r="N9" i="41"/>
  <c r="O9" i="41" s="1"/>
  <c r="N8" i="41"/>
  <c r="O8" i="41" s="1"/>
  <c r="N7" i="41"/>
  <c r="O7" i="41" s="1"/>
  <c r="N6" i="41"/>
  <c r="O6" i="41" s="1"/>
  <c r="M5" i="41"/>
  <c r="L5" i="41"/>
  <c r="L20" i="41" s="1"/>
  <c r="K5" i="41"/>
  <c r="K20" i="41" s="1"/>
  <c r="J5" i="41"/>
  <c r="J20" i="41" s="1"/>
  <c r="I5" i="41"/>
  <c r="I20" i="41" s="1"/>
  <c r="H5" i="41"/>
  <c r="H20" i="41" s="1"/>
  <c r="G5" i="41"/>
  <c r="F5" i="41"/>
  <c r="F20" i="41" s="1"/>
  <c r="E5" i="41"/>
  <c r="E20" i="41" s="1"/>
  <c r="D5" i="41"/>
  <c r="H19" i="40"/>
  <c r="I19" i="40"/>
  <c r="N18" i="40"/>
  <c r="O18" i="40" s="1"/>
  <c r="N17" i="40"/>
  <c r="O17" i="40" s="1"/>
  <c r="M16" i="40"/>
  <c r="L16" i="40"/>
  <c r="K16" i="40"/>
  <c r="N16" i="40" s="1"/>
  <c r="O16" i="40" s="1"/>
  <c r="J16" i="40"/>
  <c r="I16" i="40"/>
  <c r="H16" i="40"/>
  <c r="G16" i="40"/>
  <c r="F16" i="40"/>
  <c r="E16" i="40"/>
  <c r="D16" i="40"/>
  <c r="N15" i="40"/>
  <c r="O15" i="40" s="1"/>
  <c r="M14" i="40"/>
  <c r="L14" i="40"/>
  <c r="K14" i="40"/>
  <c r="N14" i="40" s="1"/>
  <c r="O14" i="40" s="1"/>
  <c r="J14" i="40"/>
  <c r="I14" i="40"/>
  <c r="H14" i="40"/>
  <c r="G14" i="40"/>
  <c r="F14" i="40"/>
  <c r="E14" i="40"/>
  <c r="D14" i="40"/>
  <c r="N13" i="40"/>
  <c r="O13" i="40" s="1"/>
  <c r="M12" i="40"/>
  <c r="L12" i="40"/>
  <c r="K12" i="40"/>
  <c r="N12" i="40" s="1"/>
  <c r="O12" i="40" s="1"/>
  <c r="J12" i="40"/>
  <c r="I12" i="40"/>
  <c r="H12" i="40"/>
  <c r="G12" i="40"/>
  <c r="F12" i="40"/>
  <c r="E12" i="40"/>
  <c r="D12" i="40"/>
  <c r="N11" i="40"/>
  <c r="O11" i="40" s="1"/>
  <c r="M10" i="40"/>
  <c r="L10" i="40"/>
  <c r="L19" i="40" s="1"/>
  <c r="K10" i="40"/>
  <c r="K19" i="40" s="1"/>
  <c r="J10" i="40"/>
  <c r="J19" i="40" s="1"/>
  <c r="I10" i="40"/>
  <c r="H10" i="40"/>
  <c r="G10" i="40"/>
  <c r="F10" i="40"/>
  <c r="E10" i="40"/>
  <c r="D10" i="40"/>
  <c r="N9" i="40"/>
  <c r="O9" i="40" s="1"/>
  <c r="N8" i="40"/>
  <c r="O8" i="40"/>
  <c r="N7" i="40"/>
  <c r="O7" i="40" s="1"/>
  <c r="N6" i="40"/>
  <c r="O6" i="40" s="1"/>
  <c r="M5" i="40"/>
  <c r="M19" i="40" s="1"/>
  <c r="L5" i="40"/>
  <c r="K5" i="40"/>
  <c r="J5" i="40"/>
  <c r="I5" i="40"/>
  <c r="H5" i="40"/>
  <c r="G5" i="40"/>
  <c r="G19" i="40" s="1"/>
  <c r="F5" i="40"/>
  <c r="F19" i="40" s="1"/>
  <c r="E5" i="40"/>
  <c r="N5" i="40" s="1"/>
  <c r="O5" i="40" s="1"/>
  <c r="D5" i="40"/>
  <c r="D19" i="40" s="1"/>
  <c r="N18" i="39"/>
  <c r="O18" i="39" s="1"/>
  <c r="N17" i="39"/>
  <c r="O17" i="39" s="1"/>
  <c r="M16" i="39"/>
  <c r="L16" i="39"/>
  <c r="K16" i="39"/>
  <c r="J16" i="39"/>
  <c r="I16" i="39"/>
  <c r="H16" i="39"/>
  <c r="G16" i="39"/>
  <c r="N16" i="39" s="1"/>
  <c r="O16" i="39" s="1"/>
  <c r="F16" i="39"/>
  <c r="E16" i="39"/>
  <c r="D16" i="39"/>
  <c r="N15" i="39"/>
  <c r="O15" i="39" s="1"/>
  <c r="M14" i="39"/>
  <c r="L14" i="39"/>
  <c r="K14" i="39"/>
  <c r="J14" i="39"/>
  <c r="I14" i="39"/>
  <c r="H14" i="39"/>
  <c r="H19" i="39" s="1"/>
  <c r="G14" i="39"/>
  <c r="N14" i="39" s="1"/>
  <c r="O14" i="39" s="1"/>
  <c r="F14" i="39"/>
  <c r="E14" i="39"/>
  <c r="D14" i="39"/>
  <c r="N13" i="39"/>
  <c r="O13" i="39" s="1"/>
  <c r="M12" i="39"/>
  <c r="L12" i="39"/>
  <c r="K12" i="39"/>
  <c r="J12" i="39"/>
  <c r="I12" i="39"/>
  <c r="N12" i="39" s="1"/>
  <c r="O12" i="39" s="1"/>
  <c r="H12" i="39"/>
  <c r="G12" i="39"/>
  <c r="F12" i="39"/>
  <c r="E12" i="39"/>
  <c r="D12" i="39"/>
  <c r="N11" i="39"/>
  <c r="O11" i="39" s="1"/>
  <c r="M10" i="39"/>
  <c r="L10" i="39"/>
  <c r="K10" i="39"/>
  <c r="J10" i="39"/>
  <c r="N10" i="39" s="1"/>
  <c r="O10" i="39" s="1"/>
  <c r="J19" i="39"/>
  <c r="I10" i="39"/>
  <c r="H10" i="39"/>
  <c r="G10" i="39"/>
  <c r="F10" i="39"/>
  <c r="E10" i="39"/>
  <c r="D10" i="39"/>
  <c r="N9" i="39"/>
  <c r="O9" i="39" s="1"/>
  <c r="N8" i="39"/>
  <c r="O8" i="39"/>
  <c r="N7" i="39"/>
  <c r="O7" i="39" s="1"/>
  <c r="N6" i="39"/>
  <c r="O6" i="39" s="1"/>
  <c r="M5" i="39"/>
  <c r="M19" i="39"/>
  <c r="L5" i="39"/>
  <c r="L19" i="39" s="1"/>
  <c r="K5" i="39"/>
  <c r="K19" i="39" s="1"/>
  <c r="J5" i="39"/>
  <c r="I5" i="39"/>
  <c r="I19" i="39"/>
  <c r="H5" i="39"/>
  <c r="G5" i="39"/>
  <c r="G19" i="39" s="1"/>
  <c r="F5" i="39"/>
  <c r="F19" i="39" s="1"/>
  <c r="E5" i="39"/>
  <c r="E19" i="39" s="1"/>
  <c r="D5" i="39"/>
  <c r="N5" i="39" s="1"/>
  <c r="O5" i="39" s="1"/>
  <c r="N18" i="38"/>
  <c r="O18" i="38"/>
  <c r="N17" i="38"/>
  <c r="O17" i="38"/>
  <c r="M16" i="38"/>
  <c r="L16" i="38"/>
  <c r="K16" i="38"/>
  <c r="J16" i="38"/>
  <c r="I16" i="38"/>
  <c r="H16" i="38"/>
  <c r="G16" i="38"/>
  <c r="F16" i="38"/>
  <c r="F19" i="38" s="1"/>
  <c r="E16" i="38"/>
  <c r="E19" i="38" s="1"/>
  <c r="D16" i="38"/>
  <c r="N16" i="38" s="1"/>
  <c r="O16" i="38" s="1"/>
  <c r="N15" i="38"/>
  <c r="O15" i="38" s="1"/>
  <c r="M14" i="38"/>
  <c r="L14" i="38"/>
  <c r="K14" i="38"/>
  <c r="J14" i="38"/>
  <c r="I14" i="38"/>
  <c r="H14" i="38"/>
  <c r="H19" i="38" s="1"/>
  <c r="G14" i="38"/>
  <c r="G19" i="38" s="1"/>
  <c r="F14" i="38"/>
  <c r="E14" i="38"/>
  <c r="D14" i="38"/>
  <c r="N14" i="38" s="1"/>
  <c r="O14" i="38" s="1"/>
  <c r="N13" i="38"/>
  <c r="O13" i="38" s="1"/>
  <c r="M12" i="38"/>
  <c r="L12" i="38"/>
  <c r="K12" i="38"/>
  <c r="K19" i="38"/>
  <c r="J12" i="38"/>
  <c r="N12" i="38" s="1"/>
  <c r="O12" i="38" s="1"/>
  <c r="I12" i="38"/>
  <c r="H12" i="38"/>
  <c r="G12" i="38"/>
  <c r="F12" i="38"/>
  <c r="E12" i="38"/>
  <c r="D12" i="38"/>
  <c r="N11" i="38"/>
  <c r="O11" i="38" s="1"/>
  <c r="M10" i="38"/>
  <c r="L10" i="38"/>
  <c r="L19" i="38" s="1"/>
  <c r="K10" i="38"/>
  <c r="J10" i="38"/>
  <c r="J19" i="38" s="1"/>
  <c r="I10" i="38"/>
  <c r="H10" i="38"/>
  <c r="G10" i="38"/>
  <c r="F10" i="38"/>
  <c r="E10" i="38"/>
  <c r="D10" i="38"/>
  <c r="N10" i="38" s="1"/>
  <c r="O10" i="38" s="1"/>
  <c r="N9" i="38"/>
  <c r="O9" i="38"/>
  <c r="N8" i="38"/>
  <c r="O8" i="38"/>
  <c r="N7" i="38"/>
  <c r="O7" i="38"/>
  <c r="N6" i="38"/>
  <c r="O6" i="38"/>
  <c r="M5" i="38"/>
  <c r="M19" i="38"/>
  <c r="L5" i="38"/>
  <c r="K5" i="38"/>
  <c r="J5" i="38"/>
  <c r="I5" i="38"/>
  <c r="I19" i="38" s="1"/>
  <c r="H5" i="38"/>
  <c r="G5" i="38"/>
  <c r="F5" i="38"/>
  <c r="E5" i="38"/>
  <c r="D5" i="38"/>
  <c r="N5" i="38" s="1"/>
  <c r="O5" i="38" s="1"/>
  <c r="N20" i="37"/>
  <c r="O20" i="37"/>
  <c r="N19" i="37"/>
  <c r="O19" i="37"/>
  <c r="M18" i="37"/>
  <c r="L18" i="37"/>
  <c r="K18" i="37"/>
  <c r="J18" i="37"/>
  <c r="I18" i="37"/>
  <c r="H18" i="37"/>
  <c r="G18" i="37"/>
  <c r="F18" i="37"/>
  <c r="F21" i="37" s="1"/>
  <c r="E18" i="37"/>
  <c r="D18" i="37"/>
  <c r="N18" i="37" s="1"/>
  <c r="O18" i="37" s="1"/>
  <c r="N17" i="37"/>
  <c r="O17" i="37" s="1"/>
  <c r="M16" i="37"/>
  <c r="L16" i="37"/>
  <c r="K16" i="37"/>
  <c r="J16" i="37"/>
  <c r="N16" i="37" s="1"/>
  <c r="O16" i="37" s="1"/>
  <c r="I16" i="37"/>
  <c r="H16" i="37"/>
  <c r="G16" i="37"/>
  <c r="F16" i="37"/>
  <c r="E16" i="37"/>
  <c r="D16" i="37"/>
  <c r="N15" i="37"/>
  <c r="O15" i="37" s="1"/>
  <c r="M14" i="37"/>
  <c r="L14" i="37"/>
  <c r="K14" i="37"/>
  <c r="K21" i="37" s="1"/>
  <c r="J14" i="37"/>
  <c r="I14" i="37"/>
  <c r="H14" i="37"/>
  <c r="G14" i="37"/>
  <c r="F14" i="37"/>
  <c r="E14" i="37"/>
  <c r="D14" i="37"/>
  <c r="N14" i="37" s="1"/>
  <c r="O14" i="37" s="1"/>
  <c r="N13" i="37"/>
  <c r="O13" i="37"/>
  <c r="M12" i="37"/>
  <c r="L12" i="37"/>
  <c r="K12" i="37"/>
  <c r="J12" i="37"/>
  <c r="I12" i="37"/>
  <c r="H12" i="37"/>
  <c r="G12" i="37"/>
  <c r="F12" i="37"/>
  <c r="E12" i="37"/>
  <c r="D12" i="37"/>
  <c r="D21" i="37" s="1"/>
  <c r="N11" i="37"/>
  <c r="O11" i="37"/>
  <c r="M10" i="37"/>
  <c r="L10" i="37"/>
  <c r="K10" i="37"/>
  <c r="J10" i="37"/>
  <c r="I10" i="37"/>
  <c r="H10" i="37"/>
  <c r="G10" i="37"/>
  <c r="F10" i="37"/>
  <c r="E10" i="37"/>
  <c r="N10" i="37" s="1"/>
  <c r="O10" i="37" s="1"/>
  <c r="D10" i="37"/>
  <c r="N9" i="37"/>
  <c r="O9" i="37" s="1"/>
  <c r="N8" i="37"/>
  <c r="O8" i="37" s="1"/>
  <c r="N7" i="37"/>
  <c r="O7" i="37" s="1"/>
  <c r="N6" i="37"/>
  <c r="O6" i="37" s="1"/>
  <c r="M5" i="37"/>
  <c r="M21" i="37"/>
  <c r="L5" i="37"/>
  <c r="N5" i="37" s="1"/>
  <c r="O5" i="37" s="1"/>
  <c r="K5" i="37"/>
  <c r="J5" i="37"/>
  <c r="J21" i="37" s="1"/>
  <c r="I5" i="37"/>
  <c r="I21" i="37" s="1"/>
  <c r="H5" i="37"/>
  <c r="H21" i="37" s="1"/>
  <c r="G5" i="37"/>
  <c r="F5" i="37"/>
  <c r="E5" i="37"/>
  <c r="D5" i="37"/>
  <c r="N19" i="36"/>
  <c r="O19" i="36" s="1"/>
  <c r="N18" i="36"/>
  <c r="O18" i="36" s="1"/>
  <c r="M17" i="36"/>
  <c r="L17" i="36"/>
  <c r="K17" i="36"/>
  <c r="J17" i="36"/>
  <c r="I17" i="36"/>
  <c r="H17" i="36"/>
  <c r="G17" i="36"/>
  <c r="F17" i="36"/>
  <c r="E17" i="36"/>
  <c r="D17" i="36"/>
  <c r="N17" i="36" s="1"/>
  <c r="O17" i="36" s="1"/>
  <c r="N16" i="36"/>
  <c r="O16" i="36" s="1"/>
  <c r="M15" i="36"/>
  <c r="L15" i="36"/>
  <c r="L20" i="36" s="1"/>
  <c r="K15" i="36"/>
  <c r="J15" i="36"/>
  <c r="J20" i="36" s="1"/>
  <c r="I15" i="36"/>
  <c r="H15" i="36"/>
  <c r="H20" i="36" s="1"/>
  <c r="G15" i="36"/>
  <c r="F15" i="36"/>
  <c r="E15" i="36"/>
  <c r="D15" i="36"/>
  <c r="N15" i="36" s="1"/>
  <c r="O15" i="36" s="1"/>
  <c r="N14" i="36"/>
  <c r="O14" i="36"/>
  <c r="M13" i="36"/>
  <c r="N13" i="36" s="1"/>
  <c r="O13" i="36" s="1"/>
  <c r="L13" i="36"/>
  <c r="K13" i="36"/>
  <c r="K20" i="36" s="1"/>
  <c r="J13" i="36"/>
  <c r="I13" i="36"/>
  <c r="H13" i="36"/>
  <c r="G13" i="36"/>
  <c r="F13" i="36"/>
  <c r="E13" i="36"/>
  <c r="D13" i="36"/>
  <c r="N12" i="36"/>
  <c r="O12" i="36"/>
  <c r="N11" i="36"/>
  <c r="O11" i="36" s="1"/>
  <c r="M10" i="36"/>
  <c r="L10" i="36"/>
  <c r="K10" i="36"/>
  <c r="J10" i="36"/>
  <c r="I10" i="36"/>
  <c r="H10" i="36"/>
  <c r="G10" i="36"/>
  <c r="F10" i="36"/>
  <c r="E10" i="36"/>
  <c r="E20" i="36" s="1"/>
  <c r="N10" i="36"/>
  <c r="O10" i="36" s="1"/>
  <c r="D10" i="36"/>
  <c r="D20" i="36" s="1"/>
  <c r="N9" i="36"/>
  <c r="O9" i="36"/>
  <c r="N8" i="36"/>
  <c r="O8" i="36" s="1"/>
  <c r="N7" i="36"/>
  <c r="O7" i="36" s="1"/>
  <c r="N6" i="36"/>
  <c r="O6" i="36"/>
  <c r="M5" i="36"/>
  <c r="M20" i="36"/>
  <c r="L5" i="36"/>
  <c r="K5" i="36"/>
  <c r="J5" i="36"/>
  <c r="I5" i="36"/>
  <c r="I20" i="36" s="1"/>
  <c r="H5" i="36"/>
  <c r="G5" i="36"/>
  <c r="G20" i="36" s="1"/>
  <c r="F5" i="36"/>
  <c r="F20" i="36"/>
  <c r="E5" i="36"/>
  <c r="D5" i="36"/>
  <c r="N21" i="35"/>
  <c r="O21" i="35" s="1"/>
  <c r="N20" i="35"/>
  <c r="O20" i="35" s="1"/>
  <c r="M19" i="35"/>
  <c r="L19" i="35"/>
  <c r="K19" i="35"/>
  <c r="J19" i="35"/>
  <c r="J22" i="35" s="1"/>
  <c r="I19" i="35"/>
  <c r="H19" i="35"/>
  <c r="G19" i="35"/>
  <c r="F19" i="35"/>
  <c r="N19" i="35" s="1"/>
  <c r="O19" i="35" s="1"/>
  <c r="E19" i="35"/>
  <c r="D19" i="35"/>
  <c r="N18" i="35"/>
  <c r="O18" i="35"/>
  <c r="M17" i="35"/>
  <c r="L17" i="35"/>
  <c r="K17" i="35"/>
  <c r="J17" i="35"/>
  <c r="I17" i="35"/>
  <c r="H17" i="35"/>
  <c r="G17" i="35"/>
  <c r="F17" i="35"/>
  <c r="E17" i="35"/>
  <c r="N17" i="35" s="1"/>
  <c r="O17" i="35" s="1"/>
  <c r="D17" i="35"/>
  <c r="N16" i="35"/>
  <c r="O16" i="35"/>
  <c r="M15" i="35"/>
  <c r="L15" i="35"/>
  <c r="L22" i="35" s="1"/>
  <c r="K15" i="35"/>
  <c r="J15" i="35"/>
  <c r="I15" i="35"/>
  <c r="H15" i="35"/>
  <c r="G15" i="35"/>
  <c r="F15" i="35"/>
  <c r="E15" i="35"/>
  <c r="D15" i="35"/>
  <c r="N15" i="35" s="1"/>
  <c r="O15" i="35" s="1"/>
  <c r="N14" i="35"/>
  <c r="O14" i="35"/>
  <c r="M13" i="35"/>
  <c r="L13" i="35"/>
  <c r="K13" i="35"/>
  <c r="J13" i="35"/>
  <c r="I13" i="35"/>
  <c r="H13" i="35"/>
  <c r="G13" i="35"/>
  <c r="F13" i="35"/>
  <c r="E13" i="35"/>
  <c r="D13" i="35"/>
  <c r="N13" i="35" s="1"/>
  <c r="O13" i="35" s="1"/>
  <c r="N12" i="35"/>
  <c r="O12" i="35" s="1"/>
  <c r="N11" i="35"/>
  <c r="O11" i="35" s="1"/>
  <c r="M10" i="35"/>
  <c r="L10" i="35"/>
  <c r="K10" i="35"/>
  <c r="J10" i="35"/>
  <c r="I10" i="35"/>
  <c r="H10" i="35"/>
  <c r="G10" i="35"/>
  <c r="F10" i="35"/>
  <c r="F22" i="35" s="1"/>
  <c r="E10" i="35"/>
  <c r="N10" i="35" s="1"/>
  <c r="O10" i="35" s="1"/>
  <c r="D10" i="35"/>
  <c r="N9" i="35"/>
  <c r="O9" i="35" s="1"/>
  <c r="N8" i="35"/>
  <c r="O8" i="35"/>
  <c r="N7" i="35"/>
  <c r="O7" i="35" s="1"/>
  <c r="N6" i="35"/>
  <c r="O6" i="35" s="1"/>
  <c r="M5" i="35"/>
  <c r="M22" i="35" s="1"/>
  <c r="L5" i="35"/>
  <c r="K5" i="35"/>
  <c r="K22" i="35" s="1"/>
  <c r="J5" i="35"/>
  <c r="I5" i="35"/>
  <c r="I22" i="35" s="1"/>
  <c r="H5" i="35"/>
  <c r="H22" i="35" s="1"/>
  <c r="G5" i="35"/>
  <c r="F5" i="35"/>
  <c r="E5" i="35"/>
  <c r="E22" i="35" s="1"/>
  <c r="D5" i="35"/>
  <c r="D22" i="35" s="1"/>
  <c r="N21" i="34"/>
  <c r="O21" i="34"/>
  <c r="N20" i="34"/>
  <c r="O20" i="34" s="1"/>
  <c r="M19" i="34"/>
  <c r="L19" i="34"/>
  <c r="K19" i="34"/>
  <c r="J19" i="34"/>
  <c r="I19" i="34"/>
  <c r="H19" i="34"/>
  <c r="G19" i="34"/>
  <c r="F19" i="34"/>
  <c r="E19" i="34"/>
  <c r="D19" i="34"/>
  <c r="N19" i="34"/>
  <c r="O19" i="34" s="1"/>
  <c r="N18" i="34"/>
  <c r="O18" i="34" s="1"/>
  <c r="M17" i="34"/>
  <c r="L17" i="34"/>
  <c r="K17" i="34"/>
  <c r="J17" i="34"/>
  <c r="I17" i="34"/>
  <c r="H17" i="34"/>
  <c r="G17" i="34"/>
  <c r="F17" i="34"/>
  <c r="E17" i="34"/>
  <c r="N17" i="34" s="1"/>
  <c r="O17" i="34" s="1"/>
  <c r="D17" i="34"/>
  <c r="N16" i="34"/>
  <c r="O16" i="34" s="1"/>
  <c r="M15" i="34"/>
  <c r="L15" i="34"/>
  <c r="K15" i="34"/>
  <c r="J15" i="34"/>
  <c r="I15" i="34"/>
  <c r="H15" i="34"/>
  <c r="H22" i="34" s="1"/>
  <c r="G15" i="34"/>
  <c r="F15" i="34"/>
  <c r="E15" i="34"/>
  <c r="N15" i="34" s="1"/>
  <c r="O15" i="34" s="1"/>
  <c r="D15" i="34"/>
  <c r="N14" i="34"/>
  <c r="O14" i="34" s="1"/>
  <c r="M13" i="34"/>
  <c r="L13" i="34"/>
  <c r="K13" i="34"/>
  <c r="J13" i="34"/>
  <c r="I13" i="34"/>
  <c r="H13" i="34"/>
  <c r="G13" i="34"/>
  <c r="G22" i="34" s="1"/>
  <c r="F13" i="34"/>
  <c r="E13" i="34"/>
  <c r="D13" i="34"/>
  <c r="N13" i="34" s="1"/>
  <c r="O13" i="34" s="1"/>
  <c r="N12" i="34"/>
  <c r="O12" i="34" s="1"/>
  <c r="N11" i="34"/>
  <c r="O11" i="34"/>
  <c r="M10" i="34"/>
  <c r="L10" i="34"/>
  <c r="K10" i="34"/>
  <c r="J10" i="34"/>
  <c r="I10" i="34"/>
  <c r="H10" i="34"/>
  <c r="G10" i="34"/>
  <c r="F10" i="34"/>
  <c r="E10" i="34"/>
  <c r="D10" i="34"/>
  <c r="D22" i="34" s="1"/>
  <c r="N9" i="34"/>
  <c r="O9" i="34" s="1"/>
  <c r="N8" i="34"/>
  <c r="O8" i="34" s="1"/>
  <c r="N7" i="34"/>
  <c r="O7" i="34" s="1"/>
  <c r="N6" i="34"/>
  <c r="O6" i="34" s="1"/>
  <c r="M5" i="34"/>
  <c r="M22" i="34" s="1"/>
  <c r="L5" i="34"/>
  <c r="L22" i="34"/>
  <c r="K5" i="34"/>
  <c r="K22" i="34" s="1"/>
  <c r="J5" i="34"/>
  <c r="J22" i="34" s="1"/>
  <c r="I5" i="34"/>
  <c r="I22" i="34" s="1"/>
  <c r="H5" i="34"/>
  <c r="G5" i="34"/>
  <c r="F5" i="34"/>
  <c r="F22" i="34"/>
  <c r="E5" i="34"/>
  <c r="N5" i="34" s="1"/>
  <c r="O5" i="34" s="1"/>
  <c r="D5" i="34"/>
  <c r="E18" i="33"/>
  <c r="F18" i="33"/>
  <c r="G18" i="33"/>
  <c r="H18" i="33"/>
  <c r="I18" i="33"/>
  <c r="J18" i="33"/>
  <c r="K18" i="33"/>
  <c r="L18" i="33"/>
  <c r="N18" i="33" s="1"/>
  <c r="O18" i="33" s="1"/>
  <c r="M18" i="33"/>
  <c r="E16" i="33"/>
  <c r="F16" i="33"/>
  <c r="G16" i="33"/>
  <c r="H16" i="33"/>
  <c r="I16" i="33"/>
  <c r="J16" i="33"/>
  <c r="K16" i="33"/>
  <c r="L16" i="33"/>
  <c r="M16" i="33"/>
  <c r="N16" i="33" s="1"/>
  <c r="O16" i="33" s="1"/>
  <c r="E14" i="33"/>
  <c r="E21" i="33" s="1"/>
  <c r="F14" i="33"/>
  <c r="G14" i="33"/>
  <c r="H14" i="33"/>
  <c r="I14" i="33"/>
  <c r="J14" i="33"/>
  <c r="K14" i="33"/>
  <c r="L14" i="33"/>
  <c r="M14" i="33"/>
  <c r="E12" i="33"/>
  <c r="F12" i="33"/>
  <c r="F21" i="33" s="1"/>
  <c r="G12" i="33"/>
  <c r="H12" i="33"/>
  <c r="I12" i="33"/>
  <c r="J12" i="33"/>
  <c r="K12" i="33"/>
  <c r="L12" i="33"/>
  <c r="M12" i="33"/>
  <c r="E10" i="33"/>
  <c r="F10" i="33"/>
  <c r="G10" i="33"/>
  <c r="H10" i="33"/>
  <c r="N10" i="33" s="1"/>
  <c r="O10" i="33" s="1"/>
  <c r="H21" i="33"/>
  <c r="I10" i="33"/>
  <c r="J10" i="33"/>
  <c r="K10" i="33"/>
  <c r="L10" i="33"/>
  <c r="M10" i="33"/>
  <c r="E5" i="33"/>
  <c r="F5" i="33"/>
  <c r="G5" i="33"/>
  <c r="G21" i="33" s="1"/>
  <c r="H5" i="33"/>
  <c r="I5" i="33"/>
  <c r="I21" i="33" s="1"/>
  <c r="J5" i="33"/>
  <c r="J21" i="33" s="1"/>
  <c r="K5" i="33"/>
  <c r="K21" i="33" s="1"/>
  <c r="L5" i="33"/>
  <c r="M5" i="33"/>
  <c r="D18" i="33"/>
  <c r="D16" i="33"/>
  <c r="D14" i="33"/>
  <c r="N14" i="33" s="1"/>
  <c r="O14" i="33" s="1"/>
  <c r="D12" i="33"/>
  <c r="N12" i="33" s="1"/>
  <c r="O12" i="33" s="1"/>
  <c r="D10" i="33"/>
  <c r="D5" i="33"/>
  <c r="N5" i="33" s="1"/>
  <c r="O5" i="33" s="1"/>
  <c r="N17" i="33"/>
  <c r="O17" i="33"/>
  <c r="N19" i="33"/>
  <c r="O19" i="33"/>
  <c r="N20" i="33"/>
  <c r="O20" i="33"/>
  <c r="N15" i="33"/>
  <c r="O15" i="33" s="1"/>
  <c r="N11" i="33"/>
  <c r="O11" i="33" s="1"/>
  <c r="N7" i="33"/>
  <c r="O7" i="33"/>
  <c r="N8" i="33"/>
  <c r="O8" i="33"/>
  <c r="N9" i="33"/>
  <c r="O9" i="33"/>
  <c r="N6" i="33"/>
  <c r="O6" i="33"/>
  <c r="N13" i="33"/>
  <c r="O13" i="33" s="1"/>
  <c r="N12" i="37"/>
  <c r="O12" i="37"/>
  <c r="G21" i="37"/>
  <c r="G22" i="35"/>
  <c r="N10" i="40"/>
  <c r="O10" i="40" s="1"/>
  <c r="D19" i="39"/>
  <c r="N5" i="36"/>
  <c r="O5" i="36"/>
  <c r="N18" i="41"/>
  <c r="O18" i="41" s="1"/>
  <c r="N10" i="42"/>
  <c r="O10" i="42" s="1"/>
  <c r="N16" i="43"/>
  <c r="O16" i="43" s="1"/>
  <c r="N10" i="44"/>
  <c r="O10" i="44" s="1"/>
  <c r="N16" i="45"/>
  <c r="O16" i="45" s="1"/>
  <c r="N12" i="46"/>
  <c r="O12" i="46" s="1"/>
  <c r="O16" i="47"/>
  <c r="P16" i="47" s="1"/>
  <c r="N20" i="36" l="1"/>
  <c r="O20" i="36" s="1"/>
  <c r="N19" i="39"/>
  <c r="O19" i="39" s="1"/>
  <c r="N21" i="37"/>
  <c r="O21" i="37" s="1"/>
  <c r="N22" i="35"/>
  <c r="O22" i="35" s="1"/>
  <c r="N20" i="41"/>
  <c r="O20" i="41" s="1"/>
  <c r="N18" i="45"/>
  <c r="O18" i="45" s="1"/>
  <c r="N18" i="42"/>
  <c r="O18" i="42" s="1"/>
  <c r="N18" i="44"/>
  <c r="O18" i="44" s="1"/>
  <c r="I18" i="46"/>
  <c r="N18" i="46" s="1"/>
  <c r="O18" i="46" s="1"/>
  <c r="L21" i="37"/>
  <c r="D21" i="33"/>
  <c r="M21" i="33"/>
  <c r="N10" i="34"/>
  <c r="O10" i="34" s="1"/>
  <c r="O5" i="47"/>
  <c r="P5" i="47" s="1"/>
  <c r="N5" i="46"/>
  <c r="O5" i="46" s="1"/>
  <c r="N5" i="45"/>
  <c r="O5" i="45" s="1"/>
  <c r="N5" i="44"/>
  <c r="O5" i="44" s="1"/>
  <c r="N5" i="43"/>
  <c r="O5" i="43" s="1"/>
  <c r="N5" i="42"/>
  <c r="O5" i="42" s="1"/>
  <c r="N5" i="41"/>
  <c r="O5" i="41" s="1"/>
  <c r="E19" i="40"/>
  <c r="N19" i="40" s="1"/>
  <c r="O19" i="40" s="1"/>
  <c r="D18" i="47"/>
  <c r="O18" i="47" s="1"/>
  <c r="P18" i="47" s="1"/>
  <c r="N5" i="35"/>
  <c r="O5" i="35" s="1"/>
  <c r="L21" i="33"/>
  <c r="E21" i="37"/>
  <c r="E22" i="34"/>
  <c r="N22" i="34" s="1"/>
  <c r="O22" i="34" s="1"/>
  <c r="D19" i="38"/>
  <c r="N19" i="38" s="1"/>
  <c r="O19" i="38" s="1"/>
  <c r="I18" i="43"/>
  <c r="N18" i="43" s="1"/>
  <c r="O18" i="43" s="1"/>
  <c r="N21" i="33" l="1"/>
  <c r="O21" i="33" s="1"/>
</calcChain>
</file>

<file path=xl/sharedStrings.xml><?xml version="1.0" encoding="utf-8"?>
<sst xmlns="http://schemas.openxmlformats.org/spreadsheetml/2006/main" count="567" uniqueCount="81">
  <si>
    <t>General</t>
  </si>
  <si>
    <t>Permanent</t>
  </si>
  <si>
    <t>Enterprise</t>
  </si>
  <si>
    <t>Pension</t>
  </si>
  <si>
    <t>Trust</t>
  </si>
  <si>
    <t>Component Units</t>
  </si>
  <si>
    <t>Governmental Funds</t>
  </si>
  <si>
    <t>Proprietary Funds</t>
  </si>
  <si>
    <t>Account Total</t>
  </si>
  <si>
    <t>Fiduciary Funds</t>
  </si>
  <si>
    <t>Total - All Account Codes</t>
  </si>
  <si>
    <t>Local Fiscal Year Ended September 30, 2009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</si>
  <si>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</si>
  <si>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</si>
  <si>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</si>
  <si>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</si>
  <si>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</si>
  <si>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</si>
  <si>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General Government Services (Not Court-Related)</t>
  </si>
  <si>
    <t>Legislative</t>
  </si>
  <si>
    <t>Financial and Administrative</t>
  </si>
  <si>
    <t>Legal Counsel</t>
  </si>
  <si>
    <t>Other General Government Services</t>
  </si>
  <si>
    <t>Public Safety</t>
  </si>
  <si>
    <t>Fire Control</t>
  </si>
  <si>
    <t>Physical Environment</t>
  </si>
  <si>
    <t>Other Physical Environment</t>
  </si>
  <si>
    <t>Transportation</t>
  </si>
  <si>
    <t>Road and Street Facilities</t>
  </si>
  <si>
    <t>Human Services</t>
  </si>
  <si>
    <t>Other Human Services</t>
  </si>
  <si>
    <t>Culture / Recreation</t>
  </si>
  <si>
    <t>Libraries</t>
  </si>
  <si>
    <t>Parks and Recreation</t>
  </si>
  <si>
    <t>2009 Municipal Population:</t>
  </si>
  <si>
    <t>Bell Expenditures Reported by Account Code and Fund Type</t>
  </si>
  <si>
    <t>Local Fiscal Year Ended September 30, 2010</t>
  </si>
  <si>
    <t>Protective Inspections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</si>
  <si>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</si>
  <si>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</si>
  <si>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</si>
  <si>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2011 Municipal Population:</t>
  </si>
  <si>
    <t>Local Fiscal Year Ended September 30, 2012</t>
  </si>
  <si>
    <t>Health Services</t>
  </si>
  <si>
    <t>2012 Municipal Population:</t>
  </si>
  <si>
    <t>Local Fiscal Year Ended September 30, 2008</t>
  </si>
  <si>
    <t>Special Recreation Facilities</t>
  </si>
  <si>
    <t>2008 Municipal Population:</t>
  </si>
  <si>
    <t>Local Fiscal Year Ended September 30, 2013</t>
  </si>
  <si>
    <t>2013 Municipal Population:</t>
  </si>
  <si>
    <t>Local Fiscal Year Ended September 30, 2014</t>
  </si>
  <si>
    <t>Other General Government</t>
  </si>
  <si>
    <t>Road / Street Facilities</t>
  </si>
  <si>
    <t>Health</t>
  </si>
  <si>
    <t>Special Facilities</t>
  </si>
  <si>
    <t>2014 Municipal Population:</t>
  </si>
  <si>
    <t>Local Fiscal Year Ended September 30, 2015</t>
  </si>
  <si>
    <t>Parks / Recreation</t>
  </si>
  <si>
    <t>2015 Municipal Population:</t>
  </si>
  <si>
    <t>Local Fiscal Year Ended September 30, 2007</t>
  </si>
  <si>
    <t>Other Culture / Recreation</t>
  </si>
  <si>
    <t>2007 Municipal Population:</t>
  </si>
  <si>
    <t>Local Fiscal Year Ended September 30, 2016</t>
  </si>
  <si>
    <t>2016 Municipal Population:</t>
  </si>
  <si>
    <t>Local Fiscal Year Ended September 30, 2017</t>
  </si>
  <si>
    <t>2017 Municipal Population:</t>
  </si>
  <si>
    <t>Local Fiscal Year Ended September 30, 2018</t>
  </si>
  <si>
    <t>2018 Municipal Population:</t>
  </si>
  <si>
    <t>Local Fiscal Year Ended September 30, 2019</t>
  </si>
  <si>
    <t>2019 Municipal Population:</t>
  </si>
  <si>
    <t>Local Fiscal Year Ended September 30, 2020</t>
  </si>
  <si>
    <t>Other Public Safety</t>
  </si>
  <si>
    <t>Cultural Services</t>
  </si>
  <si>
    <t>2020 Municipal Population:</t>
  </si>
  <si>
    <t>Local Fiscal Year Ended September 30, 2021</t>
  </si>
  <si>
    <t>Per Capita Account</t>
  </si>
  <si>
    <t>Custodial</t>
  </si>
  <si>
    <t>Total Account</t>
  </si>
  <si>
    <t>2021 Municipal Population:</t>
  </si>
  <si>
    <t>Local Fiscal Year Ended September 30, 2022</t>
  </si>
  <si>
    <t>2022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</si>
</sst>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8">
    <font>
      <sz val="12"/>
      <name val="Arial MT"/>
    </font>
    <font>
      <sz val="12"/>
      <name val="Arial"/>
      <family val="2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  <font>
      <b/>
      <sz val="2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8">
    <xf numFmtId="0" fontId="0" fillId="0" borderId="0" xfId="0"/>
    <xf numFmtId="0" fontId="3" fillId="0" borderId="0" xfId="0" applyFont="1" applyAlignment="1" applyProtection="1">
      <alignment horizontal="center"/>
    </xf>
    <xf numFmtId="0" fontId="3" fillId="0" borderId="0" xfId="0" applyFont="1" applyProtection="1"/>
    <xf numFmtId="0" fontId="4" fillId="0" borderId="0" xfId="0" applyFont="1" applyProtection="1"/>
    <xf numFmtId="37" fontId="4" fillId="0" borderId="0" xfId="0" applyNumberFormat="1" applyFont="1" applyProtection="1"/>
    <xf numFmtId="0" fontId="2" fillId="0" borderId="0" xfId="0" applyFont="1" applyProtection="1"/>
    <xf numFmtId="44" fontId="7" fillId="0" borderId="0" xfId="0" applyNumberFormat="1" applyFont="1" applyProtection="1"/>
    <xf numFmtId="0" fontId="6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right"/>
    </xf>
    <xf numFmtId="43" fontId="4" fillId="0" borderId="0" xfId="0" applyNumberFormat="1" applyFont="1" applyProtection="1"/>
    <xf numFmtId="43" fontId="7" fillId="0" borderId="0" xfId="0" applyNumberFormat="1" applyFont="1" applyProtection="1"/>
    <xf numFmtId="0" fontId="2" fillId="0" borderId="0" xfId="0" applyFont="1" applyAlignment="1" applyProtection="1"/>
    <xf numFmtId="0" fontId="4" fillId="0" borderId="1" xfId="0" applyFont="1" applyBorder="1" applyAlignment="1" applyProtection="1">
      <alignment vertical="center"/>
    </xf>
    <xf numFmtId="0" fontId="2" fillId="2" borderId="2" xfId="0" applyFont="1" applyFill="1" applyBorder="1" applyAlignment="1" applyProtection="1">
      <alignment vertical="center"/>
    </xf>
    <xf numFmtId="42" fontId="2" fillId="2" borderId="3" xfId="0" applyNumberFormat="1" applyFont="1" applyFill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37" fontId="4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0" fontId="2" fillId="2" borderId="7" xfId="0" applyFont="1" applyFill="1" applyBorder="1" applyAlignment="1" applyProtection="1">
      <alignment vertical="center"/>
    </xf>
    <xf numFmtId="0" fontId="2" fillId="2" borderId="3" xfId="0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vertical="center"/>
    </xf>
    <xf numFmtId="0" fontId="2" fillId="2" borderId="8" xfId="0" applyFont="1" applyFill="1" applyBorder="1" applyAlignment="1" applyProtection="1">
      <alignment vertical="center"/>
    </xf>
    <xf numFmtId="42" fontId="2" fillId="2" borderId="9" xfId="0" applyNumberFormat="1" applyFont="1" applyFill="1" applyBorder="1" applyAlignment="1" applyProtection="1">
      <alignment vertical="center"/>
    </xf>
    <xf numFmtId="42" fontId="2" fillId="2" borderId="10" xfId="0" applyNumberFormat="1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vertical="center"/>
    </xf>
    <xf numFmtId="0" fontId="2" fillId="2" borderId="11" xfId="0" applyFont="1" applyFill="1" applyBorder="1" applyAlignment="1" applyProtection="1">
      <alignment vertical="center"/>
    </xf>
    <xf numFmtId="0" fontId="2" fillId="2" borderId="6" xfId="0" applyFont="1" applyFill="1" applyBorder="1" applyAlignment="1" applyProtection="1">
      <alignment vertical="center"/>
    </xf>
    <xf numFmtId="42" fontId="2" fillId="2" borderId="11" xfId="0" applyNumberFormat="1" applyFont="1" applyFill="1" applyBorder="1" applyAlignment="1" applyProtection="1">
      <alignment vertical="center"/>
    </xf>
    <xf numFmtId="44" fontId="2" fillId="2" borderId="5" xfId="0" applyNumberFormat="1" applyFont="1" applyFill="1" applyBorder="1" applyAlignment="1" applyProtection="1">
      <alignment vertical="center"/>
    </xf>
    <xf numFmtId="37" fontId="8" fillId="2" borderId="12" xfId="0" applyNumberFormat="1" applyFont="1" applyFill="1" applyBorder="1" applyAlignment="1" applyProtection="1">
      <alignment horizontal="center" vertical="center" wrapText="1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0" fontId="9" fillId="2" borderId="14" xfId="0" applyFont="1" applyFill="1" applyBorder="1" applyAlignment="1" applyProtection="1">
      <alignment horizontal="center" vertical="center"/>
    </xf>
    <xf numFmtId="0" fontId="9" fillId="2" borderId="15" xfId="0" applyFont="1" applyFill="1" applyBorder="1" applyAlignment="1" applyProtection="1">
      <alignment horizontal="center" vertical="center"/>
    </xf>
    <xf numFmtId="44" fontId="2" fillId="2" borderId="16" xfId="0" applyNumberFormat="1" applyFont="1" applyFill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37" fontId="4" fillId="0" borderId="18" xfId="0" applyNumberFormat="1" applyFont="1" applyBorder="1" applyAlignment="1" applyProtection="1">
      <alignment vertical="center"/>
    </xf>
    <xf numFmtId="41" fontId="4" fillId="0" borderId="19" xfId="0" applyNumberFormat="1" applyFont="1" applyBorder="1" applyAlignment="1" applyProtection="1">
      <alignment vertical="center"/>
    </xf>
    <xf numFmtId="42" fontId="2" fillId="2" borderId="20" xfId="0" applyNumberFormat="1" applyFont="1" applyFill="1" applyBorder="1" applyAlignment="1" applyProtection="1">
      <alignment vertical="center"/>
    </xf>
    <xf numFmtId="44" fontId="2" fillId="2" borderId="21" xfId="0" applyNumberFormat="1" applyFont="1" applyFill="1" applyBorder="1" applyAlignment="1" applyProtection="1">
      <alignment vertical="center"/>
    </xf>
    <xf numFmtId="1" fontId="4" fillId="0" borderId="20" xfId="0" applyNumberFormat="1" applyFont="1" applyBorder="1" applyAlignment="1" applyProtection="1">
      <alignment horizontal="center" vertical="center"/>
    </xf>
    <xf numFmtId="42" fontId="4" fillId="0" borderId="11" xfId="0" applyNumberFormat="1" applyFont="1" applyBorder="1" applyAlignment="1" applyProtection="1">
      <alignment vertical="center"/>
    </xf>
    <xf numFmtId="44" fontId="4" fillId="0" borderId="21" xfId="0" applyNumberFormat="1" applyFont="1" applyBorder="1" applyAlignment="1" applyProtection="1">
      <alignment vertical="center"/>
    </xf>
    <xf numFmtId="0" fontId="12" fillId="0" borderId="0" xfId="0" applyFont="1" applyAlignment="1" applyProtection="1">
      <alignment horizontal="center"/>
    </xf>
    <xf numFmtId="0" fontId="1" fillId="0" borderId="0" xfId="0" applyFont="1"/>
    <xf numFmtId="0" fontId="14" fillId="2" borderId="14" xfId="0" applyFont="1" applyFill="1" applyBorder="1" applyAlignment="1" applyProtection="1">
      <alignment horizontal="center" vertical="center"/>
    </xf>
    <xf numFmtId="0" fontId="14" fillId="2" borderId="15" xfId="0" applyFont="1" applyFill="1" applyBorder="1" applyAlignment="1" applyProtection="1">
      <alignment horizontal="center" vertical="center"/>
    </xf>
    <xf numFmtId="0" fontId="13" fillId="0" borderId="0" xfId="0" applyFont="1" applyAlignment="1" applyProtection="1"/>
    <xf numFmtId="37" fontId="13" fillId="2" borderId="12" xfId="0" applyNumberFormat="1" applyFont="1" applyFill="1" applyBorder="1" applyAlignment="1" applyProtection="1">
      <alignment horizontal="center" vertical="center" wrapText="1"/>
    </xf>
    <xf numFmtId="37" fontId="13" fillId="2" borderId="13" xfId="0" applyNumberFormat="1" applyFont="1" applyFill="1" applyBorder="1" applyAlignment="1" applyProtection="1">
      <alignment horizontal="center" vertical="center" wrapText="1"/>
    </xf>
    <xf numFmtId="0" fontId="15" fillId="0" borderId="0" xfId="0" applyFont="1" applyAlignment="1" applyProtection="1">
      <alignment horizontal="right"/>
    </xf>
    <xf numFmtId="0" fontId="16" fillId="0" borderId="0" xfId="0" applyFont="1" applyAlignment="1" applyProtection="1">
      <alignment horizontal="center"/>
    </xf>
    <xf numFmtId="0" fontId="13" fillId="2" borderId="4" xfId="0" applyFont="1" applyFill="1" applyBorder="1" applyAlignment="1" applyProtection="1">
      <alignment vertical="center"/>
    </xf>
    <xf numFmtId="0" fontId="13" fillId="2" borderId="8" xfId="0" applyFont="1" applyFill="1" applyBorder="1" applyAlignment="1" applyProtection="1">
      <alignment vertical="center"/>
    </xf>
    <xf numFmtId="42" fontId="13" fillId="2" borderId="9" xfId="0" applyNumberFormat="1" applyFont="1" applyFill="1" applyBorder="1" applyAlignment="1" applyProtection="1">
      <alignment vertical="center"/>
    </xf>
    <xf numFmtId="42" fontId="13" fillId="2" borderId="10" xfId="0" applyNumberFormat="1" applyFont="1" applyFill="1" applyBorder="1" applyAlignment="1" applyProtection="1">
      <alignment vertical="center"/>
    </xf>
    <xf numFmtId="44" fontId="13" fillId="2" borderId="5" xfId="0" applyNumberFormat="1" applyFont="1" applyFill="1" applyBorder="1" applyAlignment="1" applyProtection="1">
      <alignment vertical="center"/>
    </xf>
    <xf numFmtId="44" fontId="16" fillId="0" borderId="0" xfId="0" applyNumberFormat="1" applyFont="1" applyProtection="1"/>
    <xf numFmtId="0" fontId="17" fillId="0" borderId="0" xfId="0" applyFont="1" applyProtection="1"/>
    <xf numFmtId="0" fontId="17" fillId="0" borderId="1" xfId="0" applyFont="1" applyBorder="1" applyAlignment="1" applyProtection="1">
      <alignment vertical="center"/>
    </xf>
    <xf numFmtId="1" fontId="17" fillId="0" borderId="20" xfId="0" applyNumberFormat="1" applyFont="1" applyBorder="1" applyAlignment="1" applyProtection="1">
      <alignment horizontal="center" vertical="center"/>
    </xf>
    <xf numFmtId="0" fontId="17" fillId="0" borderId="6" xfId="0" applyFont="1" applyBorder="1" applyAlignment="1" applyProtection="1">
      <alignment vertical="center"/>
    </xf>
    <xf numFmtId="42" fontId="17" fillId="0" borderId="11" xfId="0" applyNumberFormat="1" applyFont="1" applyBorder="1" applyAlignment="1" applyProtection="1">
      <alignment vertical="center"/>
    </xf>
    <xf numFmtId="44" fontId="17" fillId="0" borderId="21" xfId="0" applyNumberFormat="1" applyFont="1" applyBorder="1" applyAlignment="1" applyProtection="1">
      <alignment vertical="center"/>
    </xf>
    <xf numFmtId="43" fontId="17" fillId="0" borderId="0" xfId="0" applyNumberFormat="1" applyFont="1" applyProtection="1"/>
    <xf numFmtId="0" fontId="13" fillId="2" borderId="1" xfId="0" applyFont="1" applyFill="1" applyBorder="1" applyAlignment="1" applyProtection="1">
      <alignment vertical="center"/>
    </xf>
    <xf numFmtId="0" fontId="13" fillId="2" borderId="11" xfId="0" applyFont="1" applyFill="1" applyBorder="1" applyAlignment="1" applyProtection="1">
      <alignment vertical="center"/>
    </xf>
    <xf numFmtId="0" fontId="13" fillId="2" borderId="6" xfId="0" applyFont="1" applyFill="1" applyBorder="1" applyAlignment="1" applyProtection="1">
      <alignment vertical="center"/>
    </xf>
    <xf numFmtId="42" fontId="13" fillId="2" borderId="11" xfId="0" applyNumberFormat="1" applyFont="1" applyFill="1" applyBorder="1" applyAlignment="1" applyProtection="1">
      <alignment vertical="center"/>
    </xf>
    <xf numFmtId="42" fontId="13" fillId="2" borderId="20" xfId="0" applyNumberFormat="1" applyFont="1" applyFill="1" applyBorder="1" applyAlignment="1" applyProtection="1">
      <alignment vertical="center"/>
    </xf>
    <xf numFmtId="44" fontId="13" fillId="2" borderId="21" xfId="0" applyNumberFormat="1" applyFont="1" applyFill="1" applyBorder="1" applyAlignment="1" applyProtection="1">
      <alignment vertical="center"/>
    </xf>
    <xf numFmtId="43" fontId="16" fillId="0" borderId="0" xfId="0" applyNumberFormat="1" applyFont="1" applyProtection="1"/>
    <xf numFmtId="0" fontId="13" fillId="2" borderId="2" xfId="0" applyFont="1" applyFill="1" applyBorder="1" applyAlignment="1" applyProtection="1">
      <alignment vertical="center"/>
    </xf>
    <xf numFmtId="0" fontId="13" fillId="2" borderId="3" xfId="0" applyFont="1" applyFill="1" applyBorder="1" applyAlignment="1" applyProtection="1">
      <alignment vertical="center"/>
    </xf>
    <xf numFmtId="0" fontId="13" fillId="2" borderId="7" xfId="0" applyFont="1" applyFill="1" applyBorder="1" applyAlignment="1" applyProtection="1">
      <alignment vertical="center"/>
    </xf>
    <xf numFmtId="42" fontId="13" fillId="2" borderId="3" xfId="0" applyNumberFormat="1" applyFont="1" applyFill="1" applyBorder="1" applyAlignment="1" applyProtection="1">
      <alignment vertical="center"/>
    </xf>
    <xf numFmtId="44" fontId="13" fillId="2" borderId="16" xfId="0" applyNumberFormat="1" applyFont="1" applyFill="1" applyBorder="1" applyAlignment="1" applyProtection="1">
      <alignment vertical="center"/>
    </xf>
    <xf numFmtId="0" fontId="16" fillId="0" borderId="0" xfId="0" applyFont="1" applyProtection="1"/>
    <xf numFmtId="0" fontId="13" fillId="0" borderId="0" xfId="0" applyFont="1" applyProtection="1"/>
    <xf numFmtId="0" fontId="17" fillId="0" borderId="4" xfId="0" applyFont="1" applyBorder="1" applyAlignment="1" applyProtection="1">
      <alignment vertical="center"/>
    </xf>
    <xf numFmtId="0" fontId="17" fillId="0" borderId="0" xfId="0" applyFont="1" applyBorder="1" applyAlignment="1" applyProtection="1">
      <alignment vertical="center"/>
    </xf>
    <xf numFmtId="37" fontId="17" fillId="0" borderId="0" xfId="0" applyNumberFormat="1" applyFont="1" applyBorder="1" applyAlignment="1" applyProtection="1">
      <alignment vertical="center"/>
    </xf>
    <xf numFmtId="0" fontId="17" fillId="0" borderId="5" xfId="0" applyFont="1" applyBorder="1" applyAlignment="1" applyProtection="1">
      <alignment vertical="center"/>
    </xf>
    <xf numFmtId="0" fontId="17" fillId="0" borderId="17" xfId="0" applyFont="1" applyBorder="1" applyAlignment="1" applyProtection="1">
      <alignment vertical="center"/>
    </xf>
    <xf numFmtId="0" fontId="17" fillId="0" borderId="18" xfId="0" applyFont="1" applyBorder="1" applyAlignment="1" applyProtection="1">
      <alignment vertical="center"/>
    </xf>
    <xf numFmtId="37" fontId="17" fillId="0" borderId="18" xfId="0" applyNumberFormat="1" applyFont="1" applyBorder="1" applyAlignment="1" applyProtection="1">
      <alignment vertical="center"/>
    </xf>
    <xf numFmtId="41" fontId="17" fillId="0" borderId="19" xfId="0" applyNumberFormat="1" applyFont="1" applyBorder="1" applyAlignment="1" applyProtection="1">
      <alignment vertical="center"/>
    </xf>
    <xf numFmtId="37" fontId="17" fillId="0" borderId="0" xfId="0" applyNumberFormat="1" applyFont="1" applyProtection="1"/>
    <xf numFmtId="37" fontId="4" fillId="0" borderId="18" xfId="0" applyNumberFormat="1" applyFont="1" applyBorder="1" applyAlignment="1" applyProtection="1">
      <alignment horizontal="right" vertical="center"/>
    </xf>
    <xf numFmtId="0" fontId="4" fillId="0" borderId="22" xfId="0" applyFont="1" applyBorder="1" applyAlignment="1" applyProtection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4" fillId="0" borderId="25" xfId="0" applyFont="1" applyBorder="1" applyAlignment="1" applyProtection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4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0" fillId="0" borderId="14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8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17" fillId="0" borderId="18" xfId="0" applyNumberFormat="1" applyFont="1" applyBorder="1" applyAlignment="1" applyProtection="1">
      <alignment horizontal="right" vertical="center"/>
    </xf>
    <xf numFmtId="0" fontId="17" fillId="0" borderId="22" xfId="0" applyFont="1" applyBorder="1" applyAlignment="1" applyProtection="1">
      <alignment vertical="center" wrapText="1"/>
    </xf>
    <xf numFmtId="0" fontId="1" fillId="0" borderId="23" xfId="0" applyFont="1" applyBorder="1" applyAlignment="1">
      <alignment vertical="center" wrapText="1"/>
    </xf>
    <xf numFmtId="0" fontId="1" fillId="0" borderId="24" xfId="0" applyFont="1" applyBorder="1" applyAlignment="1">
      <alignment vertical="center" wrapText="1"/>
    </xf>
    <xf numFmtId="0" fontId="17" fillId="0" borderId="25" xfId="0" applyFont="1" applyBorder="1" applyAlignment="1" applyProtection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  <xf numFmtId="0" fontId="11" fillId="0" borderId="28" xfId="0" applyFont="1" applyBorder="1" applyAlignment="1" applyProtection="1">
      <alignment horizontal="center" vertical="center"/>
    </xf>
    <xf numFmtId="0" fontId="11" fillId="0" borderId="14" xfId="0" applyFont="1" applyBorder="1" applyAlignment="1" applyProtection="1">
      <alignment horizontal="center" vertical="center"/>
    </xf>
    <xf numFmtId="0" fontId="11" fillId="0" borderId="29" xfId="0" applyFont="1" applyBorder="1" applyAlignment="1" applyProtection="1">
      <alignment horizontal="center" vertical="center"/>
    </xf>
    <xf numFmtId="0" fontId="12" fillId="0" borderId="4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/>
    </xf>
    <xf numFmtId="0" fontId="12" fillId="0" borderId="5" xfId="0" applyFont="1" applyBorder="1" applyAlignment="1" applyProtection="1">
      <alignment horizontal="center" vertical="center"/>
    </xf>
    <xf numFmtId="0" fontId="13" fillId="2" borderId="28" xfId="0" applyFont="1" applyFill="1" applyBorder="1" applyAlignment="1" applyProtection="1">
      <alignment horizontal="left" vertical="center" wrapText="1"/>
    </xf>
    <xf numFmtId="0" fontId="1" fillId="0" borderId="14" xfId="0" applyFont="1" applyBorder="1" applyAlignment="1">
      <alignment vertical="center" wrapText="1"/>
    </xf>
    <xf numFmtId="0" fontId="1" fillId="0" borderId="30" xfId="0" applyFont="1" applyBorder="1" applyAlignment="1">
      <alignment vertical="center" wrapText="1"/>
    </xf>
    <xf numFmtId="0" fontId="1" fillId="0" borderId="25" xfId="0" applyFont="1" applyBorder="1" applyAlignment="1">
      <alignment vertical="center" wrapText="1"/>
    </xf>
    <xf numFmtId="0" fontId="1" fillId="0" borderId="26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4" fillId="2" borderId="31" xfId="0" applyFont="1" applyFill="1" applyBorder="1" applyAlignment="1" applyProtection="1">
      <alignment horizontal="center" vertical="center"/>
    </xf>
    <xf numFmtId="0" fontId="14" fillId="2" borderId="8" xfId="0" applyFont="1" applyFill="1" applyBorder="1" applyAlignment="1" applyProtection="1">
      <alignment horizontal="center" vertical="center"/>
    </xf>
    <xf numFmtId="0" fontId="14" fillId="2" borderId="32" xfId="0" applyFont="1" applyFill="1" applyBorder="1" applyAlignment="1" applyProtection="1">
      <alignment horizontal="center" vertical="center"/>
    </xf>
    <xf numFmtId="37" fontId="13" fillId="2" borderId="33" xfId="0" applyNumberFormat="1" applyFont="1" applyFill="1" applyBorder="1" applyAlignment="1" applyProtection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22"/>
  <sheetViews>
    <sheetView tabSelected="1"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97" t="s">
        <v>35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9"/>
      <c r="Q1" s="7"/>
      <c r="R1"/>
    </row>
    <row r="2" spans="1:134" ht="24" thickBot="1">
      <c r="A2" s="100" t="s">
        <v>79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2"/>
      <c r="Q2" s="7"/>
      <c r="R2"/>
    </row>
    <row r="3" spans="1:134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0"/>
      <c r="M3" s="111"/>
      <c r="N3" s="33"/>
      <c r="O3" s="34"/>
      <c r="P3" s="112" t="s">
        <v>75</v>
      </c>
      <c r="Q3" s="11"/>
      <c r="R3"/>
    </row>
    <row r="4" spans="1:134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76</v>
      </c>
      <c r="N4" s="32" t="s">
        <v>5</v>
      </c>
      <c r="O4" s="32" t="s">
        <v>77</v>
      </c>
      <c r="P4" s="113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>SUM(D6:D9)</f>
        <v>436612</v>
      </c>
      <c r="E5" s="24">
        <f>SUM(E6:E9)</f>
        <v>0</v>
      </c>
      <c r="F5" s="24">
        <f>SUM(F6:F9)</f>
        <v>0</v>
      </c>
      <c r="G5" s="24">
        <f>SUM(G6:G9)</f>
        <v>0</v>
      </c>
      <c r="H5" s="24">
        <f>SUM(H6:H9)</f>
        <v>0</v>
      </c>
      <c r="I5" s="24">
        <f>SUM(I6:I9)</f>
        <v>0</v>
      </c>
      <c r="J5" s="24">
        <f>SUM(J6:J9)</f>
        <v>0</v>
      </c>
      <c r="K5" s="24">
        <f>SUM(K6:K9)</f>
        <v>0</v>
      </c>
      <c r="L5" s="24">
        <f>SUM(L6:L9)</f>
        <v>0</v>
      </c>
      <c r="M5" s="24">
        <f>SUM(M6:M9)</f>
        <v>0</v>
      </c>
      <c r="N5" s="24">
        <f>SUM(N6:N9)</f>
        <v>0</v>
      </c>
      <c r="O5" s="25">
        <f>SUM(D5:N5)</f>
        <v>436612</v>
      </c>
      <c r="P5" s="30">
        <f>(O5/P$20)</f>
        <v>847.79029126213595</v>
      </c>
      <c r="Q5" s="6"/>
    </row>
    <row r="6" spans="1:134">
      <c r="A6" s="12"/>
      <c r="B6" s="42">
        <v>511</v>
      </c>
      <c r="C6" s="19" t="s">
        <v>19</v>
      </c>
      <c r="D6" s="43">
        <v>42002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>SUM(D6:N6)</f>
        <v>42002</v>
      </c>
      <c r="P6" s="44">
        <f>(O6/P$20)</f>
        <v>81.557281553398056</v>
      </c>
      <c r="Q6" s="9"/>
    </row>
    <row r="7" spans="1:134">
      <c r="A7" s="12"/>
      <c r="B7" s="42">
        <v>513</v>
      </c>
      <c r="C7" s="19" t="s">
        <v>20</v>
      </c>
      <c r="D7" s="43">
        <v>39475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ref="O7:O9" si="0">SUM(D7:N7)</f>
        <v>39475</v>
      </c>
      <c r="P7" s="44">
        <f>(O7/P$20)</f>
        <v>76.650485436893206</v>
      </c>
      <c r="Q7" s="9"/>
    </row>
    <row r="8" spans="1:134">
      <c r="A8" s="12"/>
      <c r="B8" s="42">
        <v>514</v>
      </c>
      <c r="C8" s="19" t="s">
        <v>21</v>
      </c>
      <c r="D8" s="43">
        <v>15380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f t="shared" si="0"/>
        <v>15380</v>
      </c>
      <c r="P8" s="44">
        <f>(O8/P$20)</f>
        <v>29.864077669902912</v>
      </c>
      <c r="Q8" s="9"/>
    </row>
    <row r="9" spans="1:134">
      <c r="A9" s="12"/>
      <c r="B9" s="42">
        <v>519</v>
      </c>
      <c r="C9" s="19" t="s">
        <v>22</v>
      </c>
      <c r="D9" s="43">
        <v>339755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 t="shared" si="0"/>
        <v>339755</v>
      </c>
      <c r="P9" s="44">
        <f>(O9/P$20)</f>
        <v>659.71844660194176</v>
      </c>
      <c r="Q9" s="9"/>
    </row>
    <row r="10" spans="1:134" ht="15.75">
      <c r="A10" s="26" t="s">
        <v>23</v>
      </c>
      <c r="B10" s="27"/>
      <c r="C10" s="28"/>
      <c r="D10" s="29">
        <f>SUM(D11:D11)</f>
        <v>1523</v>
      </c>
      <c r="E10" s="29">
        <f>SUM(E11:E11)</f>
        <v>0</v>
      </c>
      <c r="F10" s="29">
        <f>SUM(F11:F11)</f>
        <v>0</v>
      </c>
      <c r="G10" s="29">
        <f>SUM(G11:G11)</f>
        <v>0</v>
      </c>
      <c r="H10" s="29">
        <f>SUM(H11:H11)</f>
        <v>0</v>
      </c>
      <c r="I10" s="29">
        <f>SUM(I11:I11)</f>
        <v>0</v>
      </c>
      <c r="J10" s="29">
        <f>SUM(J11:J11)</f>
        <v>0</v>
      </c>
      <c r="K10" s="29">
        <f>SUM(K11:K11)</f>
        <v>0</v>
      </c>
      <c r="L10" s="29">
        <f>SUM(L11:L11)</f>
        <v>0</v>
      </c>
      <c r="M10" s="29">
        <f>SUM(M11:M11)</f>
        <v>0</v>
      </c>
      <c r="N10" s="29">
        <f>SUM(N11:N11)</f>
        <v>0</v>
      </c>
      <c r="O10" s="40">
        <f>SUM(D10:N10)</f>
        <v>1523</v>
      </c>
      <c r="P10" s="41">
        <f>(O10/P$20)</f>
        <v>2.9572815533980581</v>
      </c>
      <c r="Q10" s="10"/>
    </row>
    <row r="11" spans="1:134">
      <c r="A11" s="12"/>
      <c r="B11" s="42">
        <v>529</v>
      </c>
      <c r="C11" s="19" t="s">
        <v>71</v>
      </c>
      <c r="D11" s="43">
        <v>1523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v>0</v>
      </c>
      <c r="O11" s="43">
        <f t="shared" ref="O11" si="1">SUM(D11:N11)</f>
        <v>1523</v>
      </c>
      <c r="P11" s="44">
        <f>(O11/P$20)</f>
        <v>2.9572815533980581</v>
      </c>
      <c r="Q11" s="9"/>
    </row>
    <row r="12" spans="1:134" ht="15.75">
      <c r="A12" s="26" t="s">
        <v>27</v>
      </c>
      <c r="B12" s="27"/>
      <c r="C12" s="28"/>
      <c r="D12" s="29">
        <f>SUM(D13:D13)</f>
        <v>10957</v>
      </c>
      <c r="E12" s="29">
        <f>SUM(E13:E13)</f>
        <v>0</v>
      </c>
      <c r="F12" s="29">
        <f>SUM(F13:F13)</f>
        <v>0</v>
      </c>
      <c r="G12" s="29">
        <f>SUM(G13:G13)</f>
        <v>0</v>
      </c>
      <c r="H12" s="29">
        <f>SUM(H13:H13)</f>
        <v>0</v>
      </c>
      <c r="I12" s="29">
        <f>SUM(I13:I13)</f>
        <v>0</v>
      </c>
      <c r="J12" s="29">
        <f>SUM(J13:J13)</f>
        <v>0</v>
      </c>
      <c r="K12" s="29">
        <f>SUM(K13:K13)</f>
        <v>0</v>
      </c>
      <c r="L12" s="29">
        <f>SUM(L13:L13)</f>
        <v>0</v>
      </c>
      <c r="M12" s="29">
        <f>SUM(M13:M13)</f>
        <v>0</v>
      </c>
      <c r="N12" s="29">
        <f>SUM(N13:N13)</f>
        <v>0</v>
      </c>
      <c r="O12" s="29">
        <f t="shared" ref="O12:O17" si="2">SUM(D12:N12)</f>
        <v>10957</v>
      </c>
      <c r="P12" s="41">
        <f>(O12/P$20)</f>
        <v>21.275728155339806</v>
      </c>
      <c r="Q12" s="10"/>
    </row>
    <row r="13" spans="1:134">
      <c r="A13" s="12"/>
      <c r="B13" s="42">
        <v>541</v>
      </c>
      <c r="C13" s="19" t="s">
        <v>28</v>
      </c>
      <c r="D13" s="43">
        <v>10957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v>0</v>
      </c>
      <c r="O13" s="43">
        <f t="shared" si="2"/>
        <v>10957</v>
      </c>
      <c r="P13" s="44">
        <f>(O13/P$20)</f>
        <v>21.275728155339806</v>
      </c>
      <c r="Q13" s="9"/>
    </row>
    <row r="14" spans="1:134" ht="15.75">
      <c r="A14" s="26" t="s">
        <v>29</v>
      </c>
      <c r="B14" s="27"/>
      <c r="C14" s="28"/>
      <c r="D14" s="29">
        <f>SUM(D15:D15)</f>
        <v>1800</v>
      </c>
      <c r="E14" s="29">
        <f>SUM(E15:E15)</f>
        <v>0</v>
      </c>
      <c r="F14" s="29">
        <f>SUM(F15:F15)</f>
        <v>0</v>
      </c>
      <c r="G14" s="29">
        <f>SUM(G15:G15)</f>
        <v>0</v>
      </c>
      <c r="H14" s="29">
        <f>SUM(H15:H15)</f>
        <v>0</v>
      </c>
      <c r="I14" s="29">
        <f>SUM(I15:I15)</f>
        <v>0</v>
      </c>
      <c r="J14" s="29">
        <f>SUM(J15:J15)</f>
        <v>0</v>
      </c>
      <c r="K14" s="29">
        <f>SUM(K15:K15)</f>
        <v>0</v>
      </c>
      <c r="L14" s="29">
        <f>SUM(L15:L15)</f>
        <v>0</v>
      </c>
      <c r="M14" s="29">
        <f>SUM(M15:M15)</f>
        <v>0</v>
      </c>
      <c r="N14" s="29">
        <f>SUM(N15:N15)</f>
        <v>0</v>
      </c>
      <c r="O14" s="29">
        <f t="shared" si="2"/>
        <v>1800</v>
      </c>
      <c r="P14" s="41">
        <f>(O14/P$20)</f>
        <v>3.4951456310679609</v>
      </c>
      <c r="Q14" s="10"/>
    </row>
    <row r="15" spans="1:134">
      <c r="A15" s="12"/>
      <c r="B15" s="42">
        <v>569</v>
      </c>
      <c r="C15" s="19" t="s">
        <v>30</v>
      </c>
      <c r="D15" s="43">
        <v>1800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43">
        <f t="shared" si="2"/>
        <v>1800</v>
      </c>
      <c r="P15" s="44">
        <f>(O15/P$20)</f>
        <v>3.4951456310679609</v>
      </c>
      <c r="Q15" s="9"/>
    </row>
    <row r="16" spans="1:134" ht="15.75">
      <c r="A16" s="26" t="s">
        <v>31</v>
      </c>
      <c r="B16" s="27"/>
      <c r="C16" s="28"/>
      <c r="D16" s="29">
        <f>SUM(D17:D17)</f>
        <v>4140</v>
      </c>
      <c r="E16" s="29">
        <f>SUM(E17:E17)</f>
        <v>0</v>
      </c>
      <c r="F16" s="29">
        <f>SUM(F17:F17)</f>
        <v>0</v>
      </c>
      <c r="G16" s="29">
        <f>SUM(G17:G17)</f>
        <v>0</v>
      </c>
      <c r="H16" s="29">
        <f>SUM(H17:H17)</f>
        <v>0</v>
      </c>
      <c r="I16" s="29">
        <f>SUM(I17:I17)</f>
        <v>0</v>
      </c>
      <c r="J16" s="29">
        <f>SUM(J17:J17)</f>
        <v>0</v>
      </c>
      <c r="K16" s="29">
        <f>SUM(K17:K17)</f>
        <v>0</v>
      </c>
      <c r="L16" s="29">
        <f>SUM(L17:L17)</f>
        <v>0</v>
      </c>
      <c r="M16" s="29">
        <f>SUM(M17:M17)</f>
        <v>0</v>
      </c>
      <c r="N16" s="29">
        <f>SUM(N17:N17)</f>
        <v>0</v>
      </c>
      <c r="O16" s="29">
        <f>SUM(D16:N16)</f>
        <v>4140</v>
      </c>
      <c r="P16" s="41">
        <f>(O16/P$20)</f>
        <v>8.0388349514563107</v>
      </c>
      <c r="Q16" s="9"/>
    </row>
    <row r="17" spans="1:120" ht="15.75" thickBot="1">
      <c r="A17" s="12"/>
      <c r="B17" s="42">
        <v>572</v>
      </c>
      <c r="C17" s="19" t="s">
        <v>33</v>
      </c>
      <c r="D17" s="43">
        <v>4140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v>0</v>
      </c>
      <c r="O17" s="43">
        <f t="shared" si="2"/>
        <v>4140</v>
      </c>
      <c r="P17" s="44">
        <f>(O17/P$20)</f>
        <v>8.0388349514563107</v>
      </c>
      <c r="Q17" s="9"/>
    </row>
    <row r="18" spans="1:120" ht="16.5" thickBot="1">
      <c r="A18" s="13" t="s">
        <v>10</v>
      </c>
      <c r="B18" s="21"/>
      <c r="C18" s="20"/>
      <c r="D18" s="14">
        <f>SUM(D5,D10,D12,D14,D16)</f>
        <v>455032</v>
      </c>
      <c r="E18" s="14">
        <f t="shared" ref="E18:N18" si="3">SUM(E5,E10,E12,E14,E16)</f>
        <v>0</v>
      </c>
      <c r="F18" s="14">
        <f t="shared" si="3"/>
        <v>0</v>
      </c>
      <c r="G18" s="14">
        <f t="shared" si="3"/>
        <v>0</v>
      </c>
      <c r="H18" s="14">
        <f t="shared" si="3"/>
        <v>0</v>
      </c>
      <c r="I18" s="14">
        <f t="shared" si="3"/>
        <v>0</v>
      </c>
      <c r="J18" s="14">
        <f t="shared" si="3"/>
        <v>0</v>
      </c>
      <c r="K18" s="14">
        <f t="shared" si="3"/>
        <v>0</v>
      </c>
      <c r="L18" s="14">
        <f t="shared" si="3"/>
        <v>0</v>
      </c>
      <c r="M18" s="14">
        <f t="shared" si="3"/>
        <v>0</v>
      </c>
      <c r="N18" s="14">
        <f t="shared" si="3"/>
        <v>0</v>
      </c>
      <c r="O18" s="14">
        <f>SUM(D18:N18)</f>
        <v>455032</v>
      </c>
      <c r="P18" s="35">
        <f>(O18/P$20)</f>
        <v>883.55728155339807</v>
      </c>
      <c r="Q18" s="6"/>
      <c r="R18" s="2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</row>
    <row r="19" spans="1:120">
      <c r="A19" s="15"/>
      <c r="B19" s="17"/>
      <c r="C19" s="17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8"/>
    </row>
    <row r="20" spans="1:120">
      <c r="A20" s="36"/>
      <c r="B20" s="37"/>
      <c r="C20" s="37"/>
      <c r="D20" s="38"/>
      <c r="E20" s="38"/>
      <c r="F20" s="38"/>
      <c r="G20" s="38"/>
      <c r="H20" s="38"/>
      <c r="I20" s="38"/>
      <c r="J20" s="38"/>
      <c r="K20" s="38"/>
      <c r="L20" s="38"/>
      <c r="M20" s="90" t="s">
        <v>80</v>
      </c>
      <c r="N20" s="90"/>
      <c r="O20" s="90"/>
      <c r="P20" s="39">
        <v>515</v>
      </c>
    </row>
    <row r="21" spans="1:120">
      <c r="A21" s="91"/>
      <c r="B21" s="92"/>
      <c r="C21" s="92"/>
      <c r="D21" s="92"/>
      <c r="E21" s="92"/>
      <c r="F21" s="92"/>
      <c r="G21" s="92"/>
      <c r="H21" s="92"/>
      <c r="I21" s="92"/>
      <c r="J21" s="92"/>
      <c r="K21" s="92"/>
      <c r="L21" s="92"/>
      <c r="M21" s="92"/>
      <c r="N21" s="92"/>
      <c r="O21" s="92"/>
      <c r="P21" s="93"/>
    </row>
    <row r="22" spans="1:120" ht="15.75" customHeight="1" thickBot="1">
      <c r="A22" s="94" t="s">
        <v>39</v>
      </c>
      <c r="B22" s="95"/>
      <c r="C22" s="95"/>
      <c r="D22" s="95"/>
      <c r="E22" s="95"/>
      <c r="F22" s="95"/>
      <c r="G22" s="95"/>
      <c r="H22" s="95"/>
      <c r="I22" s="95"/>
      <c r="J22" s="95"/>
      <c r="K22" s="95"/>
      <c r="L22" s="95"/>
      <c r="M22" s="95"/>
      <c r="N22" s="95"/>
      <c r="O22" s="95"/>
      <c r="P22" s="96"/>
    </row>
  </sheetData>
  <mergeCells count="10">
    <mergeCell ref="M20:O20"/>
    <mergeCell ref="A21:P21"/>
    <mergeCell ref="A22:P22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35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48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SUM(D6:D9)</f>
        <v>256956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9" si="1">SUM(D5:M5)</f>
        <v>256956</v>
      </c>
      <c r="O5" s="30">
        <f t="shared" ref="O5:O19" si="2">(N5/O$21)</f>
        <v>597.57209302325577</v>
      </c>
      <c r="P5" s="6"/>
    </row>
    <row r="6" spans="1:133">
      <c r="A6" s="12"/>
      <c r="B6" s="42">
        <v>511</v>
      </c>
      <c r="C6" s="19" t="s">
        <v>19</v>
      </c>
      <c r="D6" s="43">
        <v>14556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14556</v>
      </c>
      <c r="O6" s="44">
        <f t="shared" si="2"/>
        <v>33.851162790697671</v>
      </c>
      <c r="P6" s="9"/>
    </row>
    <row r="7" spans="1:133">
      <c r="A7" s="12"/>
      <c r="B7" s="42">
        <v>513</v>
      </c>
      <c r="C7" s="19" t="s">
        <v>20</v>
      </c>
      <c r="D7" s="43">
        <v>102782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102782</v>
      </c>
      <c r="O7" s="44">
        <f t="shared" si="2"/>
        <v>239.02790697674419</v>
      </c>
      <c r="P7" s="9"/>
    </row>
    <row r="8" spans="1:133">
      <c r="A8" s="12"/>
      <c r="B8" s="42">
        <v>514</v>
      </c>
      <c r="C8" s="19" t="s">
        <v>21</v>
      </c>
      <c r="D8" s="43">
        <v>14869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14869</v>
      </c>
      <c r="O8" s="44">
        <f t="shared" si="2"/>
        <v>34.579069767441858</v>
      </c>
      <c r="P8" s="9"/>
    </row>
    <row r="9" spans="1:133">
      <c r="A9" s="12"/>
      <c r="B9" s="42">
        <v>519</v>
      </c>
      <c r="C9" s="19" t="s">
        <v>22</v>
      </c>
      <c r="D9" s="43">
        <v>124749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124749</v>
      </c>
      <c r="O9" s="44">
        <f t="shared" si="2"/>
        <v>290.11395348837209</v>
      </c>
      <c r="P9" s="9"/>
    </row>
    <row r="10" spans="1:133" ht="15.75">
      <c r="A10" s="26" t="s">
        <v>23</v>
      </c>
      <c r="B10" s="27"/>
      <c r="C10" s="28"/>
      <c r="D10" s="29">
        <f t="shared" ref="D10:M10" si="3">SUM(D11:D11)</f>
        <v>2576</v>
      </c>
      <c r="E10" s="29">
        <f t="shared" si="3"/>
        <v>0</v>
      </c>
      <c r="F10" s="29">
        <f t="shared" si="3"/>
        <v>0</v>
      </c>
      <c r="G10" s="29">
        <f t="shared" si="3"/>
        <v>0</v>
      </c>
      <c r="H10" s="29">
        <f t="shared" si="3"/>
        <v>0</v>
      </c>
      <c r="I10" s="29">
        <f t="shared" si="3"/>
        <v>0</v>
      </c>
      <c r="J10" s="29">
        <f t="shared" si="3"/>
        <v>0</v>
      </c>
      <c r="K10" s="29">
        <f t="shared" si="3"/>
        <v>0</v>
      </c>
      <c r="L10" s="29">
        <f t="shared" si="3"/>
        <v>0</v>
      </c>
      <c r="M10" s="29">
        <f t="shared" si="3"/>
        <v>0</v>
      </c>
      <c r="N10" s="40">
        <f t="shared" si="1"/>
        <v>2576</v>
      </c>
      <c r="O10" s="41">
        <f t="shared" si="2"/>
        <v>5.9906976744186045</v>
      </c>
      <c r="P10" s="10"/>
    </row>
    <row r="11" spans="1:133">
      <c r="A11" s="12"/>
      <c r="B11" s="42">
        <v>524</v>
      </c>
      <c r="C11" s="19" t="s">
        <v>37</v>
      </c>
      <c r="D11" s="43">
        <v>2576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2576</v>
      </c>
      <c r="O11" s="44">
        <f t="shared" si="2"/>
        <v>5.9906976744186045</v>
      </c>
      <c r="P11" s="9"/>
    </row>
    <row r="12" spans="1:133" ht="15.75">
      <c r="A12" s="26" t="s">
        <v>27</v>
      </c>
      <c r="B12" s="27"/>
      <c r="C12" s="28"/>
      <c r="D12" s="29">
        <f t="shared" ref="D12:M12" si="4">SUM(D13:D13)</f>
        <v>4735</v>
      </c>
      <c r="E12" s="29">
        <f t="shared" si="4"/>
        <v>0</v>
      </c>
      <c r="F12" s="29">
        <f t="shared" si="4"/>
        <v>0</v>
      </c>
      <c r="G12" s="29">
        <f t="shared" si="4"/>
        <v>0</v>
      </c>
      <c r="H12" s="29">
        <f t="shared" si="4"/>
        <v>0</v>
      </c>
      <c r="I12" s="29">
        <f t="shared" si="4"/>
        <v>0</v>
      </c>
      <c r="J12" s="29">
        <f t="shared" si="4"/>
        <v>0</v>
      </c>
      <c r="K12" s="29">
        <f t="shared" si="4"/>
        <v>0</v>
      </c>
      <c r="L12" s="29">
        <f t="shared" si="4"/>
        <v>0</v>
      </c>
      <c r="M12" s="29">
        <f t="shared" si="4"/>
        <v>0</v>
      </c>
      <c r="N12" s="29">
        <f t="shared" si="1"/>
        <v>4735</v>
      </c>
      <c r="O12" s="41">
        <f t="shared" si="2"/>
        <v>11.011627906976743</v>
      </c>
      <c r="P12" s="10"/>
    </row>
    <row r="13" spans="1:133">
      <c r="A13" s="12"/>
      <c r="B13" s="42">
        <v>541</v>
      </c>
      <c r="C13" s="19" t="s">
        <v>28</v>
      </c>
      <c r="D13" s="43">
        <v>4735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4735</v>
      </c>
      <c r="O13" s="44">
        <f t="shared" si="2"/>
        <v>11.011627906976743</v>
      </c>
      <c r="P13" s="9"/>
    </row>
    <row r="14" spans="1:133" ht="15.75">
      <c r="A14" s="26" t="s">
        <v>29</v>
      </c>
      <c r="B14" s="27"/>
      <c r="C14" s="28"/>
      <c r="D14" s="29">
        <f t="shared" ref="D14:M14" si="5">SUM(D15:D15)</f>
        <v>2400</v>
      </c>
      <c r="E14" s="29">
        <f t="shared" si="5"/>
        <v>0</v>
      </c>
      <c r="F14" s="29">
        <f t="shared" si="5"/>
        <v>0</v>
      </c>
      <c r="G14" s="29">
        <f t="shared" si="5"/>
        <v>0</v>
      </c>
      <c r="H14" s="29">
        <f t="shared" si="5"/>
        <v>0</v>
      </c>
      <c r="I14" s="29">
        <f t="shared" si="5"/>
        <v>0</v>
      </c>
      <c r="J14" s="29">
        <f t="shared" si="5"/>
        <v>0</v>
      </c>
      <c r="K14" s="29">
        <f t="shared" si="5"/>
        <v>0</v>
      </c>
      <c r="L14" s="29">
        <f t="shared" si="5"/>
        <v>0</v>
      </c>
      <c r="M14" s="29">
        <f t="shared" si="5"/>
        <v>0</v>
      </c>
      <c r="N14" s="29">
        <f t="shared" si="1"/>
        <v>2400</v>
      </c>
      <c r="O14" s="41">
        <f t="shared" si="2"/>
        <v>5.5813953488372094</v>
      </c>
      <c r="P14" s="10"/>
    </row>
    <row r="15" spans="1:133">
      <c r="A15" s="12"/>
      <c r="B15" s="42">
        <v>562</v>
      </c>
      <c r="C15" s="19" t="s">
        <v>43</v>
      </c>
      <c r="D15" s="43">
        <v>2400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2400</v>
      </c>
      <c r="O15" s="44">
        <f t="shared" si="2"/>
        <v>5.5813953488372094</v>
      </c>
      <c r="P15" s="9"/>
    </row>
    <row r="16" spans="1:133" ht="15.75">
      <c r="A16" s="26" t="s">
        <v>31</v>
      </c>
      <c r="B16" s="27"/>
      <c r="C16" s="28"/>
      <c r="D16" s="29">
        <f t="shared" ref="D16:M16" si="6">SUM(D17:D18)</f>
        <v>2015</v>
      </c>
      <c r="E16" s="29">
        <f t="shared" si="6"/>
        <v>0</v>
      </c>
      <c r="F16" s="29">
        <f t="shared" si="6"/>
        <v>0</v>
      </c>
      <c r="G16" s="29">
        <f t="shared" si="6"/>
        <v>0</v>
      </c>
      <c r="H16" s="29">
        <f t="shared" si="6"/>
        <v>0</v>
      </c>
      <c r="I16" s="29">
        <f t="shared" si="6"/>
        <v>0</v>
      </c>
      <c r="J16" s="29">
        <f t="shared" si="6"/>
        <v>0</v>
      </c>
      <c r="K16" s="29">
        <f t="shared" si="6"/>
        <v>0</v>
      </c>
      <c r="L16" s="29">
        <f t="shared" si="6"/>
        <v>0</v>
      </c>
      <c r="M16" s="29">
        <f t="shared" si="6"/>
        <v>0</v>
      </c>
      <c r="N16" s="29">
        <f t="shared" si="1"/>
        <v>2015</v>
      </c>
      <c r="O16" s="41">
        <f t="shared" si="2"/>
        <v>4.6860465116279073</v>
      </c>
      <c r="P16" s="9"/>
    </row>
    <row r="17" spans="1:119">
      <c r="A17" s="12"/>
      <c r="B17" s="42">
        <v>571</v>
      </c>
      <c r="C17" s="19" t="s">
        <v>32</v>
      </c>
      <c r="D17" s="43">
        <v>651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651</v>
      </c>
      <c r="O17" s="44">
        <f t="shared" si="2"/>
        <v>1.5139534883720931</v>
      </c>
      <c r="P17" s="9"/>
    </row>
    <row r="18" spans="1:119" ht="15.75" thickBot="1">
      <c r="A18" s="12"/>
      <c r="B18" s="42">
        <v>575</v>
      </c>
      <c r="C18" s="19" t="s">
        <v>46</v>
      </c>
      <c r="D18" s="43">
        <v>1364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1364</v>
      </c>
      <c r="O18" s="44">
        <f t="shared" si="2"/>
        <v>3.172093023255814</v>
      </c>
      <c r="P18" s="9"/>
    </row>
    <row r="19" spans="1:119" ht="16.5" thickBot="1">
      <c r="A19" s="13" t="s">
        <v>10</v>
      </c>
      <c r="B19" s="21"/>
      <c r="C19" s="20"/>
      <c r="D19" s="14">
        <f>SUM(D5,D10,D12,D14,D16)</f>
        <v>268682</v>
      </c>
      <c r="E19" s="14">
        <f t="shared" ref="E19:M19" si="7">SUM(E5,E10,E12,E14,E16)</f>
        <v>0</v>
      </c>
      <c r="F19" s="14">
        <f t="shared" si="7"/>
        <v>0</v>
      </c>
      <c r="G19" s="14">
        <f t="shared" si="7"/>
        <v>0</v>
      </c>
      <c r="H19" s="14">
        <f t="shared" si="7"/>
        <v>0</v>
      </c>
      <c r="I19" s="14">
        <f t="shared" si="7"/>
        <v>0</v>
      </c>
      <c r="J19" s="14">
        <f t="shared" si="7"/>
        <v>0</v>
      </c>
      <c r="K19" s="14">
        <f t="shared" si="7"/>
        <v>0</v>
      </c>
      <c r="L19" s="14">
        <f t="shared" si="7"/>
        <v>0</v>
      </c>
      <c r="M19" s="14">
        <f t="shared" si="7"/>
        <v>0</v>
      </c>
      <c r="N19" s="14">
        <f t="shared" si="1"/>
        <v>268682</v>
      </c>
      <c r="O19" s="35">
        <f t="shared" si="2"/>
        <v>624.84186046511627</v>
      </c>
      <c r="P19" s="6"/>
      <c r="Q19" s="2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</row>
    <row r="20" spans="1:119">
      <c r="A20" s="15"/>
      <c r="B20" s="17"/>
      <c r="C20" s="17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8"/>
    </row>
    <row r="21" spans="1:119">
      <c r="A21" s="36"/>
      <c r="B21" s="37"/>
      <c r="C21" s="37"/>
      <c r="D21" s="38"/>
      <c r="E21" s="38"/>
      <c r="F21" s="38"/>
      <c r="G21" s="38"/>
      <c r="H21" s="38"/>
      <c r="I21" s="38"/>
      <c r="J21" s="38"/>
      <c r="K21" s="38"/>
      <c r="L21" s="90" t="s">
        <v>49</v>
      </c>
      <c r="M21" s="90"/>
      <c r="N21" s="90"/>
      <c r="O21" s="39">
        <v>430</v>
      </c>
    </row>
    <row r="22" spans="1:119">
      <c r="A22" s="91"/>
      <c r="B22" s="92"/>
      <c r="C22" s="92"/>
      <c r="D22" s="92"/>
      <c r="E22" s="92"/>
      <c r="F22" s="92"/>
      <c r="G22" s="92"/>
      <c r="H22" s="92"/>
      <c r="I22" s="92"/>
      <c r="J22" s="92"/>
      <c r="K22" s="92"/>
      <c r="L22" s="92"/>
      <c r="M22" s="92"/>
      <c r="N22" s="92"/>
      <c r="O22" s="93"/>
    </row>
    <row r="23" spans="1:119" ht="15.75" customHeight="1" thickBot="1">
      <c r="A23" s="94" t="s">
        <v>39</v>
      </c>
      <c r="B23" s="95"/>
      <c r="C23" s="95"/>
      <c r="D23" s="95"/>
      <c r="E23" s="95"/>
      <c r="F23" s="95"/>
      <c r="G23" s="95"/>
      <c r="H23" s="95"/>
      <c r="I23" s="95"/>
      <c r="J23" s="95"/>
      <c r="K23" s="95"/>
      <c r="L23" s="95"/>
      <c r="M23" s="95"/>
      <c r="N23" s="95"/>
      <c r="O23" s="96"/>
    </row>
  </sheetData>
  <mergeCells count="10">
    <mergeCell ref="L21:N21"/>
    <mergeCell ref="A22:O22"/>
    <mergeCell ref="A23:O2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horizontalDpi="1200" verticalDpi="1200" r:id="rId1"/>
  <headerFooter>
    <oddFooter>&amp;L&amp;14Office of Economic and Demographic Research&amp;R&amp;14Page &amp;P of &amp;N</oddFooter>
  </headerFooter>
  <ignoredErrors>
    <ignoredError sqref="N15" 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35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42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SUM(D6:D9)</f>
        <v>160332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0" si="1">SUM(D5:M5)</f>
        <v>160332</v>
      </c>
      <c r="O5" s="30">
        <f t="shared" ref="O5:O20" si="2">(N5/O$22)</f>
        <v>377.25176470588235</v>
      </c>
      <c r="P5" s="6"/>
    </row>
    <row r="6" spans="1:133">
      <c r="A6" s="12"/>
      <c r="B6" s="42">
        <v>511</v>
      </c>
      <c r="C6" s="19" t="s">
        <v>19</v>
      </c>
      <c r="D6" s="43">
        <v>15543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15543</v>
      </c>
      <c r="O6" s="44">
        <f t="shared" si="2"/>
        <v>36.571764705882352</v>
      </c>
      <c r="P6" s="9"/>
    </row>
    <row r="7" spans="1:133">
      <c r="A7" s="12"/>
      <c r="B7" s="42">
        <v>513</v>
      </c>
      <c r="C7" s="19" t="s">
        <v>20</v>
      </c>
      <c r="D7" s="43">
        <v>68327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68327</v>
      </c>
      <c r="O7" s="44">
        <f t="shared" si="2"/>
        <v>160.76941176470589</v>
      </c>
      <c r="P7" s="9"/>
    </row>
    <row r="8" spans="1:133">
      <c r="A8" s="12"/>
      <c r="B8" s="42">
        <v>514</v>
      </c>
      <c r="C8" s="19" t="s">
        <v>21</v>
      </c>
      <c r="D8" s="43">
        <v>6674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6674</v>
      </c>
      <c r="O8" s="44">
        <f t="shared" si="2"/>
        <v>15.703529411764706</v>
      </c>
      <c r="P8" s="9"/>
    </row>
    <row r="9" spans="1:133">
      <c r="A9" s="12"/>
      <c r="B9" s="42">
        <v>519</v>
      </c>
      <c r="C9" s="19" t="s">
        <v>22</v>
      </c>
      <c r="D9" s="43">
        <v>69788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69788</v>
      </c>
      <c r="O9" s="44">
        <f t="shared" si="2"/>
        <v>164.20705882352942</v>
      </c>
      <c r="P9" s="9"/>
    </row>
    <row r="10" spans="1:133" ht="15.75">
      <c r="A10" s="26" t="s">
        <v>23</v>
      </c>
      <c r="B10" s="27"/>
      <c r="C10" s="28"/>
      <c r="D10" s="29">
        <f t="shared" ref="D10:M10" si="3">SUM(D11:D12)</f>
        <v>1342</v>
      </c>
      <c r="E10" s="29">
        <f t="shared" si="3"/>
        <v>0</v>
      </c>
      <c r="F10" s="29">
        <f t="shared" si="3"/>
        <v>0</v>
      </c>
      <c r="G10" s="29">
        <f t="shared" si="3"/>
        <v>0</v>
      </c>
      <c r="H10" s="29">
        <f t="shared" si="3"/>
        <v>0</v>
      </c>
      <c r="I10" s="29">
        <f t="shared" si="3"/>
        <v>0</v>
      </c>
      <c r="J10" s="29">
        <f t="shared" si="3"/>
        <v>0</v>
      </c>
      <c r="K10" s="29">
        <f t="shared" si="3"/>
        <v>0</v>
      </c>
      <c r="L10" s="29">
        <f t="shared" si="3"/>
        <v>0</v>
      </c>
      <c r="M10" s="29">
        <f t="shared" si="3"/>
        <v>0</v>
      </c>
      <c r="N10" s="40">
        <f t="shared" si="1"/>
        <v>1342</v>
      </c>
      <c r="O10" s="41">
        <f t="shared" si="2"/>
        <v>3.1576470588235295</v>
      </c>
      <c r="P10" s="10"/>
    </row>
    <row r="11" spans="1:133">
      <c r="A11" s="12"/>
      <c r="B11" s="42">
        <v>522</v>
      </c>
      <c r="C11" s="19" t="s">
        <v>24</v>
      </c>
      <c r="D11" s="43">
        <v>325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325</v>
      </c>
      <c r="O11" s="44">
        <f t="shared" si="2"/>
        <v>0.76470588235294112</v>
      </c>
      <c r="P11" s="9"/>
    </row>
    <row r="12" spans="1:133">
      <c r="A12" s="12"/>
      <c r="B12" s="42">
        <v>524</v>
      </c>
      <c r="C12" s="19" t="s">
        <v>37</v>
      </c>
      <c r="D12" s="43">
        <v>1017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1017</v>
      </c>
      <c r="O12" s="44">
        <f t="shared" si="2"/>
        <v>2.3929411764705883</v>
      </c>
      <c r="P12" s="9"/>
    </row>
    <row r="13" spans="1:133" ht="15.75">
      <c r="A13" s="26" t="s">
        <v>27</v>
      </c>
      <c r="B13" s="27"/>
      <c r="C13" s="28"/>
      <c r="D13" s="29">
        <f t="shared" ref="D13:M13" si="4">SUM(D14:D14)</f>
        <v>66991</v>
      </c>
      <c r="E13" s="29">
        <f t="shared" si="4"/>
        <v>0</v>
      </c>
      <c r="F13" s="29">
        <f t="shared" si="4"/>
        <v>0</v>
      </c>
      <c r="G13" s="29">
        <f t="shared" si="4"/>
        <v>0</v>
      </c>
      <c r="H13" s="29">
        <f t="shared" si="4"/>
        <v>0</v>
      </c>
      <c r="I13" s="29">
        <f t="shared" si="4"/>
        <v>0</v>
      </c>
      <c r="J13" s="29">
        <f t="shared" si="4"/>
        <v>0</v>
      </c>
      <c r="K13" s="29">
        <f t="shared" si="4"/>
        <v>0</v>
      </c>
      <c r="L13" s="29">
        <f t="shared" si="4"/>
        <v>0</v>
      </c>
      <c r="M13" s="29">
        <f t="shared" si="4"/>
        <v>0</v>
      </c>
      <c r="N13" s="29">
        <f t="shared" si="1"/>
        <v>66991</v>
      </c>
      <c r="O13" s="41">
        <f t="shared" si="2"/>
        <v>157.62588235294118</v>
      </c>
      <c r="P13" s="10"/>
    </row>
    <row r="14" spans="1:133">
      <c r="A14" s="12"/>
      <c r="B14" s="42">
        <v>541</v>
      </c>
      <c r="C14" s="19" t="s">
        <v>28</v>
      </c>
      <c r="D14" s="43">
        <v>66991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66991</v>
      </c>
      <c r="O14" s="44">
        <f t="shared" si="2"/>
        <v>157.62588235294118</v>
      </c>
      <c r="P14" s="9"/>
    </row>
    <row r="15" spans="1:133" ht="15.75">
      <c r="A15" s="26" t="s">
        <v>29</v>
      </c>
      <c r="B15" s="27"/>
      <c r="C15" s="28"/>
      <c r="D15" s="29">
        <f t="shared" ref="D15:M15" si="5">SUM(D16:D16)</f>
        <v>2909</v>
      </c>
      <c r="E15" s="29">
        <f t="shared" si="5"/>
        <v>0</v>
      </c>
      <c r="F15" s="29">
        <f t="shared" si="5"/>
        <v>0</v>
      </c>
      <c r="G15" s="29">
        <f t="shared" si="5"/>
        <v>0</v>
      </c>
      <c r="H15" s="29">
        <f t="shared" si="5"/>
        <v>0</v>
      </c>
      <c r="I15" s="29">
        <f t="shared" si="5"/>
        <v>0</v>
      </c>
      <c r="J15" s="29">
        <f t="shared" si="5"/>
        <v>0</v>
      </c>
      <c r="K15" s="29">
        <f t="shared" si="5"/>
        <v>0</v>
      </c>
      <c r="L15" s="29">
        <f t="shared" si="5"/>
        <v>0</v>
      </c>
      <c r="M15" s="29">
        <f t="shared" si="5"/>
        <v>0</v>
      </c>
      <c r="N15" s="29">
        <f t="shared" si="1"/>
        <v>2909</v>
      </c>
      <c r="O15" s="41">
        <f t="shared" si="2"/>
        <v>6.8447058823529412</v>
      </c>
      <c r="P15" s="10"/>
    </row>
    <row r="16" spans="1:133">
      <c r="A16" s="12"/>
      <c r="B16" s="42">
        <v>562</v>
      </c>
      <c r="C16" s="19" t="s">
        <v>43</v>
      </c>
      <c r="D16" s="43">
        <v>2909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2909</v>
      </c>
      <c r="O16" s="44">
        <f t="shared" si="2"/>
        <v>6.8447058823529412</v>
      </c>
      <c r="P16" s="9"/>
    </row>
    <row r="17" spans="1:119" ht="15.75">
      <c r="A17" s="26" t="s">
        <v>31</v>
      </c>
      <c r="B17" s="27"/>
      <c r="C17" s="28"/>
      <c r="D17" s="29">
        <f t="shared" ref="D17:M17" si="6">SUM(D18:D19)</f>
        <v>8810</v>
      </c>
      <c r="E17" s="29">
        <f t="shared" si="6"/>
        <v>0</v>
      </c>
      <c r="F17" s="29">
        <f t="shared" si="6"/>
        <v>0</v>
      </c>
      <c r="G17" s="29">
        <f t="shared" si="6"/>
        <v>0</v>
      </c>
      <c r="H17" s="29">
        <f t="shared" si="6"/>
        <v>0</v>
      </c>
      <c r="I17" s="29">
        <f t="shared" si="6"/>
        <v>0</v>
      </c>
      <c r="J17" s="29">
        <f t="shared" si="6"/>
        <v>0</v>
      </c>
      <c r="K17" s="29">
        <f t="shared" si="6"/>
        <v>0</v>
      </c>
      <c r="L17" s="29">
        <f t="shared" si="6"/>
        <v>0</v>
      </c>
      <c r="M17" s="29">
        <f t="shared" si="6"/>
        <v>0</v>
      </c>
      <c r="N17" s="29">
        <f t="shared" si="1"/>
        <v>8810</v>
      </c>
      <c r="O17" s="41">
        <f t="shared" si="2"/>
        <v>20.729411764705883</v>
      </c>
      <c r="P17" s="9"/>
    </row>
    <row r="18" spans="1:119">
      <c r="A18" s="12"/>
      <c r="B18" s="42">
        <v>571</v>
      </c>
      <c r="C18" s="19" t="s">
        <v>32</v>
      </c>
      <c r="D18" s="43">
        <v>2364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2364</v>
      </c>
      <c r="O18" s="44">
        <f t="shared" si="2"/>
        <v>5.5623529411764707</v>
      </c>
      <c r="P18" s="9"/>
    </row>
    <row r="19" spans="1:119" ht="15.75" thickBot="1">
      <c r="A19" s="12"/>
      <c r="B19" s="42">
        <v>572</v>
      </c>
      <c r="C19" s="19" t="s">
        <v>33</v>
      </c>
      <c r="D19" s="43">
        <v>6446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6446</v>
      </c>
      <c r="O19" s="44">
        <f t="shared" si="2"/>
        <v>15.167058823529413</v>
      </c>
      <c r="P19" s="9"/>
    </row>
    <row r="20" spans="1:119" ht="16.5" thickBot="1">
      <c r="A20" s="13" t="s">
        <v>10</v>
      </c>
      <c r="B20" s="21"/>
      <c r="C20" s="20"/>
      <c r="D20" s="14">
        <f>SUM(D5,D10,D13,D15,D17)</f>
        <v>240384</v>
      </c>
      <c r="E20" s="14">
        <f t="shared" ref="E20:M20" si="7">SUM(E5,E10,E13,E15,E17)</f>
        <v>0</v>
      </c>
      <c r="F20" s="14">
        <f t="shared" si="7"/>
        <v>0</v>
      </c>
      <c r="G20" s="14">
        <f t="shared" si="7"/>
        <v>0</v>
      </c>
      <c r="H20" s="14">
        <f t="shared" si="7"/>
        <v>0</v>
      </c>
      <c r="I20" s="14">
        <f t="shared" si="7"/>
        <v>0</v>
      </c>
      <c r="J20" s="14">
        <f t="shared" si="7"/>
        <v>0</v>
      </c>
      <c r="K20" s="14">
        <f t="shared" si="7"/>
        <v>0</v>
      </c>
      <c r="L20" s="14">
        <f t="shared" si="7"/>
        <v>0</v>
      </c>
      <c r="M20" s="14">
        <f t="shared" si="7"/>
        <v>0</v>
      </c>
      <c r="N20" s="14">
        <f t="shared" si="1"/>
        <v>240384</v>
      </c>
      <c r="O20" s="35">
        <f t="shared" si="2"/>
        <v>565.6094117647059</v>
      </c>
      <c r="P20" s="6"/>
      <c r="Q20" s="2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</row>
    <row r="21" spans="1:119">
      <c r="A21" s="15"/>
      <c r="B21" s="17"/>
      <c r="C21" s="17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/>
    </row>
    <row r="22" spans="1:119">
      <c r="A22" s="36"/>
      <c r="B22" s="37"/>
      <c r="C22" s="37"/>
      <c r="D22" s="38"/>
      <c r="E22" s="38"/>
      <c r="F22" s="38"/>
      <c r="G22" s="38"/>
      <c r="H22" s="38"/>
      <c r="I22" s="38"/>
      <c r="J22" s="38"/>
      <c r="K22" s="38"/>
      <c r="L22" s="90" t="s">
        <v>44</v>
      </c>
      <c r="M22" s="90"/>
      <c r="N22" s="90"/>
      <c r="O22" s="39">
        <v>425</v>
      </c>
    </row>
    <row r="23" spans="1:119">
      <c r="A23" s="91"/>
      <c r="B23" s="92"/>
      <c r="C23" s="92"/>
      <c r="D23" s="92"/>
      <c r="E23" s="92"/>
      <c r="F23" s="92"/>
      <c r="G23" s="92"/>
      <c r="H23" s="92"/>
      <c r="I23" s="92"/>
      <c r="J23" s="92"/>
      <c r="K23" s="92"/>
      <c r="L23" s="92"/>
      <c r="M23" s="92"/>
      <c r="N23" s="92"/>
      <c r="O23" s="93"/>
    </row>
    <row r="24" spans="1:119" ht="15.75" customHeight="1" thickBot="1">
      <c r="A24" s="94" t="s">
        <v>39</v>
      </c>
      <c r="B24" s="95"/>
      <c r="C24" s="95"/>
      <c r="D24" s="95"/>
      <c r="E24" s="95"/>
      <c r="F24" s="95"/>
      <c r="G24" s="95"/>
      <c r="H24" s="95"/>
      <c r="I24" s="95"/>
      <c r="J24" s="95"/>
      <c r="K24" s="95"/>
      <c r="L24" s="95"/>
      <c r="M24" s="95"/>
      <c r="N24" s="95"/>
      <c r="O24" s="96"/>
    </row>
  </sheetData>
  <mergeCells count="10">
    <mergeCell ref="L22:N22"/>
    <mergeCell ref="A23:O23"/>
    <mergeCell ref="A24:O2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16" 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35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40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SUM(D6:D9)</f>
        <v>148019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2" si="1">SUM(D5:M5)</f>
        <v>148019</v>
      </c>
      <c r="O5" s="30">
        <f t="shared" ref="O5:O22" si="2">(N5/O$24)</f>
        <v>336.40681818181821</v>
      </c>
      <c r="P5" s="6"/>
    </row>
    <row r="6" spans="1:133">
      <c r="A6" s="12"/>
      <c r="B6" s="42">
        <v>511</v>
      </c>
      <c r="C6" s="19" t="s">
        <v>19</v>
      </c>
      <c r="D6" s="43">
        <v>14222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14222</v>
      </c>
      <c r="O6" s="44">
        <f t="shared" si="2"/>
        <v>32.322727272727271</v>
      </c>
      <c r="P6" s="9"/>
    </row>
    <row r="7" spans="1:133">
      <c r="A7" s="12"/>
      <c r="B7" s="42">
        <v>513</v>
      </c>
      <c r="C7" s="19" t="s">
        <v>20</v>
      </c>
      <c r="D7" s="43">
        <v>58705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58705</v>
      </c>
      <c r="O7" s="44">
        <f t="shared" si="2"/>
        <v>133.42045454545453</v>
      </c>
      <c r="P7" s="9"/>
    </row>
    <row r="8" spans="1:133">
      <c r="A8" s="12"/>
      <c r="B8" s="42">
        <v>514</v>
      </c>
      <c r="C8" s="19" t="s">
        <v>21</v>
      </c>
      <c r="D8" s="43">
        <v>10670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10670</v>
      </c>
      <c r="O8" s="44">
        <f t="shared" si="2"/>
        <v>24.25</v>
      </c>
      <c r="P8" s="9"/>
    </row>
    <row r="9" spans="1:133">
      <c r="A9" s="12"/>
      <c r="B9" s="42">
        <v>519</v>
      </c>
      <c r="C9" s="19" t="s">
        <v>22</v>
      </c>
      <c r="D9" s="43">
        <v>64422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64422</v>
      </c>
      <c r="O9" s="44">
        <f t="shared" si="2"/>
        <v>146.41363636363636</v>
      </c>
      <c r="P9" s="9"/>
    </row>
    <row r="10" spans="1:133" ht="15.75">
      <c r="A10" s="26" t="s">
        <v>23</v>
      </c>
      <c r="B10" s="27"/>
      <c r="C10" s="28"/>
      <c r="D10" s="29">
        <f t="shared" ref="D10:M10" si="3">SUM(D11:D12)</f>
        <v>3059</v>
      </c>
      <c r="E10" s="29">
        <f t="shared" si="3"/>
        <v>0</v>
      </c>
      <c r="F10" s="29">
        <f t="shared" si="3"/>
        <v>0</v>
      </c>
      <c r="G10" s="29">
        <f t="shared" si="3"/>
        <v>0</v>
      </c>
      <c r="H10" s="29">
        <f t="shared" si="3"/>
        <v>0</v>
      </c>
      <c r="I10" s="29">
        <f t="shared" si="3"/>
        <v>0</v>
      </c>
      <c r="J10" s="29">
        <f t="shared" si="3"/>
        <v>0</v>
      </c>
      <c r="K10" s="29">
        <f t="shared" si="3"/>
        <v>0</v>
      </c>
      <c r="L10" s="29">
        <f t="shared" si="3"/>
        <v>0</v>
      </c>
      <c r="M10" s="29">
        <f t="shared" si="3"/>
        <v>0</v>
      </c>
      <c r="N10" s="40">
        <f t="shared" si="1"/>
        <v>3059</v>
      </c>
      <c r="O10" s="41">
        <f t="shared" si="2"/>
        <v>6.9522727272727272</v>
      </c>
      <c r="P10" s="10"/>
    </row>
    <row r="11" spans="1:133">
      <c r="A11" s="12"/>
      <c r="B11" s="42">
        <v>522</v>
      </c>
      <c r="C11" s="19" t="s">
        <v>24</v>
      </c>
      <c r="D11" s="43">
        <v>281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281</v>
      </c>
      <c r="O11" s="44">
        <f t="shared" si="2"/>
        <v>0.63863636363636367</v>
      </c>
      <c r="P11" s="9"/>
    </row>
    <row r="12" spans="1:133">
      <c r="A12" s="12"/>
      <c r="B12" s="42">
        <v>524</v>
      </c>
      <c r="C12" s="19" t="s">
        <v>37</v>
      </c>
      <c r="D12" s="43">
        <v>2778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2778</v>
      </c>
      <c r="O12" s="44">
        <f t="shared" si="2"/>
        <v>6.3136363636363635</v>
      </c>
      <c r="P12" s="9"/>
    </row>
    <row r="13" spans="1:133" ht="15.75">
      <c r="A13" s="26" t="s">
        <v>25</v>
      </c>
      <c r="B13" s="27"/>
      <c r="C13" s="28"/>
      <c r="D13" s="29">
        <f t="shared" ref="D13:M13" si="4">SUM(D14:D14)</f>
        <v>246</v>
      </c>
      <c r="E13" s="29">
        <f t="shared" si="4"/>
        <v>0</v>
      </c>
      <c r="F13" s="29">
        <f t="shared" si="4"/>
        <v>0</v>
      </c>
      <c r="G13" s="29">
        <f t="shared" si="4"/>
        <v>0</v>
      </c>
      <c r="H13" s="29">
        <f t="shared" si="4"/>
        <v>0</v>
      </c>
      <c r="I13" s="29">
        <f t="shared" si="4"/>
        <v>0</v>
      </c>
      <c r="J13" s="29">
        <f t="shared" si="4"/>
        <v>0</v>
      </c>
      <c r="K13" s="29">
        <f t="shared" si="4"/>
        <v>0</v>
      </c>
      <c r="L13" s="29">
        <f t="shared" si="4"/>
        <v>0</v>
      </c>
      <c r="M13" s="29">
        <f t="shared" si="4"/>
        <v>0</v>
      </c>
      <c r="N13" s="40">
        <f t="shared" si="1"/>
        <v>246</v>
      </c>
      <c r="O13" s="41">
        <f t="shared" si="2"/>
        <v>0.55909090909090908</v>
      </c>
      <c r="P13" s="10"/>
    </row>
    <row r="14" spans="1:133">
      <c r="A14" s="12"/>
      <c r="B14" s="42">
        <v>539</v>
      </c>
      <c r="C14" s="19" t="s">
        <v>26</v>
      </c>
      <c r="D14" s="43">
        <v>246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246</v>
      </c>
      <c r="O14" s="44">
        <f t="shared" si="2"/>
        <v>0.55909090909090908</v>
      </c>
      <c r="P14" s="9"/>
    </row>
    <row r="15" spans="1:133" ht="15.75">
      <c r="A15" s="26" t="s">
        <v>27</v>
      </c>
      <c r="B15" s="27"/>
      <c r="C15" s="28"/>
      <c r="D15" s="29">
        <f t="shared" ref="D15:M15" si="5">SUM(D16:D16)</f>
        <v>33830</v>
      </c>
      <c r="E15" s="29">
        <f t="shared" si="5"/>
        <v>0</v>
      </c>
      <c r="F15" s="29">
        <f t="shared" si="5"/>
        <v>0</v>
      </c>
      <c r="G15" s="29">
        <f t="shared" si="5"/>
        <v>0</v>
      </c>
      <c r="H15" s="29">
        <f t="shared" si="5"/>
        <v>0</v>
      </c>
      <c r="I15" s="29">
        <f t="shared" si="5"/>
        <v>0</v>
      </c>
      <c r="J15" s="29">
        <f t="shared" si="5"/>
        <v>0</v>
      </c>
      <c r="K15" s="29">
        <f t="shared" si="5"/>
        <v>0</v>
      </c>
      <c r="L15" s="29">
        <f t="shared" si="5"/>
        <v>0</v>
      </c>
      <c r="M15" s="29">
        <f t="shared" si="5"/>
        <v>0</v>
      </c>
      <c r="N15" s="29">
        <f t="shared" si="1"/>
        <v>33830</v>
      </c>
      <c r="O15" s="41">
        <f t="shared" si="2"/>
        <v>76.88636363636364</v>
      </c>
      <c r="P15" s="10"/>
    </row>
    <row r="16" spans="1:133">
      <c r="A16" s="12"/>
      <c r="B16" s="42">
        <v>541</v>
      </c>
      <c r="C16" s="19" t="s">
        <v>28</v>
      </c>
      <c r="D16" s="43">
        <v>33830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33830</v>
      </c>
      <c r="O16" s="44">
        <f t="shared" si="2"/>
        <v>76.88636363636364</v>
      </c>
      <c r="P16" s="9"/>
    </row>
    <row r="17" spans="1:119" ht="15.75">
      <c r="A17" s="26" t="s">
        <v>29</v>
      </c>
      <c r="B17" s="27"/>
      <c r="C17" s="28"/>
      <c r="D17" s="29">
        <f t="shared" ref="D17:M17" si="6">SUM(D18:D18)</f>
        <v>2580</v>
      </c>
      <c r="E17" s="29">
        <f t="shared" si="6"/>
        <v>0</v>
      </c>
      <c r="F17" s="29">
        <f t="shared" si="6"/>
        <v>0</v>
      </c>
      <c r="G17" s="29">
        <f t="shared" si="6"/>
        <v>0</v>
      </c>
      <c r="H17" s="29">
        <f t="shared" si="6"/>
        <v>0</v>
      </c>
      <c r="I17" s="29">
        <f t="shared" si="6"/>
        <v>0</v>
      </c>
      <c r="J17" s="29">
        <f t="shared" si="6"/>
        <v>0</v>
      </c>
      <c r="K17" s="29">
        <f t="shared" si="6"/>
        <v>0</v>
      </c>
      <c r="L17" s="29">
        <f t="shared" si="6"/>
        <v>0</v>
      </c>
      <c r="M17" s="29">
        <f t="shared" si="6"/>
        <v>0</v>
      </c>
      <c r="N17" s="29">
        <f t="shared" si="1"/>
        <v>2580</v>
      </c>
      <c r="O17" s="41">
        <f t="shared" si="2"/>
        <v>5.8636363636363633</v>
      </c>
      <c r="P17" s="10"/>
    </row>
    <row r="18" spans="1:119">
      <c r="A18" s="12"/>
      <c r="B18" s="42">
        <v>569</v>
      </c>
      <c r="C18" s="19" t="s">
        <v>30</v>
      </c>
      <c r="D18" s="43">
        <v>2580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2580</v>
      </c>
      <c r="O18" s="44">
        <f t="shared" si="2"/>
        <v>5.8636363636363633</v>
      </c>
      <c r="P18" s="9"/>
    </row>
    <row r="19" spans="1:119" ht="15.75">
      <c r="A19" s="26" t="s">
        <v>31</v>
      </c>
      <c r="B19" s="27"/>
      <c r="C19" s="28"/>
      <c r="D19" s="29">
        <f t="shared" ref="D19:M19" si="7">SUM(D20:D21)</f>
        <v>72046</v>
      </c>
      <c r="E19" s="29">
        <f t="shared" si="7"/>
        <v>0</v>
      </c>
      <c r="F19" s="29">
        <f t="shared" si="7"/>
        <v>0</v>
      </c>
      <c r="G19" s="29">
        <f t="shared" si="7"/>
        <v>0</v>
      </c>
      <c r="H19" s="29">
        <f t="shared" si="7"/>
        <v>0</v>
      </c>
      <c r="I19" s="29">
        <f t="shared" si="7"/>
        <v>0</v>
      </c>
      <c r="J19" s="29">
        <f t="shared" si="7"/>
        <v>0</v>
      </c>
      <c r="K19" s="29">
        <f t="shared" si="7"/>
        <v>0</v>
      </c>
      <c r="L19" s="29">
        <f t="shared" si="7"/>
        <v>0</v>
      </c>
      <c r="M19" s="29">
        <f t="shared" si="7"/>
        <v>0</v>
      </c>
      <c r="N19" s="29">
        <f t="shared" si="1"/>
        <v>72046</v>
      </c>
      <c r="O19" s="41">
        <f t="shared" si="2"/>
        <v>163.7409090909091</v>
      </c>
      <c r="P19" s="9"/>
    </row>
    <row r="20" spans="1:119">
      <c r="A20" s="12"/>
      <c r="B20" s="42">
        <v>571</v>
      </c>
      <c r="C20" s="19" t="s">
        <v>32</v>
      </c>
      <c r="D20" s="43">
        <v>770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770</v>
      </c>
      <c r="O20" s="44">
        <f t="shared" si="2"/>
        <v>1.75</v>
      </c>
      <c r="P20" s="9"/>
    </row>
    <row r="21" spans="1:119" ht="15.75" thickBot="1">
      <c r="A21" s="12"/>
      <c r="B21" s="42">
        <v>572</v>
      </c>
      <c r="C21" s="19" t="s">
        <v>33</v>
      </c>
      <c r="D21" s="43">
        <v>71276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71276</v>
      </c>
      <c r="O21" s="44">
        <f t="shared" si="2"/>
        <v>161.9909090909091</v>
      </c>
      <c r="P21" s="9"/>
    </row>
    <row r="22" spans="1:119" ht="16.5" thickBot="1">
      <c r="A22" s="13" t="s">
        <v>10</v>
      </c>
      <c r="B22" s="21"/>
      <c r="C22" s="20"/>
      <c r="D22" s="14">
        <f>SUM(D5,D10,D13,D15,D17,D19)</f>
        <v>259780</v>
      </c>
      <c r="E22" s="14">
        <f t="shared" ref="E22:M22" si="8">SUM(E5,E10,E13,E15,E17,E19)</f>
        <v>0</v>
      </c>
      <c r="F22" s="14">
        <f t="shared" si="8"/>
        <v>0</v>
      </c>
      <c r="G22" s="14">
        <f t="shared" si="8"/>
        <v>0</v>
      </c>
      <c r="H22" s="14">
        <f t="shared" si="8"/>
        <v>0</v>
      </c>
      <c r="I22" s="14">
        <f t="shared" si="8"/>
        <v>0</v>
      </c>
      <c r="J22" s="14">
        <f t="shared" si="8"/>
        <v>0</v>
      </c>
      <c r="K22" s="14">
        <f t="shared" si="8"/>
        <v>0</v>
      </c>
      <c r="L22" s="14">
        <f t="shared" si="8"/>
        <v>0</v>
      </c>
      <c r="M22" s="14">
        <f t="shared" si="8"/>
        <v>0</v>
      </c>
      <c r="N22" s="14">
        <f t="shared" si="1"/>
        <v>259780</v>
      </c>
      <c r="O22" s="35">
        <f t="shared" si="2"/>
        <v>590.40909090909088</v>
      </c>
      <c r="P22" s="6"/>
      <c r="Q22" s="2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</row>
    <row r="23" spans="1:119">
      <c r="A23" s="15"/>
      <c r="B23" s="17"/>
      <c r="C23" s="17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8"/>
    </row>
    <row r="24" spans="1:119">
      <c r="A24" s="36"/>
      <c r="B24" s="37"/>
      <c r="C24" s="37"/>
      <c r="D24" s="38"/>
      <c r="E24" s="38"/>
      <c r="F24" s="38"/>
      <c r="G24" s="38"/>
      <c r="H24" s="38"/>
      <c r="I24" s="38"/>
      <c r="J24" s="38"/>
      <c r="K24" s="38"/>
      <c r="L24" s="90" t="s">
        <v>41</v>
      </c>
      <c r="M24" s="90"/>
      <c r="N24" s="90"/>
      <c r="O24" s="39">
        <v>440</v>
      </c>
    </row>
    <row r="25" spans="1:119">
      <c r="A25" s="91"/>
      <c r="B25" s="92"/>
      <c r="C25" s="92"/>
      <c r="D25" s="92"/>
      <c r="E25" s="92"/>
      <c r="F25" s="92"/>
      <c r="G25" s="92"/>
      <c r="H25" s="92"/>
      <c r="I25" s="92"/>
      <c r="J25" s="92"/>
      <c r="K25" s="92"/>
      <c r="L25" s="92"/>
      <c r="M25" s="92"/>
      <c r="N25" s="92"/>
      <c r="O25" s="93"/>
    </row>
    <row r="26" spans="1:119" ht="15.75" customHeight="1" thickBot="1">
      <c r="A26" s="94" t="s">
        <v>39</v>
      </c>
      <c r="B26" s="95"/>
      <c r="C26" s="95"/>
      <c r="D26" s="95"/>
      <c r="E26" s="95"/>
      <c r="F26" s="95"/>
      <c r="G26" s="95"/>
      <c r="H26" s="95"/>
      <c r="I26" s="95"/>
      <c r="J26" s="95"/>
      <c r="K26" s="95"/>
      <c r="L26" s="95"/>
      <c r="M26" s="95"/>
      <c r="N26" s="95"/>
      <c r="O26" s="96"/>
    </row>
  </sheetData>
  <mergeCells count="10">
    <mergeCell ref="L24:N24"/>
    <mergeCell ref="A25:O25"/>
    <mergeCell ref="A26:O2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  <ignoredErrors>
    <ignoredError sqref="N18" 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35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36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SUM(D6:D9)</f>
        <v>170868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2" si="1">SUM(D5:M5)</f>
        <v>170868</v>
      </c>
      <c r="O5" s="30">
        <f t="shared" ref="O5:O22" si="2">(N5/O$24)</f>
        <v>374.71052631578948</v>
      </c>
      <c r="P5" s="6"/>
    </row>
    <row r="6" spans="1:133">
      <c r="A6" s="12"/>
      <c r="B6" s="42">
        <v>511</v>
      </c>
      <c r="C6" s="19" t="s">
        <v>19</v>
      </c>
      <c r="D6" s="43">
        <v>14543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14543</v>
      </c>
      <c r="O6" s="44">
        <f t="shared" si="2"/>
        <v>31.892543859649123</v>
      </c>
      <c r="P6" s="9"/>
    </row>
    <row r="7" spans="1:133">
      <c r="A7" s="12"/>
      <c r="B7" s="42">
        <v>513</v>
      </c>
      <c r="C7" s="19" t="s">
        <v>20</v>
      </c>
      <c r="D7" s="43">
        <v>73058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73058</v>
      </c>
      <c r="O7" s="44">
        <f t="shared" si="2"/>
        <v>160.21491228070175</v>
      </c>
      <c r="P7" s="9"/>
    </row>
    <row r="8" spans="1:133">
      <c r="A8" s="12"/>
      <c r="B8" s="42">
        <v>514</v>
      </c>
      <c r="C8" s="19" t="s">
        <v>21</v>
      </c>
      <c r="D8" s="43">
        <v>11494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11494</v>
      </c>
      <c r="O8" s="44">
        <f t="shared" si="2"/>
        <v>25.206140350877192</v>
      </c>
      <c r="P8" s="9"/>
    </row>
    <row r="9" spans="1:133">
      <c r="A9" s="12"/>
      <c r="B9" s="42">
        <v>519</v>
      </c>
      <c r="C9" s="19" t="s">
        <v>22</v>
      </c>
      <c r="D9" s="43">
        <v>71773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71773</v>
      </c>
      <c r="O9" s="44">
        <f t="shared" si="2"/>
        <v>157.3969298245614</v>
      </c>
      <c r="P9" s="9"/>
    </row>
    <row r="10" spans="1:133" ht="15.75">
      <c r="A10" s="26" t="s">
        <v>23</v>
      </c>
      <c r="B10" s="27"/>
      <c r="C10" s="28"/>
      <c r="D10" s="29">
        <f t="shared" ref="D10:M10" si="3">SUM(D11:D12)</f>
        <v>3029</v>
      </c>
      <c r="E10" s="29">
        <f t="shared" si="3"/>
        <v>0</v>
      </c>
      <c r="F10" s="29">
        <f t="shared" si="3"/>
        <v>0</v>
      </c>
      <c r="G10" s="29">
        <f t="shared" si="3"/>
        <v>0</v>
      </c>
      <c r="H10" s="29">
        <f t="shared" si="3"/>
        <v>0</v>
      </c>
      <c r="I10" s="29">
        <f t="shared" si="3"/>
        <v>0</v>
      </c>
      <c r="J10" s="29">
        <f t="shared" si="3"/>
        <v>0</v>
      </c>
      <c r="K10" s="29">
        <f t="shared" si="3"/>
        <v>0</v>
      </c>
      <c r="L10" s="29">
        <f t="shared" si="3"/>
        <v>0</v>
      </c>
      <c r="M10" s="29">
        <f t="shared" si="3"/>
        <v>0</v>
      </c>
      <c r="N10" s="40">
        <f t="shared" si="1"/>
        <v>3029</v>
      </c>
      <c r="O10" s="41">
        <f t="shared" si="2"/>
        <v>6.6425438596491224</v>
      </c>
      <c r="P10" s="10"/>
    </row>
    <row r="11" spans="1:133">
      <c r="A11" s="12"/>
      <c r="B11" s="42">
        <v>522</v>
      </c>
      <c r="C11" s="19" t="s">
        <v>24</v>
      </c>
      <c r="D11" s="43">
        <v>446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446</v>
      </c>
      <c r="O11" s="44">
        <f t="shared" si="2"/>
        <v>0.97807017543859653</v>
      </c>
      <c r="P11" s="9"/>
    </row>
    <row r="12" spans="1:133">
      <c r="A12" s="12"/>
      <c r="B12" s="42">
        <v>524</v>
      </c>
      <c r="C12" s="19" t="s">
        <v>37</v>
      </c>
      <c r="D12" s="43">
        <v>2583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2583</v>
      </c>
      <c r="O12" s="44">
        <f t="shared" si="2"/>
        <v>5.6644736842105265</v>
      </c>
      <c r="P12" s="9"/>
    </row>
    <row r="13" spans="1:133" ht="15.75">
      <c r="A13" s="26" t="s">
        <v>25</v>
      </c>
      <c r="B13" s="27"/>
      <c r="C13" s="28"/>
      <c r="D13" s="29">
        <f t="shared" ref="D13:M13" si="4">SUM(D14:D14)</f>
        <v>771</v>
      </c>
      <c r="E13" s="29">
        <f t="shared" si="4"/>
        <v>0</v>
      </c>
      <c r="F13" s="29">
        <f t="shared" si="4"/>
        <v>0</v>
      </c>
      <c r="G13" s="29">
        <f t="shared" si="4"/>
        <v>0</v>
      </c>
      <c r="H13" s="29">
        <f t="shared" si="4"/>
        <v>0</v>
      </c>
      <c r="I13" s="29">
        <f t="shared" si="4"/>
        <v>0</v>
      </c>
      <c r="J13" s="29">
        <f t="shared" si="4"/>
        <v>0</v>
      </c>
      <c r="K13" s="29">
        <f t="shared" si="4"/>
        <v>0</v>
      </c>
      <c r="L13" s="29">
        <f t="shared" si="4"/>
        <v>0</v>
      </c>
      <c r="M13" s="29">
        <f t="shared" si="4"/>
        <v>0</v>
      </c>
      <c r="N13" s="40">
        <f t="shared" si="1"/>
        <v>771</v>
      </c>
      <c r="O13" s="41">
        <f t="shared" si="2"/>
        <v>1.6907894736842106</v>
      </c>
      <c r="P13" s="10"/>
    </row>
    <row r="14" spans="1:133">
      <c r="A14" s="12"/>
      <c r="B14" s="42">
        <v>539</v>
      </c>
      <c r="C14" s="19" t="s">
        <v>26</v>
      </c>
      <c r="D14" s="43">
        <v>771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771</v>
      </c>
      <c r="O14" s="44">
        <f t="shared" si="2"/>
        <v>1.6907894736842106</v>
      </c>
      <c r="P14" s="9"/>
    </row>
    <row r="15" spans="1:133" ht="15.75">
      <c r="A15" s="26" t="s">
        <v>27</v>
      </c>
      <c r="B15" s="27"/>
      <c r="C15" s="28"/>
      <c r="D15" s="29">
        <f t="shared" ref="D15:M15" si="5">SUM(D16:D16)</f>
        <v>27707</v>
      </c>
      <c r="E15" s="29">
        <f t="shared" si="5"/>
        <v>0</v>
      </c>
      <c r="F15" s="29">
        <f t="shared" si="5"/>
        <v>0</v>
      </c>
      <c r="G15" s="29">
        <f t="shared" si="5"/>
        <v>0</v>
      </c>
      <c r="H15" s="29">
        <f t="shared" si="5"/>
        <v>0</v>
      </c>
      <c r="I15" s="29">
        <f t="shared" si="5"/>
        <v>0</v>
      </c>
      <c r="J15" s="29">
        <f t="shared" si="5"/>
        <v>0</v>
      </c>
      <c r="K15" s="29">
        <f t="shared" si="5"/>
        <v>0</v>
      </c>
      <c r="L15" s="29">
        <f t="shared" si="5"/>
        <v>0</v>
      </c>
      <c r="M15" s="29">
        <f t="shared" si="5"/>
        <v>0</v>
      </c>
      <c r="N15" s="29">
        <f t="shared" si="1"/>
        <v>27707</v>
      </c>
      <c r="O15" s="41">
        <f t="shared" si="2"/>
        <v>60.760964912280699</v>
      </c>
      <c r="P15" s="10"/>
    </row>
    <row r="16" spans="1:133">
      <c r="A16" s="12"/>
      <c r="B16" s="42">
        <v>541</v>
      </c>
      <c r="C16" s="19" t="s">
        <v>28</v>
      </c>
      <c r="D16" s="43">
        <v>27707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27707</v>
      </c>
      <c r="O16" s="44">
        <f t="shared" si="2"/>
        <v>60.760964912280699</v>
      </c>
      <c r="P16" s="9"/>
    </row>
    <row r="17" spans="1:119" ht="15.75">
      <c r="A17" s="26" t="s">
        <v>29</v>
      </c>
      <c r="B17" s="27"/>
      <c r="C17" s="28"/>
      <c r="D17" s="29">
        <f t="shared" ref="D17:M17" si="6">SUM(D18:D18)</f>
        <v>1085</v>
      </c>
      <c r="E17" s="29">
        <f t="shared" si="6"/>
        <v>0</v>
      </c>
      <c r="F17" s="29">
        <f t="shared" si="6"/>
        <v>0</v>
      </c>
      <c r="G17" s="29">
        <f t="shared" si="6"/>
        <v>0</v>
      </c>
      <c r="H17" s="29">
        <f t="shared" si="6"/>
        <v>0</v>
      </c>
      <c r="I17" s="29">
        <f t="shared" si="6"/>
        <v>0</v>
      </c>
      <c r="J17" s="29">
        <f t="shared" si="6"/>
        <v>0</v>
      </c>
      <c r="K17" s="29">
        <f t="shared" si="6"/>
        <v>0</v>
      </c>
      <c r="L17" s="29">
        <f t="shared" si="6"/>
        <v>0</v>
      </c>
      <c r="M17" s="29">
        <f t="shared" si="6"/>
        <v>0</v>
      </c>
      <c r="N17" s="29">
        <f t="shared" si="1"/>
        <v>1085</v>
      </c>
      <c r="O17" s="41">
        <f t="shared" si="2"/>
        <v>2.3793859649122808</v>
      </c>
      <c r="P17" s="10"/>
    </row>
    <row r="18" spans="1:119">
      <c r="A18" s="12"/>
      <c r="B18" s="42">
        <v>569</v>
      </c>
      <c r="C18" s="19" t="s">
        <v>30</v>
      </c>
      <c r="D18" s="43">
        <v>1085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1085</v>
      </c>
      <c r="O18" s="44">
        <f t="shared" si="2"/>
        <v>2.3793859649122808</v>
      </c>
      <c r="P18" s="9"/>
    </row>
    <row r="19" spans="1:119" ht="15.75">
      <c r="A19" s="26" t="s">
        <v>31</v>
      </c>
      <c r="B19" s="27"/>
      <c r="C19" s="28"/>
      <c r="D19" s="29">
        <f t="shared" ref="D19:M19" si="7">SUM(D20:D21)</f>
        <v>170136</v>
      </c>
      <c r="E19" s="29">
        <f t="shared" si="7"/>
        <v>0</v>
      </c>
      <c r="F19" s="29">
        <f t="shared" si="7"/>
        <v>0</v>
      </c>
      <c r="G19" s="29">
        <f t="shared" si="7"/>
        <v>0</v>
      </c>
      <c r="H19" s="29">
        <f t="shared" si="7"/>
        <v>0</v>
      </c>
      <c r="I19" s="29">
        <f t="shared" si="7"/>
        <v>0</v>
      </c>
      <c r="J19" s="29">
        <f t="shared" si="7"/>
        <v>0</v>
      </c>
      <c r="K19" s="29">
        <f t="shared" si="7"/>
        <v>0</v>
      </c>
      <c r="L19" s="29">
        <f t="shared" si="7"/>
        <v>0</v>
      </c>
      <c r="M19" s="29">
        <f t="shared" si="7"/>
        <v>0</v>
      </c>
      <c r="N19" s="29">
        <f t="shared" si="1"/>
        <v>170136</v>
      </c>
      <c r="O19" s="41">
        <f t="shared" si="2"/>
        <v>373.10526315789474</v>
      </c>
      <c r="P19" s="9"/>
    </row>
    <row r="20" spans="1:119">
      <c r="A20" s="12"/>
      <c r="B20" s="42">
        <v>571</v>
      </c>
      <c r="C20" s="19" t="s">
        <v>32</v>
      </c>
      <c r="D20" s="43">
        <v>3129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3129</v>
      </c>
      <c r="O20" s="44">
        <f t="shared" si="2"/>
        <v>6.8618421052631575</v>
      </c>
      <c r="P20" s="9"/>
    </row>
    <row r="21" spans="1:119" ht="15.75" thickBot="1">
      <c r="A21" s="12"/>
      <c r="B21" s="42">
        <v>572</v>
      </c>
      <c r="C21" s="19" t="s">
        <v>33</v>
      </c>
      <c r="D21" s="43">
        <v>167007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167007</v>
      </c>
      <c r="O21" s="44">
        <f t="shared" si="2"/>
        <v>366.24342105263156</v>
      </c>
      <c r="P21" s="9"/>
    </row>
    <row r="22" spans="1:119" ht="16.5" thickBot="1">
      <c r="A22" s="13" t="s">
        <v>10</v>
      </c>
      <c r="B22" s="21"/>
      <c r="C22" s="20"/>
      <c r="D22" s="14">
        <f>SUM(D5,D10,D13,D15,D17,D19)</f>
        <v>373596</v>
      </c>
      <c r="E22" s="14">
        <f t="shared" ref="E22:M22" si="8">SUM(E5,E10,E13,E15,E17,E19)</f>
        <v>0</v>
      </c>
      <c r="F22" s="14">
        <f t="shared" si="8"/>
        <v>0</v>
      </c>
      <c r="G22" s="14">
        <f t="shared" si="8"/>
        <v>0</v>
      </c>
      <c r="H22" s="14">
        <f t="shared" si="8"/>
        <v>0</v>
      </c>
      <c r="I22" s="14">
        <f t="shared" si="8"/>
        <v>0</v>
      </c>
      <c r="J22" s="14">
        <f t="shared" si="8"/>
        <v>0</v>
      </c>
      <c r="K22" s="14">
        <f t="shared" si="8"/>
        <v>0</v>
      </c>
      <c r="L22" s="14">
        <f t="shared" si="8"/>
        <v>0</v>
      </c>
      <c r="M22" s="14">
        <f t="shared" si="8"/>
        <v>0</v>
      </c>
      <c r="N22" s="14">
        <f t="shared" si="1"/>
        <v>373596</v>
      </c>
      <c r="O22" s="35">
        <f t="shared" si="2"/>
        <v>819.28947368421052</v>
      </c>
      <c r="P22" s="6"/>
      <c r="Q22" s="2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</row>
    <row r="23" spans="1:119">
      <c r="A23" s="15"/>
      <c r="B23" s="17"/>
      <c r="C23" s="17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8"/>
    </row>
    <row r="24" spans="1:119">
      <c r="A24" s="36"/>
      <c r="B24" s="37"/>
      <c r="C24" s="37"/>
      <c r="D24" s="38"/>
      <c r="E24" s="38"/>
      <c r="F24" s="38"/>
      <c r="G24" s="38"/>
      <c r="H24" s="38"/>
      <c r="I24" s="38"/>
      <c r="J24" s="38"/>
      <c r="K24" s="38"/>
      <c r="L24" s="90" t="s">
        <v>38</v>
      </c>
      <c r="M24" s="90"/>
      <c r="N24" s="90"/>
      <c r="O24" s="39">
        <v>456</v>
      </c>
    </row>
    <row r="25" spans="1:119">
      <c r="A25" s="91"/>
      <c r="B25" s="92"/>
      <c r="C25" s="92"/>
      <c r="D25" s="92"/>
      <c r="E25" s="92"/>
      <c r="F25" s="92"/>
      <c r="G25" s="92"/>
      <c r="H25" s="92"/>
      <c r="I25" s="92"/>
      <c r="J25" s="92"/>
      <c r="K25" s="92"/>
      <c r="L25" s="92"/>
      <c r="M25" s="92"/>
      <c r="N25" s="92"/>
      <c r="O25" s="93"/>
    </row>
    <row r="26" spans="1:119" ht="15.75" thickBot="1">
      <c r="A26" s="94" t="s">
        <v>39</v>
      </c>
      <c r="B26" s="95"/>
      <c r="C26" s="95"/>
      <c r="D26" s="95"/>
      <c r="E26" s="95"/>
      <c r="F26" s="95"/>
      <c r="G26" s="95"/>
      <c r="H26" s="95"/>
      <c r="I26" s="95"/>
      <c r="J26" s="95"/>
      <c r="K26" s="95"/>
      <c r="L26" s="95"/>
      <c r="M26" s="95"/>
      <c r="N26" s="95"/>
      <c r="O26" s="96"/>
    </row>
  </sheetData>
  <mergeCells count="10">
    <mergeCell ref="L24:N24"/>
    <mergeCell ref="A25:O25"/>
    <mergeCell ref="A26:O2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  <ignoredErrors>
    <ignoredError sqref="N18" 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5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35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11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SUM(D6:D9)</f>
        <v>144082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1" si="1">SUM(D5:M5)</f>
        <v>144082</v>
      </c>
      <c r="O5" s="30">
        <f t="shared" ref="O5:O21" si="2">(N5/O$23)</f>
        <v>347.18554216867471</v>
      </c>
      <c r="P5" s="6"/>
    </row>
    <row r="6" spans="1:133">
      <c r="A6" s="12"/>
      <c r="B6" s="42">
        <v>511</v>
      </c>
      <c r="C6" s="19" t="s">
        <v>19</v>
      </c>
      <c r="D6" s="43">
        <v>12771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12771</v>
      </c>
      <c r="O6" s="44">
        <f t="shared" si="2"/>
        <v>30.773493975903616</v>
      </c>
      <c r="P6" s="9"/>
    </row>
    <row r="7" spans="1:133">
      <c r="A7" s="12"/>
      <c r="B7" s="42">
        <v>513</v>
      </c>
      <c r="C7" s="19" t="s">
        <v>20</v>
      </c>
      <c r="D7" s="43">
        <v>51221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51221</v>
      </c>
      <c r="O7" s="44">
        <f t="shared" si="2"/>
        <v>123.42409638554217</v>
      </c>
      <c r="P7" s="9"/>
    </row>
    <row r="8" spans="1:133">
      <c r="A8" s="12"/>
      <c r="B8" s="42">
        <v>514</v>
      </c>
      <c r="C8" s="19" t="s">
        <v>21</v>
      </c>
      <c r="D8" s="43">
        <v>12536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12536</v>
      </c>
      <c r="O8" s="44">
        <f t="shared" si="2"/>
        <v>30.20722891566265</v>
      </c>
      <c r="P8" s="9"/>
    </row>
    <row r="9" spans="1:133">
      <c r="A9" s="12"/>
      <c r="B9" s="42">
        <v>519</v>
      </c>
      <c r="C9" s="19" t="s">
        <v>22</v>
      </c>
      <c r="D9" s="43">
        <v>67554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67554</v>
      </c>
      <c r="O9" s="44">
        <f t="shared" si="2"/>
        <v>162.78072289156626</v>
      </c>
      <c r="P9" s="9"/>
    </row>
    <row r="10" spans="1:133" ht="15.75">
      <c r="A10" s="26" t="s">
        <v>23</v>
      </c>
      <c r="B10" s="27"/>
      <c r="C10" s="28"/>
      <c r="D10" s="29">
        <f t="shared" ref="D10:M10" si="3">SUM(D11:D11)</f>
        <v>339</v>
      </c>
      <c r="E10" s="29">
        <f t="shared" si="3"/>
        <v>0</v>
      </c>
      <c r="F10" s="29">
        <f t="shared" si="3"/>
        <v>0</v>
      </c>
      <c r="G10" s="29">
        <f t="shared" si="3"/>
        <v>0</v>
      </c>
      <c r="H10" s="29">
        <f t="shared" si="3"/>
        <v>0</v>
      </c>
      <c r="I10" s="29">
        <f t="shared" si="3"/>
        <v>0</v>
      </c>
      <c r="J10" s="29">
        <f t="shared" si="3"/>
        <v>0</v>
      </c>
      <c r="K10" s="29">
        <f t="shared" si="3"/>
        <v>0</v>
      </c>
      <c r="L10" s="29">
        <f t="shared" si="3"/>
        <v>0</v>
      </c>
      <c r="M10" s="29">
        <f t="shared" si="3"/>
        <v>0</v>
      </c>
      <c r="N10" s="40">
        <f t="shared" si="1"/>
        <v>339</v>
      </c>
      <c r="O10" s="41">
        <f t="shared" si="2"/>
        <v>0.81686746987951808</v>
      </c>
      <c r="P10" s="10"/>
    </row>
    <row r="11" spans="1:133">
      <c r="A11" s="12"/>
      <c r="B11" s="42">
        <v>522</v>
      </c>
      <c r="C11" s="19" t="s">
        <v>24</v>
      </c>
      <c r="D11" s="43">
        <v>339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339</v>
      </c>
      <c r="O11" s="44">
        <f t="shared" si="2"/>
        <v>0.81686746987951808</v>
      </c>
      <c r="P11" s="9"/>
    </row>
    <row r="12" spans="1:133" ht="15.75">
      <c r="A12" s="26" t="s">
        <v>25</v>
      </c>
      <c r="B12" s="27"/>
      <c r="C12" s="28"/>
      <c r="D12" s="29">
        <f t="shared" ref="D12:M12" si="4">SUM(D13:D13)</f>
        <v>587</v>
      </c>
      <c r="E12" s="29">
        <f t="shared" si="4"/>
        <v>0</v>
      </c>
      <c r="F12" s="29">
        <f t="shared" si="4"/>
        <v>0</v>
      </c>
      <c r="G12" s="29">
        <f t="shared" si="4"/>
        <v>0</v>
      </c>
      <c r="H12" s="29">
        <f t="shared" si="4"/>
        <v>0</v>
      </c>
      <c r="I12" s="29">
        <f t="shared" si="4"/>
        <v>0</v>
      </c>
      <c r="J12" s="29">
        <f t="shared" si="4"/>
        <v>0</v>
      </c>
      <c r="K12" s="29">
        <f t="shared" si="4"/>
        <v>0</v>
      </c>
      <c r="L12" s="29">
        <f t="shared" si="4"/>
        <v>0</v>
      </c>
      <c r="M12" s="29">
        <f t="shared" si="4"/>
        <v>0</v>
      </c>
      <c r="N12" s="40">
        <f t="shared" si="1"/>
        <v>587</v>
      </c>
      <c r="O12" s="41">
        <f t="shared" si="2"/>
        <v>1.4144578313253011</v>
      </c>
      <c r="P12" s="10"/>
    </row>
    <row r="13" spans="1:133">
      <c r="A13" s="12"/>
      <c r="B13" s="42">
        <v>539</v>
      </c>
      <c r="C13" s="19" t="s">
        <v>26</v>
      </c>
      <c r="D13" s="43">
        <v>587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587</v>
      </c>
      <c r="O13" s="44">
        <f t="shared" si="2"/>
        <v>1.4144578313253011</v>
      </c>
      <c r="P13" s="9"/>
    </row>
    <row r="14" spans="1:133" ht="15.75">
      <c r="A14" s="26" t="s">
        <v>27</v>
      </c>
      <c r="B14" s="27"/>
      <c r="C14" s="28"/>
      <c r="D14" s="29">
        <f t="shared" ref="D14:M14" si="5">SUM(D15:D15)</f>
        <v>40528</v>
      </c>
      <c r="E14" s="29">
        <f t="shared" si="5"/>
        <v>0</v>
      </c>
      <c r="F14" s="29">
        <f t="shared" si="5"/>
        <v>0</v>
      </c>
      <c r="G14" s="29">
        <f t="shared" si="5"/>
        <v>0</v>
      </c>
      <c r="H14" s="29">
        <f t="shared" si="5"/>
        <v>0</v>
      </c>
      <c r="I14" s="29">
        <f t="shared" si="5"/>
        <v>0</v>
      </c>
      <c r="J14" s="29">
        <f t="shared" si="5"/>
        <v>0</v>
      </c>
      <c r="K14" s="29">
        <f t="shared" si="5"/>
        <v>0</v>
      </c>
      <c r="L14" s="29">
        <f t="shared" si="5"/>
        <v>0</v>
      </c>
      <c r="M14" s="29">
        <f t="shared" si="5"/>
        <v>0</v>
      </c>
      <c r="N14" s="29">
        <f t="shared" si="1"/>
        <v>40528</v>
      </c>
      <c r="O14" s="41">
        <f t="shared" si="2"/>
        <v>97.657831325301203</v>
      </c>
      <c r="P14" s="10"/>
    </row>
    <row r="15" spans="1:133">
      <c r="A15" s="12"/>
      <c r="B15" s="42">
        <v>541</v>
      </c>
      <c r="C15" s="19" t="s">
        <v>28</v>
      </c>
      <c r="D15" s="43">
        <v>40528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40528</v>
      </c>
      <c r="O15" s="44">
        <f t="shared" si="2"/>
        <v>97.657831325301203</v>
      </c>
      <c r="P15" s="9"/>
    </row>
    <row r="16" spans="1:133" ht="15.75">
      <c r="A16" s="26" t="s">
        <v>29</v>
      </c>
      <c r="B16" s="27"/>
      <c r="C16" s="28"/>
      <c r="D16" s="29">
        <f t="shared" ref="D16:M16" si="6">SUM(D17:D17)</f>
        <v>3600</v>
      </c>
      <c r="E16" s="29">
        <f t="shared" si="6"/>
        <v>0</v>
      </c>
      <c r="F16" s="29">
        <f t="shared" si="6"/>
        <v>0</v>
      </c>
      <c r="G16" s="29">
        <f t="shared" si="6"/>
        <v>0</v>
      </c>
      <c r="H16" s="29">
        <f t="shared" si="6"/>
        <v>0</v>
      </c>
      <c r="I16" s="29">
        <f t="shared" si="6"/>
        <v>0</v>
      </c>
      <c r="J16" s="29">
        <f t="shared" si="6"/>
        <v>0</v>
      </c>
      <c r="K16" s="29">
        <f t="shared" si="6"/>
        <v>0</v>
      </c>
      <c r="L16" s="29">
        <f t="shared" si="6"/>
        <v>0</v>
      </c>
      <c r="M16" s="29">
        <f t="shared" si="6"/>
        <v>0</v>
      </c>
      <c r="N16" s="29">
        <f t="shared" si="1"/>
        <v>3600</v>
      </c>
      <c r="O16" s="41">
        <f t="shared" si="2"/>
        <v>8.6746987951807224</v>
      </c>
      <c r="P16" s="10"/>
    </row>
    <row r="17" spans="1:119">
      <c r="A17" s="12"/>
      <c r="B17" s="42">
        <v>569</v>
      </c>
      <c r="C17" s="19" t="s">
        <v>30</v>
      </c>
      <c r="D17" s="43">
        <v>3600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3600</v>
      </c>
      <c r="O17" s="44">
        <f t="shared" si="2"/>
        <v>8.6746987951807224</v>
      </c>
      <c r="P17" s="9"/>
    </row>
    <row r="18" spans="1:119" ht="15.75">
      <c r="A18" s="26" t="s">
        <v>31</v>
      </c>
      <c r="B18" s="27"/>
      <c r="C18" s="28"/>
      <c r="D18" s="29">
        <f t="shared" ref="D18:M18" si="7">SUM(D19:D20)</f>
        <v>285718</v>
      </c>
      <c r="E18" s="29">
        <f t="shared" si="7"/>
        <v>0</v>
      </c>
      <c r="F18" s="29">
        <f t="shared" si="7"/>
        <v>0</v>
      </c>
      <c r="G18" s="29">
        <f t="shared" si="7"/>
        <v>0</v>
      </c>
      <c r="H18" s="29">
        <f t="shared" si="7"/>
        <v>0</v>
      </c>
      <c r="I18" s="29">
        <f t="shared" si="7"/>
        <v>0</v>
      </c>
      <c r="J18" s="29">
        <f t="shared" si="7"/>
        <v>0</v>
      </c>
      <c r="K18" s="29">
        <f t="shared" si="7"/>
        <v>0</v>
      </c>
      <c r="L18" s="29">
        <f t="shared" si="7"/>
        <v>0</v>
      </c>
      <c r="M18" s="29">
        <f t="shared" si="7"/>
        <v>0</v>
      </c>
      <c r="N18" s="29">
        <f t="shared" si="1"/>
        <v>285718</v>
      </c>
      <c r="O18" s="41">
        <f t="shared" si="2"/>
        <v>688.47710843373488</v>
      </c>
      <c r="P18" s="9"/>
    </row>
    <row r="19" spans="1:119">
      <c r="A19" s="12"/>
      <c r="B19" s="42">
        <v>571</v>
      </c>
      <c r="C19" s="19" t="s">
        <v>32</v>
      </c>
      <c r="D19" s="43">
        <v>2839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2839</v>
      </c>
      <c r="O19" s="44">
        <f t="shared" si="2"/>
        <v>6.8409638554216867</v>
      </c>
      <c r="P19" s="9"/>
    </row>
    <row r="20" spans="1:119" ht="15.75" thickBot="1">
      <c r="A20" s="12"/>
      <c r="B20" s="42">
        <v>572</v>
      </c>
      <c r="C20" s="19" t="s">
        <v>33</v>
      </c>
      <c r="D20" s="43">
        <v>282879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282879</v>
      </c>
      <c r="O20" s="44">
        <f t="shared" si="2"/>
        <v>681.63614457831329</v>
      </c>
      <c r="P20" s="9"/>
    </row>
    <row r="21" spans="1:119" ht="16.5" thickBot="1">
      <c r="A21" s="13" t="s">
        <v>10</v>
      </c>
      <c r="B21" s="21"/>
      <c r="C21" s="20"/>
      <c r="D21" s="14">
        <f>SUM(D5,D10,D12,D14,D16,D18)</f>
        <v>474854</v>
      </c>
      <c r="E21" s="14">
        <f t="shared" ref="E21:M21" si="8">SUM(E5,E10,E12,E14,E16,E18)</f>
        <v>0</v>
      </c>
      <c r="F21" s="14">
        <f t="shared" si="8"/>
        <v>0</v>
      </c>
      <c r="G21" s="14">
        <f t="shared" si="8"/>
        <v>0</v>
      </c>
      <c r="H21" s="14">
        <f t="shared" si="8"/>
        <v>0</v>
      </c>
      <c r="I21" s="14">
        <f t="shared" si="8"/>
        <v>0</v>
      </c>
      <c r="J21" s="14">
        <f t="shared" si="8"/>
        <v>0</v>
      </c>
      <c r="K21" s="14">
        <f t="shared" si="8"/>
        <v>0</v>
      </c>
      <c r="L21" s="14">
        <f t="shared" si="8"/>
        <v>0</v>
      </c>
      <c r="M21" s="14">
        <f t="shared" si="8"/>
        <v>0</v>
      </c>
      <c r="N21" s="14">
        <f t="shared" si="1"/>
        <v>474854</v>
      </c>
      <c r="O21" s="35">
        <f t="shared" si="2"/>
        <v>1144.2265060240964</v>
      </c>
      <c r="P21" s="6"/>
      <c r="Q21" s="2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</row>
    <row r="22" spans="1:119">
      <c r="A22" s="15"/>
      <c r="B22" s="17"/>
      <c r="C22" s="17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8"/>
    </row>
    <row r="23" spans="1:119">
      <c r="A23" s="36"/>
      <c r="B23" s="37"/>
      <c r="C23" s="37"/>
      <c r="D23" s="38"/>
      <c r="E23" s="38"/>
      <c r="F23" s="38"/>
      <c r="G23" s="38"/>
      <c r="H23" s="38"/>
      <c r="I23" s="38"/>
      <c r="J23" s="38"/>
      <c r="K23" s="38"/>
      <c r="L23" s="90" t="s">
        <v>34</v>
      </c>
      <c r="M23" s="90"/>
      <c r="N23" s="90"/>
      <c r="O23" s="39">
        <v>415</v>
      </c>
    </row>
    <row r="24" spans="1:119">
      <c r="A24" s="91"/>
      <c r="B24" s="92"/>
      <c r="C24" s="92"/>
      <c r="D24" s="92"/>
      <c r="E24" s="92"/>
      <c r="F24" s="92"/>
      <c r="G24" s="92"/>
      <c r="H24" s="92"/>
      <c r="I24" s="92"/>
      <c r="J24" s="92"/>
      <c r="K24" s="92"/>
      <c r="L24" s="92"/>
      <c r="M24" s="92"/>
      <c r="N24" s="92"/>
      <c r="O24" s="93"/>
    </row>
    <row r="25" spans="1:119" ht="15.75" thickBot="1">
      <c r="A25" s="94" t="s">
        <v>39</v>
      </c>
      <c r="B25" s="95"/>
      <c r="C25" s="95"/>
      <c r="D25" s="95"/>
      <c r="E25" s="95"/>
      <c r="F25" s="95"/>
      <c r="G25" s="95"/>
      <c r="H25" s="95"/>
      <c r="I25" s="95"/>
      <c r="J25" s="95"/>
      <c r="K25" s="95"/>
      <c r="L25" s="95"/>
      <c r="M25" s="95"/>
      <c r="N25" s="95"/>
      <c r="O25" s="96"/>
    </row>
  </sheetData>
  <mergeCells count="10">
    <mergeCell ref="A25:O25"/>
    <mergeCell ref="A24:O24"/>
    <mergeCell ref="L23:N23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35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45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SUM(D6:D9)</f>
        <v>147861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1" si="1">SUM(D5:M5)</f>
        <v>147861</v>
      </c>
      <c r="O5" s="30">
        <f t="shared" ref="O5:O21" si="2">(N5/O$23)</f>
        <v>321.43695652173915</v>
      </c>
      <c r="P5" s="6"/>
    </row>
    <row r="6" spans="1:133">
      <c r="A6" s="12"/>
      <c r="B6" s="42">
        <v>511</v>
      </c>
      <c r="C6" s="19" t="s">
        <v>19</v>
      </c>
      <c r="D6" s="43">
        <v>12595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12595</v>
      </c>
      <c r="O6" s="44">
        <f t="shared" si="2"/>
        <v>27.380434782608695</v>
      </c>
      <c r="P6" s="9"/>
    </row>
    <row r="7" spans="1:133">
      <c r="A7" s="12"/>
      <c r="B7" s="42">
        <v>513</v>
      </c>
      <c r="C7" s="19" t="s">
        <v>20</v>
      </c>
      <c r="D7" s="43">
        <v>39059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39059</v>
      </c>
      <c r="O7" s="44">
        <f t="shared" si="2"/>
        <v>84.910869565217396</v>
      </c>
      <c r="P7" s="9"/>
    </row>
    <row r="8" spans="1:133">
      <c r="A8" s="12"/>
      <c r="B8" s="42">
        <v>514</v>
      </c>
      <c r="C8" s="19" t="s">
        <v>21</v>
      </c>
      <c r="D8" s="43">
        <v>10971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10971</v>
      </c>
      <c r="O8" s="44">
        <f t="shared" si="2"/>
        <v>23.85</v>
      </c>
      <c r="P8" s="9"/>
    </row>
    <row r="9" spans="1:133">
      <c r="A9" s="12"/>
      <c r="B9" s="42">
        <v>519</v>
      </c>
      <c r="C9" s="19" t="s">
        <v>22</v>
      </c>
      <c r="D9" s="43">
        <v>85236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85236</v>
      </c>
      <c r="O9" s="44">
        <f t="shared" si="2"/>
        <v>185.29565217391306</v>
      </c>
      <c r="P9" s="9"/>
    </row>
    <row r="10" spans="1:133" ht="15.75">
      <c r="A10" s="26" t="s">
        <v>23</v>
      </c>
      <c r="B10" s="27"/>
      <c r="C10" s="28"/>
      <c r="D10" s="29">
        <f t="shared" ref="D10:M10" si="3">SUM(D11:D11)</f>
        <v>680</v>
      </c>
      <c r="E10" s="29">
        <f t="shared" si="3"/>
        <v>0</v>
      </c>
      <c r="F10" s="29">
        <f t="shared" si="3"/>
        <v>0</v>
      </c>
      <c r="G10" s="29">
        <f t="shared" si="3"/>
        <v>0</v>
      </c>
      <c r="H10" s="29">
        <f t="shared" si="3"/>
        <v>0</v>
      </c>
      <c r="I10" s="29">
        <f t="shared" si="3"/>
        <v>0</v>
      </c>
      <c r="J10" s="29">
        <f t="shared" si="3"/>
        <v>0</v>
      </c>
      <c r="K10" s="29">
        <f t="shared" si="3"/>
        <v>0</v>
      </c>
      <c r="L10" s="29">
        <f t="shared" si="3"/>
        <v>0</v>
      </c>
      <c r="M10" s="29">
        <f t="shared" si="3"/>
        <v>0</v>
      </c>
      <c r="N10" s="40">
        <f t="shared" si="1"/>
        <v>680</v>
      </c>
      <c r="O10" s="41">
        <f t="shared" si="2"/>
        <v>1.4782608695652173</v>
      </c>
      <c r="P10" s="10"/>
    </row>
    <row r="11" spans="1:133">
      <c r="A11" s="12"/>
      <c r="B11" s="42">
        <v>522</v>
      </c>
      <c r="C11" s="19" t="s">
        <v>24</v>
      </c>
      <c r="D11" s="43">
        <v>680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680</v>
      </c>
      <c r="O11" s="44">
        <f t="shared" si="2"/>
        <v>1.4782608695652173</v>
      </c>
      <c r="P11" s="9"/>
    </row>
    <row r="12" spans="1:133" ht="15.75">
      <c r="A12" s="26" t="s">
        <v>25</v>
      </c>
      <c r="B12" s="27"/>
      <c r="C12" s="28"/>
      <c r="D12" s="29">
        <f t="shared" ref="D12:M12" si="4">SUM(D13:D13)</f>
        <v>4681</v>
      </c>
      <c r="E12" s="29">
        <f t="shared" si="4"/>
        <v>0</v>
      </c>
      <c r="F12" s="29">
        <f t="shared" si="4"/>
        <v>0</v>
      </c>
      <c r="G12" s="29">
        <f t="shared" si="4"/>
        <v>0</v>
      </c>
      <c r="H12" s="29">
        <f t="shared" si="4"/>
        <v>0</v>
      </c>
      <c r="I12" s="29">
        <f t="shared" si="4"/>
        <v>0</v>
      </c>
      <c r="J12" s="29">
        <f t="shared" si="4"/>
        <v>0</v>
      </c>
      <c r="K12" s="29">
        <f t="shared" si="4"/>
        <v>0</v>
      </c>
      <c r="L12" s="29">
        <f t="shared" si="4"/>
        <v>0</v>
      </c>
      <c r="M12" s="29">
        <f t="shared" si="4"/>
        <v>0</v>
      </c>
      <c r="N12" s="40">
        <f t="shared" si="1"/>
        <v>4681</v>
      </c>
      <c r="O12" s="41">
        <f t="shared" si="2"/>
        <v>10.17608695652174</v>
      </c>
      <c r="P12" s="10"/>
    </row>
    <row r="13" spans="1:133">
      <c r="A13" s="12"/>
      <c r="B13" s="42">
        <v>539</v>
      </c>
      <c r="C13" s="19" t="s">
        <v>26</v>
      </c>
      <c r="D13" s="43">
        <v>4681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4681</v>
      </c>
      <c r="O13" s="44">
        <f t="shared" si="2"/>
        <v>10.17608695652174</v>
      </c>
      <c r="P13" s="9"/>
    </row>
    <row r="14" spans="1:133" ht="15.75">
      <c r="A14" s="26" t="s">
        <v>27</v>
      </c>
      <c r="B14" s="27"/>
      <c r="C14" s="28"/>
      <c r="D14" s="29">
        <f t="shared" ref="D14:M14" si="5">SUM(D15:D15)</f>
        <v>134512</v>
      </c>
      <c r="E14" s="29">
        <f t="shared" si="5"/>
        <v>0</v>
      </c>
      <c r="F14" s="29">
        <f t="shared" si="5"/>
        <v>0</v>
      </c>
      <c r="G14" s="29">
        <f t="shared" si="5"/>
        <v>0</v>
      </c>
      <c r="H14" s="29">
        <f t="shared" si="5"/>
        <v>0</v>
      </c>
      <c r="I14" s="29">
        <f t="shared" si="5"/>
        <v>0</v>
      </c>
      <c r="J14" s="29">
        <f t="shared" si="5"/>
        <v>0</v>
      </c>
      <c r="K14" s="29">
        <f t="shared" si="5"/>
        <v>0</v>
      </c>
      <c r="L14" s="29">
        <f t="shared" si="5"/>
        <v>0</v>
      </c>
      <c r="M14" s="29">
        <f t="shared" si="5"/>
        <v>0</v>
      </c>
      <c r="N14" s="29">
        <f t="shared" si="1"/>
        <v>134512</v>
      </c>
      <c r="O14" s="41">
        <f t="shared" si="2"/>
        <v>292.4173913043478</v>
      </c>
      <c r="P14" s="10"/>
    </row>
    <row r="15" spans="1:133">
      <c r="A15" s="12"/>
      <c r="B15" s="42">
        <v>541</v>
      </c>
      <c r="C15" s="19" t="s">
        <v>28</v>
      </c>
      <c r="D15" s="43">
        <v>134512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134512</v>
      </c>
      <c r="O15" s="44">
        <f t="shared" si="2"/>
        <v>292.4173913043478</v>
      </c>
      <c r="P15" s="9"/>
    </row>
    <row r="16" spans="1:133" ht="15.75">
      <c r="A16" s="26" t="s">
        <v>29</v>
      </c>
      <c r="B16" s="27"/>
      <c r="C16" s="28"/>
      <c r="D16" s="29">
        <f t="shared" ref="D16:M16" si="6">SUM(D17:D17)</f>
        <v>3631</v>
      </c>
      <c r="E16" s="29">
        <f t="shared" si="6"/>
        <v>0</v>
      </c>
      <c r="F16" s="29">
        <f t="shared" si="6"/>
        <v>0</v>
      </c>
      <c r="G16" s="29">
        <f t="shared" si="6"/>
        <v>0</v>
      </c>
      <c r="H16" s="29">
        <f t="shared" si="6"/>
        <v>0</v>
      </c>
      <c r="I16" s="29">
        <f t="shared" si="6"/>
        <v>0</v>
      </c>
      <c r="J16" s="29">
        <f t="shared" si="6"/>
        <v>0</v>
      </c>
      <c r="K16" s="29">
        <f t="shared" si="6"/>
        <v>0</v>
      </c>
      <c r="L16" s="29">
        <f t="shared" si="6"/>
        <v>0</v>
      </c>
      <c r="M16" s="29">
        <f t="shared" si="6"/>
        <v>0</v>
      </c>
      <c r="N16" s="29">
        <f t="shared" si="1"/>
        <v>3631</v>
      </c>
      <c r="O16" s="41">
        <f t="shared" si="2"/>
        <v>7.8934782608695651</v>
      </c>
      <c r="P16" s="10"/>
    </row>
    <row r="17" spans="1:119">
      <c r="A17" s="12"/>
      <c r="B17" s="42">
        <v>569</v>
      </c>
      <c r="C17" s="19" t="s">
        <v>30</v>
      </c>
      <c r="D17" s="43">
        <v>3631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3631</v>
      </c>
      <c r="O17" s="44">
        <f t="shared" si="2"/>
        <v>7.8934782608695651</v>
      </c>
      <c r="P17" s="9"/>
    </row>
    <row r="18" spans="1:119" ht="15.75">
      <c r="A18" s="26" t="s">
        <v>31</v>
      </c>
      <c r="B18" s="27"/>
      <c r="C18" s="28"/>
      <c r="D18" s="29">
        <f t="shared" ref="D18:M18" si="7">SUM(D19:D20)</f>
        <v>13273</v>
      </c>
      <c r="E18" s="29">
        <f t="shared" si="7"/>
        <v>0</v>
      </c>
      <c r="F18" s="29">
        <f t="shared" si="7"/>
        <v>0</v>
      </c>
      <c r="G18" s="29">
        <f t="shared" si="7"/>
        <v>0</v>
      </c>
      <c r="H18" s="29">
        <f t="shared" si="7"/>
        <v>0</v>
      </c>
      <c r="I18" s="29">
        <f t="shared" si="7"/>
        <v>0</v>
      </c>
      <c r="J18" s="29">
        <f t="shared" si="7"/>
        <v>0</v>
      </c>
      <c r="K18" s="29">
        <f t="shared" si="7"/>
        <v>0</v>
      </c>
      <c r="L18" s="29">
        <f t="shared" si="7"/>
        <v>0</v>
      </c>
      <c r="M18" s="29">
        <f t="shared" si="7"/>
        <v>0</v>
      </c>
      <c r="N18" s="29">
        <f t="shared" si="1"/>
        <v>13273</v>
      </c>
      <c r="O18" s="41">
        <f t="shared" si="2"/>
        <v>28.854347826086958</v>
      </c>
      <c r="P18" s="9"/>
    </row>
    <row r="19" spans="1:119">
      <c r="A19" s="12"/>
      <c r="B19" s="42">
        <v>571</v>
      </c>
      <c r="C19" s="19" t="s">
        <v>32</v>
      </c>
      <c r="D19" s="43">
        <v>50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50</v>
      </c>
      <c r="O19" s="44">
        <f t="shared" si="2"/>
        <v>0.10869565217391304</v>
      </c>
      <c r="P19" s="9"/>
    </row>
    <row r="20" spans="1:119" ht="15.75" thickBot="1">
      <c r="A20" s="12"/>
      <c r="B20" s="42">
        <v>572</v>
      </c>
      <c r="C20" s="19" t="s">
        <v>33</v>
      </c>
      <c r="D20" s="43">
        <v>13223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13223</v>
      </c>
      <c r="O20" s="44">
        <f t="shared" si="2"/>
        <v>28.745652173913044</v>
      </c>
      <c r="P20" s="9"/>
    </row>
    <row r="21" spans="1:119" ht="16.5" thickBot="1">
      <c r="A21" s="13" t="s">
        <v>10</v>
      </c>
      <c r="B21" s="21"/>
      <c r="C21" s="20"/>
      <c r="D21" s="14">
        <f>SUM(D5,D10,D12,D14,D16,D18)</f>
        <v>304638</v>
      </c>
      <c r="E21" s="14">
        <f t="shared" ref="E21:M21" si="8">SUM(E5,E10,E12,E14,E16,E18)</f>
        <v>0</v>
      </c>
      <c r="F21" s="14">
        <f t="shared" si="8"/>
        <v>0</v>
      </c>
      <c r="G21" s="14">
        <f t="shared" si="8"/>
        <v>0</v>
      </c>
      <c r="H21" s="14">
        <f t="shared" si="8"/>
        <v>0</v>
      </c>
      <c r="I21" s="14">
        <f t="shared" si="8"/>
        <v>0</v>
      </c>
      <c r="J21" s="14">
        <f t="shared" si="8"/>
        <v>0</v>
      </c>
      <c r="K21" s="14">
        <f t="shared" si="8"/>
        <v>0</v>
      </c>
      <c r="L21" s="14">
        <f t="shared" si="8"/>
        <v>0</v>
      </c>
      <c r="M21" s="14">
        <f t="shared" si="8"/>
        <v>0</v>
      </c>
      <c r="N21" s="14">
        <f t="shared" si="1"/>
        <v>304638</v>
      </c>
      <c r="O21" s="35">
        <f t="shared" si="2"/>
        <v>662.25652173913045</v>
      </c>
      <c r="P21" s="6"/>
      <c r="Q21" s="2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</row>
    <row r="22" spans="1:119">
      <c r="A22" s="15"/>
      <c r="B22" s="17"/>
      <c r="C22" s="17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8"/>
    </row>
    <row r="23" spans="1:119">
      <c r="A23" s="36"/>
      <c r="B23" s="37"/>
      <c r="C23" s="37"/>
      <c r="D23" s="38"/>
      <c r="E23" s="38"/>
      <c r="F23" s="38"/>
      <c r="G23" s="38"/>
      <c r="H23" s="38"/>
      <c r="I23" s="38"/>
      <c r="J23" s="38"/>
      <c r="K23" s="38"/>
      <c r="L23" s="90" t="s">
        <v>47</v>
      </c>
      <c r="M23" s="90"/>
      <c r="N23" s="90"/>
      <c r="O23" s="39">
        <v>460</v>
      </c>
    </row>
    <row r="24" spans="1:119">
      <c r="A24" s="91"/>
      <c r="B24" s="92"/>
      <c r="C24" s="92"/>
      <c r="D24" s="92"/>
      <c r="E24" s="92"/>
      <c r="F24" s="92"/>
      <c r="G24" s="92"/>
      <c r="H24" s="92"/>
      <c r="I24" s="92"/>
      <c r="J24" s="92"/>
      <c r="K24" s="92"/>
      <c r="L24" s="92"/>
      <c r="M24" s="92"/>
      <c r="N24" s="92"/>
      <c r="O24" s="93"/>
    </row>
    <row r="25" spans="1:119" ht="15.75" customHeight="1" thickBot="1">
      <c r="A25" s="94" t="s">
        <v>39</v>
      </c>
      <c r="B25" s="95"/>
      <c r="C25" s="95"/>
      <c r="D25" s="95"/>
      <c r="E25" s="95"/>
      <c r="F25" s="95"/>
      <c r="G25" s="95"/>
      <c r="H25" s="95"/>
      <c r="I25" s="95"/>
      <c r="J25" s="95"/>
      <c r="K25" s="95"/>
      <c r="L25" s="95"/>
      <c r="M25" s="95"/>
      <c r="N25" s="95"/>
      <c r="O25" s="96"/>
    </row>
  </sheetData>
  <mergeCells count="10">
    <mergeCell ref="L23:N23"/>
    <mergeCell ref="A24:O24"/>
    <mergeCell ref="A25:O2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17" 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35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59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SUM(D6:D9)</f>
        <v>129679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0" si="1">SUM(D5:M5)</f>
        <v>129679</v>
      </c>
      <c r="O5" s="30">
        <f t="shared" ref="O5:O20" si="2">(N5/O$22)</f>
        <v>286.90044247787608</v>
      </c>
      <c r="P5" s="6"/>
    </row>
    <row r="6" spans="1:133">
      <c r="A6" s="12"/>
      <c r="B6" s="42">
        <v>511</v>
      </c>
      <c r="C6" s="19" t="s">
        <v>19</v>
      </c>
      <c r="D6" s="43">
        <v>12918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12918</v>
      </c>
      <c r="O6" s="44">
        <f t="shared" si="2"/>
        <v>28.579646017699115</v>
      </c>
      <c r="P6" s="9"/>
    </row>
    <row r="7" spans="1:133">
      <c r="A7" s="12"/>
      <c r="B7" s="42">
        <v>513</v>
      </c>
      <c r="C7" s="19" t="s">
        <v>20</v>
      </c>
      <c r="D7" s="43">
        <v>28792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28792</v>
      </c>
      <c r="O7" s="44">
        <f t="shared" si="2"/>
        <v>63.69911504424779</v>
      </c>
      <c r="P7" s="9"/>
    </row>
    <row r="8" spans="1:133">
      <c r="A8" s="12"/>
      <c r="B8" s="42">
        <v>514</v>
      </c>
      <c r="C8" s="19" t="s">
        <v>21</v>
      </c>
      <c r="D8" s="43">
        <v>15160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15160</v>
      </c>
      <c r="O8" s="44">
        <f t="shared" si="2"/>
        <v>33.539823008849559</v>
      </c>
      <c r="P8" s="9"/>
    </row>
    <row r="9" spans="1:133">
      <c r="A9" s="12"/>
      <c r="B9" s="42">
        <v>519</v>
      </c>
      <c r="C9" s="19" t="s">
        <v>22</v>
      </c>
      <c r="D9" s="43">
        <v>72809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72809</v>
      </c>
      <c r="O9" s="44">
        <f t="shared" si="2"/>
        <v>161.08185840707964</v>
      </c>
      <c r="P9" s="9"/>
    </row>
    <row r="10" spans="1:133" ht="15.75">
      <c r="A10" s="26" t="s">
        <v>23</v>
      </c>
      <c r="B10" s="27"/>
      <c r="C10" s="28"/>
      <c r="D10" s="29">
        <f t="shared" ref="D10:M10" si="3">SUM(D11:D11)</f>
        <v>874</v>
      </c>
      <c r="E10" s="29">
        <f t="shared" si="3"/>
        <v>0</v>
      </c>
      <c r="F10" s="29">
        <f t="shared" si="3"/>
        <v>0</v>
      </c>
      <c r="G10" s="29">
        <f t="shared" si="3"/>
        <v>0</v>
      </c>
      <c r="H10" s="29">
        <f t="shared" si="3"/>
        <v>0</v>
      </c>
      <c r="I10" s="29">
        <f t="shared" si="3"/>
        <v>0</v>
      </c>
      <c r="J10" s="29">
        <f t="shared" si="3"/>
        <v>0</v>
      </c>
      <c r="K10" s="29">
        <f t="shared" si="3"/>
        <v>0</v>
      </c>
      <c r="L10" s="29">
        <f t="shared" si="3"/>
        <v>0</v>
      </c>
      <c r="M10" s="29">
        <f t="shared" si="3"/>
        <v>0</v>
      </c>
      <c r="N10" s="40">
        <f t="shared" si="1"/>
        <v>874</v>
      </c>
      <c r="O10" s="41">
        <f t="shared" si="2"/>
        <v>1.9336283185840708</v>
      </c>
      <c r="P10" s="10"/>
    </row>
    <row r="11" spans="1:133">
      <c r="A11" s="12"/>
      <c r="B11" s="42">
        <v>522</v>
      </c>
      <c r="C11" s="19" t="s">
        <v>24</v>
      </c>
      <c r="D11" s="43">
        <v>874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874</v>
      </c>
      <c r="O11" s="44">
        <f t="shared" si="2"/>
        <v>1.9336283185840708</v>
      </c>
      <c r="P11" s="9"/>
    </row>
    <row r="12" spans="1:133" ht="15.75">
      <c r="A12" s="26" t="s">
        <v>25</v>
      </c>
      <c r="B12" s="27"/>
      <c r="C12" s="28"/>
      <c r="D12" s="29">
        <f t="shared" ref="D12:M12" si="4">SUM(D13:D13)</f>
        <v>1083</v>
      </c>
      <c r="E12" s="29">
        <f t="shared" si="4"/>
        <v>0</v>
      </c>
      <c r="F12" s="29">
        <f t="shared" si="4"/>
        <v>0</v>
      </c>
      <c r="G12" s="29">
        <f t="shared" si="4"/>
        <v>0</v>
      </c>
      <c r="H12" s="29">
        <f t="shared" si="4"/>
        <v>0</v>
      </c>
      <c r="I12" s="29">
        <f t="shared" si="4"/>
        <v>0</v>
      </c>
      <c r="J12" s="29">
        <f t="shared" si="4"/>
        <v>0</v>
      </c>
      <c r="K12" s="29">
        <f t="shared" si="4"/>
        <v>0</v>
      </c>
      <c r="L12" s="29">
        <f t="shared" si="4"/>
        <v>0</v>
      </c>
      <c r="M12" s="29">
        <f t="shared" si="4"/>
        <v>0</v>
      </c>
      <c r="N12" s="40">
        <f t="shared" si="1"/>
        <v>1083</v>
      </c>
      <c r="O12" s="41">
        <f t="shared" si="2"/>
        <v>2.3960176991150441</v>
      </c>
      <c r="P12" s="10"/>
    </row>
    <row r="13" spans="1:133">
      <c r="A13" s="12"/>
      <c r="B13" s="42">
        <v>539</v>
      </c>
      <c r="C13" s="19" t="s">
        <v>26</v>
      </c>
      <c r="D13" s="43">
        <v>1083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1083</v>
      </c>
      <c r="O13" s="44">
        <f t="shared" si="2"/>
        <v>2.3960176991150441</v>
      </c>
      <c r="P13" s="9"/>
    </row>
    <row r="14" spans="1:133" ht="15.75">
      <c r="A14" s="26" t="s">
        <v>27</v>
      </c>
      <c r="B14" s="27"/>
      <c r="C14" s="28"/>
      <c r="D14" s="29">
        <f t="shared" ref="D14:M14" si="5">SUM(D15:D15)</f>
        <v>14597</v>
      </c>
      <c r="E14" s="29">
        <f t="shared" si="5"/>
        <v>0</v>
      </c>
      <c r="F14" s="29">
        <f t="shared" si="5"/>
        <v>0</v>
      </c>
      <c r="G14" s="29">
        <f t="shared" si="5"/>
        <v>0</v>
      </c>
      <c r="H14" s="29">
        <f t="shared" si="5"/>
        <v>0</v>
      </c>
      <c r="I14" s="29">
        <f t="shared" si="5"/>
        <v>0</v>
      </c>
      <c r="J14" s="29">
        <f t="shared" si="5"/>
        <v>0</v>
      </c>
      <c r="K14" s="29">
        <f t="shared" si="5"/>
        <v>0</v>
      </c>
      <c r="L14" s="29">
        <f t="shared" si="5"/>
        <v>0</v>
      </c>
      <c r="M14" s="29">
        <f t="shared" si="5"/>
        <v>0</v>
      </c>
      <c r="N14" s="29">
        <f t="shared" si="1"/>
        <v>14597</v>
      </c>
      <c r="O14" s="41">
        <f t="shared" si="2"/>
        <v>32.294247787610622</v>
      </c>
      <c r="P14" s="10"/>
    </row>
    <row r="15" spans="1:133">
      <c r="A15" s="12"/>
      <c r="B15" s="42">
        <v>541</v>
      </c>
      <c r="C15" s="19" t="s">
        <v>28</v>
      </c>
      <c r="D15" s="43">
        <v>14597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14597</v>
      </c>
      <c r="O15" s="44">
        <f t="shared" si="2"/>
        <v>32.294247787610622</v>
      </c>
      <c r="P15" s="9"/>
    </row>
    <row r="16" spans="1:133" ht="15.75">
      <c r="A16" s="26" t="s">
        <v>29</v>
      </c>
      <c r="B16" s="27"/>
      <c r="C16" s="28"/>
      <c r="D16" s="29">
        <f t="shared" ref="D16:M16" si="6">SUM(D17:D17)</f>
        <v>1800</v>
      </c>
      <c r="E16" s="29">
        <f t="shared" si="6"/>
        <v>0</v>
      </c>
      <c r="F16" s="29">
        <f t="shared" si="6"/>
        <v>0</v>
      </c>
      <c r="G16" s="29">
        <f t="shared" si="6"/>
        <v>0</v>
      </c>
      <c r="H16" s="29">
        <f t="shared" si="6"/>
        <v>0</v>
      </c>
      <c r="I16" s="29">
        <f t="shared" si="6"/>
        <v>0</v>
      </c>
      <c r="J16" s="29">
        <f t="shared" si="6"/>
        <v>0</v>
      </c>
      <c r="K16" s="29">
        <f t="shared" si="6"/>
        <v>0</v>
      </c>
      <c r="L16" s="29">
        <f t="shared" si="6"/>
        <v>0</v>
      </c>
      <c r="M16" s="29">
        <f t="shared" si="6"/>
        <v>0</v>
      </c>
      <c r="N16" s="29">
        <f t="shared" si="1"/>
        <v>1800</v>
      </c>
      <c r="O16" s="41">
        <f t="shared" si="2"/>
        <v>3.9823008849557522</v>
      </c>
      <c r="P16" s="10"/>
    </row>
    <row r="17" spans="1:119">
      <c r="A17" s="12"/>
      <c r="B17" s="42">
        <v>569</v>
      </c>
      <c r="C17" s="19" t="s">
        <v>30</v>
      </c>
      <c r="D17" s="43">
        <v>1800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1800</v>
      </c>
      <c r="O17" s="44">
        <f t="shared" si="2"/>
        <v>3.9823008849557522</v>
      </c>
      <c r="P17" s="9"/>
    </row>
    <row r="18" spans="1:119" ht="15.75">
      <c r="A18" s="26" t="s">
        <v>31</v>
      </c>
      <c r="B18" s="27"/>
      <c r="C18" s="28"/>
      <c r="D18" s="29">
        <f t="shared" ref="D18:M18" si="7">SUM(D19:D19)</f>
        <v>44778</v>
      </c>
      <c r="E18" s="29">
        <f t="shared" si="7"/>
        <v>0</v>
      </c>
      <c r="F18" s="29">
        <f t="shared" si="7"/>
        <v>0</v>
      </c>
      <c r="G18" s="29">
        <f t="shared" si="7"/>
        <v>0</v>
      </c>
      <c r="H18" s="29">
        <f t="shared" si="7"/>
        <v>0</v>
      </c>
      <c r="I18" s="29">
        <f t="shared" si="7"/>
        <v>0</v>
      </c>
      <c r="J18" s="29">
        <f t="shared" si="7"/>
        <v>0</v>
      </c>
      <c r="K18" s="29">
        <f t="shared" si="7"/>
        <v>0</v>
      </c>
      <c r="L18" s="29">
        <f t="shared" si="7"/>
        <v>0</v>
      </c>
      <c r="M18" s="29">
        <f t="shared" si="7"/>
        <v>0</v>
      </c>
      <c r="N18" s="29">
        <f t="shared" si="1"/>
        <v>44778</v>
      </c>
      <c r="O18" s="41">
        <f t="shared" si="2"/>
        <v>99.06637168141593</v>
      </c>
      <c r="P18" s="9"/>
    </row>
    <row r="19" spans="1:119" ht="15.75" thickBot="1">
      <c r="A19" s="12"/>
      <c r="B19" s="42">
        <v>579</v>
      </c>
      <c r="C19" s="19" t="s">
        <v>60</v>
      </c>
      <c r="D19" s="43">
        <v>44778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44778</v>
      </c>
      <c r="O19" s="44">
        <f t="shared" si="2"/>
        <v>99.06637168141593</v>
      </c>
      <c r="P19" s="9"/>
    </row>
    <row r="20" spans="1:119" ht="16.5" thickBot="1">
      <c r="A20" s="13" t="s">
        <v>10</v>
      </c>
      <c r="B20" s="21"/>
      <c r="C20" s="20"/>
      <c r="D20" s="14">
        <f>SUM(D5,D10,D12,D14,D16,D18)</f>
        <v>192811</v>
      </c>
      <c r="E20" s="14">
        <f t="shared" ref="E20:M20" si="8">SUM(E5,E10,E12,E14,E16,E18)</f>
        <v>0</v>
      </c>
      <c r="F20" s="14">
        <f t="shared" si="8"/>
        <v>0</v>
      </c>
      <c r="G20" s="14">
        <f t="shared" si="8"/>
        <v>0</v>
      </c>
      <c r="H20" s="14">
        <f t="shared" si="8"/>
        <v>0</v>
      </c>
      <c r="I20" s="14">
        <f t="shared" si="8"/>
        <v>0</v>
      </c>
      <c r="J20" s="14">
        <f t="shared" si="8"/>
        <v>0</v>
      </c>
      <c r="K20" s="14">
        <f t="shared" si="8"/>
        <v>0</v>
      </c>
      <c r="L20" s="14">
        <f t="shared" si="8"/>
        <v>0</v>
      </c>
      <c r="M20" s="14">
        <f t="shared" si="8"/>
        <v>0</v>
      </c>
      <c r="N20" s="14">
        <f t="shared" si="1"/>
        <v>192811</v>
      </c>
      <c r="O20" s="35">
        <f t="shared" si="2"/>
        <v>426.57300884955754</v>
      </c>
      <c r="P20" s="6"/>
      <c r="Q20" s="2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</row>
    <row r="21" spans="1:119">
      <c r="A21" s="15"/>
      <c r="B21" s="17"/>
      <c r="C21" s="17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/>
    </row>
    <row r="22" spans="1:119">
      <c r="A22" s="36"/>
      <c r="B22" s="37"/>
      <c r="C22" s="37"/>
      <c r="D22" s="38"/>
      <c r="E22" s="38"/>
      <c r="F22" s="38"/>
      <c r="G22" s="38"/>
      <c r="H22" s="38"/>
      <c r="I22" s="38"/>
      <c r="J22" s="38"/>
      <c r="K22" s="38"/>
      <c r="L22" s="90" t="s">
        <v>61</v>
      </c>
      <c r="M22" s="90"/>
      <c r="N22" s="90"/>
      <c r="O22" s="39">
        <v>452</v>
      </c>
    </row>
    <row r="23" spans="1:119">
      <c r="A23" s="91"/>
      <c r="B23" s="92"/>
      <c r="C23" s="92"/>
      <c r="D23" s="92"/>
      <c r="E23" s="92"/>
      <c r="F23" s="92"/>
      <c r="G23" s="92"/>
      <c r="H23" s="92"/>
      <c r="I23" s="92"/>
      <c r="J23" s="92"/>
      <c r="K23" s="92"/>
      <c r="L23" s="92"/>
      <c r="M23" s="92"/>
      <c r="N23" s="92"/>
      <c r="O23" s="93"/>
    </row>
    <row r="24" spans="1:119" ht="15.75" customHeight="1" thickBot="1">
      <c r="A24" s="94" t="s">
        <v>39</v>
      </c>
      <c r="B24" s="95"/>
      <c r="C24" s="95"/>
      <c r="D24" s="95"/>
      <c r="E24" s="95"/>
      <c r="F24" s="95"/>
      <c r="G24" s="95"/>
      <c r="H24" s="95"/>
      <c r="I24" s="95"/>
      <c r="J24" s="95"/>
      <c r="K24" s="95"/>
      <c r="L24" s="95"/>
      <c r="M24" s="95"/>
      <c r="N24" s="95"/>
      <c r="O24" s="96"/>
    </row>
  </sheetData>
  <mergeCells count="10">
    <mergeCell ref="L22:N22"/>
    <mergeCell ref="A23:O23"/>
    <mergeCell ref="A24:O2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17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22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97" t="s">
        <v>35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9"/>
      <c r="Q1" s="7"/>
      <c r="R1"/>
    </row>
    <row r="2" spans="1:134" ht="24" thickBot="1">
      <c r="A2" s="100" t="s">
        <v>74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2"/>
      <c r="Q2" s="7"/>
      <c r="R2"/>
    </row>
    <row r="3" spans="1:134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0"/>
      <c r="M3" s="111"/>
      <c r="N3" s="33"/>
      <c r="O3" s="34"/>
      <c r="P3" s="112" t="s">
        <v>75</v>
      </c>
      <c r="Q3" s="11"/>
      <c r="R3"/>
    </row>
    <row r="4" spans="1:134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76</v>
      </c>
      <c r="N4" s="32" t="s">
        <v>5</v>
      </c>
      <c r="O4" s="32" t="s">
        <v>77</v>
      </c>
      <c r="P4" s="113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 t="shared" ref="D5:N5" si="0">SUM(D6:D9)</f>
        <v>155273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4">
        <f t="shared" si="0"/>
        <v>0</v>
      </c>
      <c r="O5" s="25">
        <f t="shared" ref="O5:O18" si="1">SUM(D5:N5)</f>
        <v>155273</v>
      </c>
      <c r="P5" s="30">
        <f t="shared" ref="P5:P18" si="2">(O5/P$20)</f>
        <v>301.5009708737864</v>
      </c>
      <c r="Q5" s="6"/>
    </row>
    <row r="6" spans="1:134">
      <c r="A6" s="12"/>
      <c r="B6" s="42">
        <v>511</v>
      </c>
      <c r="C6" s="19" t="s">
        <v>19</v>
      </c>
      <c r="D6" s="43">
        <v>12969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 t="shared" si="1"/>
        <v>12969</v>
      </c>
      <c r="P6" s="44">
        <f t="shared" si="2"/>
        <v>25.18252427184466</v>
      </c>
      <c r="Q6" s="9"/>
    </row>
    <row r="7" spans="1:134">
      <c r="A7" s="12"/>
      <c r="B7" s="42">
        <v>513</v>
      </c>
      <c r="C7" s="19" t="s">
        <v>20</v>
      </c>
      <c r="D7" s="43">
        <v>54897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si="1"/>
        <v>54897</v>
      </c>
      <c r="P7" s="44">
        <f t="shared" si="2"/>
        <v>106.59611650485436</v>
      </c>
      <c r="Q7" s="9"/>
    </row>
    <row r="8" spans="1:134">
      <c r="A8" s="12"/>
      <c r="B8" s="42">
        <v>514</v>
      </c>
      <c r="C8" s="19" t="s">
        <v>21</v>
      </c>
      <c r="D8" s="43">
        <v>13750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f t="shared" si="1"/>
        <v>13750</v>
      </c>
      <c r="P8" s="44">
        <f t="shared" si="2"/>
        <v>26.699029126213592</v>
      </c>
      <c r="Q8" s="9"/>
    </row>
    <row r="9" spans="1:134">
      <c r="A9" s="12"/>
      <c r="B9" s="42">
        <v>519</v>
      </c>
      <c r="C9" s="19" t="s">
        <v>22</v>
      </c>
      <c r="D9" s="43">
        <v>73657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 t="shared" si="1"/>
        <v>73657</v>
      </c>
      <c r="P9" s="44">
        <f t="shared" si="2"/>
        <v>143.02330097087378</v>
      </c>
      <c r="Q9" s="9"/>
    </row>
    <row r="10" spans="1:134" ht="15.75">
      <c r="A10" s="26" t="s">
        <v>23</v>
      </c>
      <c r="B10" s="27"/>
      <c r="C10" s="28"/>
      <c r="D10" s="29">
        <f t="shared" ref="D10:N10" si="3">SUM(D11:D11)</f>
        <v>1015</v>
      </c>
      <c r="E10" s="29">
        <f t="shared" si="3"/>
        <v>0</v>
      </c>
      <c r="F10" s="29">
        <f t="shared" si="3"/>
        <v>0</v>
      </c>
      <c r="G10" s="29">
        <f t="shared" si="3"/>
        <v>0</v>
      </c>
      <c r="H10" s="29">
        <f t="shared" si="3"/>
        <v>0</v>
      </c>
      <c r="I10" s="29">
        <f t="shared" si="3"/>
        <v>0</v>
      </c>
      <c r="J10" s="29">
        <f t="shared" si="3"/>
        <v>0</v>
      </c>
      <c r="K10" s="29">
        <f t="shared" si="3"/>
        <v>0</v>
      </c>
      <c r="L10" s="29">
        <f t="shared" si="3"/>
        <v>0</v>
      </c>
      <c r="M10" s="29">
        <f t="shared" si="3"/>
        <v>0</v>
      </c>
      <c r="N10" s="29">
        <f t="shared" si="3"/>
        <v>0</v>
      </c>
      <c r="O10" s="40">
        <f t="shared" si="1"/>
        <v>1015</v>
      </c>
      <c r="P10" s="41">
        <f t="shared" si="2"/>
        <v>1.970873786407767</v>
      </c>
      <c r="Q10" s="10"/>
    </row>
    <row r="11" spans="1:134">
      <c r="A11" s="12"/>
      <c r="B11" s="42">
        <v>529</v>
      </c>
      <c r="C11" s="19" t="s">
        <v>71</v>
      </c>
      <c r="D11" s="43">
        <v>1015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v>0</v>
      </c>
      <c r="O11" s="43">
        <f t="shared" si="1"/>
        <v>1015</v>
      </c>
      <c r="P11" s="44">
        <f t="shared" si="2"/>
        <v>1.970873786407767</v>
      </c>
      <c r="Q11" s="9"/>
    </row>
    <row r="12" spans="1:134" ht="15.75">
      <c r="A12" s="26" t="s">
        <v>27</v>
      </c>
      <c r="B12" s="27"/>
      <c r="C12" s="28"/>
      <c r="D12" s="29">
        <f t="shared" ref="D12:N12" si="4">SUM(D13:D13)</f>
        <v>6987</v>
      </c>
      <c r="E12" s="29">
        <f t="shared" si="4"/>
        <v>0</v>
      </c>
      <c r="F12" s="29">
        <f t="shared" si="4"/>
        <v>0</v>
      </c>
      <c r="G12" s="29">
        <f t="shared" si="4"/>
        <v>0</v>
      </c>
      <c r="H12" s="29">
        <f t="shared" si="4"/>
        <v>0</v>
      </c>
      <c r="I12" s="29">
        <f t="shared" si="4"/>
        <v>0</v>
      </c>
      <c r="J12" s="29">
        <f t="shared" si="4"/>
        <v>0</v>
      </c>
      <c r="K12" s="29">
        <f t="shared" si="4"/>
        <v>0</v>
      </c>
      <c r="L12" s="29">
        <f t="shared" si="4"/>
        <v>0</v>
      </c>
      <c r="M12" s="29">
        <f t="shared" si="4"/>
        <v>0</v>
      </c>
      <c r="N12" s="29">
        <f t="shared" si="4"/>
        <v>0</v>
      </c>
      <c r="O12" s="29">
        <f t="shared" si="1"/>
        <v>6987</v>
      </c>
      <c r="P12" s="41">
        <f t="shared" si="2"/>
        <v>13.566990291262137</v>
      </c>
      <c r="Q12" s="10"/>
    </row>
    <row r="13" spans="1:134">
      <c r="A13" s="12"/>
      <c r="B13" s="42">
        <v>541</v>
      </c>
      <c r="C13" s="19" t="s">
        <v>28</v>
      </c>
      <c r="D13" s="43">
        <v>6987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v>0</v>
      </c>
      <c r="O13" s="43">
        <f t="shared" si="1"/>
        <v>6987</v>
      </c>
      <c r="P13" s="44">
        <f t="shared" si="2"/>
        <v>13.566990291262137</v>
      </c>
      <c r="Q13" s="9"/>
    </row>
    <row r="14" spans="1:134" ht="15.75">
      <c r="A14" s="26" t="s">
        <v>29</v>
      </c>
      <c r="B14" s="27"/>
      <c r="C14" s="28"/>
      <c r="D14" s="29">
        <f t="shared" ref="D14:N14" si="5">SUM(D15:D15)</f>
        <v>1800</v>
      </c>
      <c r="E14" s="29">
        <f t="shared" si="5"/>
        <v>0</v>
      </c>
      <c r="F14" s="29">
        <f t="shared" si="5"/>
        <v>0</v>
      </c>
      <c r="G14" s="29">
        <f t="shared" si="5"/>
        <v>0</v>
      </c>
      <c r="H14" s="29">
        <f t="shared" si="5"/>
        <v>0</v>
      </c>
      <c r="I14" s="29">
        <f t="shared" si="5"/>
        <v>0</v>
      </c>
      <c r="J14" s="29">
        <f t="shared" si="5"/>
        <v>0</v>
      </c>
      <c r="K14" s="29">
        <f t="shared" si="5"/>
        <v>0</v>
      </c>
      <c r="L14" s="29">
        <f t="shared" si="5"/>
        <v>0</v>
      </c>
      <c r="M14" s="29">
        <f t="shared" si="5"/>
        <v>0</v>
      </c>
      <c r="N14" s="29">
        <f t="shared" si="5"/>
        <v>0</v>
      </c>
      <c r="O14" s="29">
        <f t="shared" si="1"/>
        <v>1800</v>
      </c>
      <c r="P14" s="41">
        <f t="shared" si="2"/>
        <v>3.4951456310679609</v>
      </c>
      <c r="Q14" s="10"/>
    </row>
    <row r="15" spans="1:134">
      <c r="A15" s="12"/>
      <c r="B15" s="42">
        <v>569</v>
      </c>
      <c r="C15" s="19" t="s">
        <v>30</v>
      </c>
      <c r="D15" s="43">
        <v>1800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43">
        <f t="shared" si="1"/>
        <v>1800</v>
      </c>
      <c r="P15" s="44">
        <f t="shared" si="2"/>
        <v>3.4951456310679609</v>
      </c>
      <c r="Q15" s="9"/>
    </row>
    <row r="16" spans="1:134" ht="15.75">
      <c r="A16" s="26" t="s">
        <v>31</v>
      </c>
      <c r="B16" s="27"/>
      <c r="C16" s="28"/>
      <c r="D16" s="29">
        <f t="shared" ref="D16:N16" si="6">SUM(D17:D17)</f>
        <v>4987</v>
      </c>
      <c r="E16" s="29">
        <f t="shared" si="6"/>
        <v>0</v>
      </c>
      <c r="F16" s="29">
        <f t="shared" si="6"/>
        <v>0</v>
      </c>
      <c r="G16" s="29">
        <f t="shared" si="6"/>
        <v>0</v>
      </c>
      <c r="H16" s="29">
        <f t="shared" si="6"/>
        <v>0</v>
      </c>
      <c r="I16" s="29">
        <f t="shared" si="6"/>
        <v>0</v>
      </c>
      <c r="J16" s="29">
        <f t="shared" si="6"/>
        <v>0</v>
      </c>
      <c r="K16" s="29">
        <f t="shared" si="6"/>
        <v>0</v>
      </c>
      <c r="L16" s="29">
        <f t="shared" si="6"/>
        <v>0</v>
      </c>
      <c r="M16" s="29">
        <f t="shared" si="6"/>
        <v>0</v>
      </c>
      <c r="N16" s="29">
        <f t="shared" si="6"/>
        <v>0</v>
      </c>
      <c r="O16" s="29">
        <f t="shared" si="1"/>
        <v>4987</v>
      </c>
      <c r="P16" s="41">
        <f t="shared" si="2"/>
        <v>9.6834951456310687</v>
      </c>
      <c r="Q16" s="9"/>
    </row>
    <row r="17" spans="1:120" ht="15.75" thickBot="1">
      <c r="A17" s="12"/>
      <c r="B17" s="42">
        <v>573</v>
      </c>
      <c r="C17" s="19" t="s">
        <v>72</v>
      </c>
      <c r="D17" s="43">
        <v>4987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v>0</v>
      </c>
      <c r="O17" s="43">
        <f t="shared" si="1"/>
        <v>4987</v>
      </c>
      <c r="P17" s="44">
        <f t="shared" si="2"/>
        <v>9.6834951456310687</v>
      </c>
      <c r="Q17" s="9"/>
    </row>
    <row r="18" spans="1:120" ht="16.5" thickBot="1">
      <c r="A18" s="13" t="s">
        <v>10</v>
      </c>
      <c r="B18" s="21"/>
      <c r="C18" s="20"/>
      <c r="D18" s="14">
        <f>SUM(D5,D10,D12,D14,D16)</f>
        <v>170062</v>
      </c>
      <c r="E18" s="14">
        <f t="shared" ref="E18:N18" si="7">SUM(E5,E10,E12,E14,E16)</f>
        <v>0</v>
      </c>
      <c r="F18" s="14">
        <f t="shared" si="7"/>
        <v>0</v>
      </c>
      <c r="G18" s="14">
        <f t="shared" si="7"/>
        <v>0</v>
      </c>
      <c r="H18" s="14">
        <f t="shared" si="7"/>
        <v>0</v>
      </c>
      <c r="I18" s="14">
        <f t="shared" si="7"/>
        <v>0</v>
      </c>
      <c r="J18" s="14">
        <f t="shared" si="7"/>
        <v>0</v>
      </c>
      <c r="K18" s="14">
        <f t="shared" si="7"/>
        <v>0</v>
      </c>
      <c r="L18" s="14">
        <f t="shared" si="7"/>
        <v>0</v>
      </c>
      <c r="M18" s="14">
        <f t="shared" si="7"/>
        <v>0</v>
      </c>
      <c r="N18" s="14">
        <f t="shared" si="7"/>
        <v>0</v>
      </c>
      <c r="O18" s="14">
        <f t="shared" si="1"/>
        <v>170062</v>
      </c>
      <c r="P18" s="35">
        <f t="shared" si="2"/>
        <v>330.21747572815536</v>
      </c>
      <c r="Q18" s="6"/>
      <c r="R18" s="2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</row>
    <row r="19" spans="1:120">
      <c r="A19" s="15"/>
      <c r="B19" s="17"/>
      <c r="C19" s="17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8"/>
    </row>
    <row r="20" spans="1:120">
      <c r="A20" s="36"/>
      <c r="B20" s="37"/>
      <c r="C20" s="37"/>
      <c r="D20" s="38"/>
      <c r="E20" s="38"/>
      <c r="F20" s="38"/>
      <c r="G20" s="38"/>
      <c r="H20" s="38"/>
      <c r="I20" s="38"/>
      <c r="J20" s="38"/>
      <c r="K20" s="38"/>
      <c r="L20" s="38"/>
      <c r="M20" s="90" t="s">
        <v>78</v>
      </c>
      <c r="N20" s="90"/>
      <c r="O20" s="90"/>
      <c r="P20" s="39">
        <v>515</v>
      </c>
    </row>
    <row r="21" spans="1:120">
      <c r="A21" s="91"/>
      <c r="B21" s="92"/>
      <c r="C21" s="92"/>
      <c r="D21" s="92"/>
      <c r="E21" s="92"/>
      <c r="F21" s="92"/>
      <c r="G21" s="92"/>
      <c r="H21" s="92"/>
      <c r="I21" s="92"/>
      <c r="J21" s="92"/>
      <c r="K21" s="92"/>
      <c r="L21" s="92"/>
      <c r="M21" s="92"/>
      <c r="N21" s="92"/>
      <c r="O21" s="92"/>
      <c r="P21" s="93"/>
    </row>
    <row r="22" spans="1:120" ht="15.75" customHeight="1" thickBot="1">
      <c r="A22" s="94" t="s">
        <v>39</v>
      </c>
      <c r="B22" s="95"/>
      <c r="C22" s="95"/>
      <c r="D22" s="95"/>
      <c r="E22" s="95"/>
      <c r="F22" s="95"/>
      <c r="G22" s="95"/>
      <c r="H22" s="95"/>
      <c r="I22" s="95"/>
      <c r="J22" s="95"/>
      <c r="K22" s="95"/>
      <c r="L22" s="95"/>
      <c r="M22" s="95"/>
      <c r="N22" s="95"/>
      <c r="O22" s="95"/>
      <c r="P22" s="96"/>
    </row>
  </sheetData>
  <mergeCells count="10">
    <mergeCell ref="M20:O20"/>
    <mergeCell ref="A21:P21"/>
    <mergeCell ref="A22:P22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  <ignoredErrors>
    <ignoredError sqref="O15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35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70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SUM(D6:D9)</f>
        <v>161333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8" si="1">SUM(D5:M5)</f>
        <v>161333</v>
      </c>
      <c r="O5" s="30">
        <f t="shared" ref="O5:O18" si="2">(N5/O$20)</f>
        <v>297.66236162361622</v>
      </c>
      <c r="P5" s="6"/>
    </row>
    <row r="6" spans="1:133">
      <c r="A6" s="12"/>
      <c r="B6" s="42">
        <v>511</v>
      </c>
      <c r="C6" s="19" t="s">
        <v>19</v>
      </c>
      <c r="D6" s="43">
        <v>16553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16553</v>
      </c>
      <c r="O6" s="44">
        <f t="shared" si="2"/>
        <v>30.540590405904059</v>
      </c>
      <c r="P6" s="9"/>
    </row>
    <row r="7" spans="1:133">
      <c r="A7" s="12"/>
      <c r="B7" s="42">
        <v>513</v>
      </c>
      <c r="C7" s="19" t="s">
        <v>20</v>
      </c>
      <c r="D7" s="43">
        <v>54026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54026</v>
      </c>
      <c r="O7" s="44">
        <f t="shared" si="2"/>
        <v>99.678966789667896</v>
      </c>
      <c r="P7" s="9"/>
    </row>
    <row r="8" spans="1:133">
      <c r="A8" s="12"/>
      <c r="B8" s="42">
        <v>514</v>
      </c>
      <c r="C8" s="19" t="s">
        <v>21</v>
      </c>
      <c r="D8" s="43">
        <v>15032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15032</v>
      </c>
      <c r="O8" s="44">
        <f t="shared" si="2"/>
        <v>27.73431734317343</v>
      </c>
      <c r="P8" s="9"/>
    </row>
    <row r="9" spans="1:133">
      <c r="A9" s="12"/>
      <c r="B9" s="42">
        <v>519</v>
      </c>
      <c r="C9" s="19" t="s">
        <v>51</v>
      </c>
      <c r="D9" s="43">
        <v>75722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75722</v>
      </c>
      <c r="O9" s="44">
        <f t="shared" si="2"/>
        <v>139.70848708487085</v>
      </c>
      <c r="P9" s="9"/>
    </row>
    <row r="10" spans="1:133" ht="15.75">
      <c r="A10" s="26" t="s">
        <v>23</v>
      </c>
      <c r="B10" s="27"/>
      <c r="C10" s="28"/>
      <c r="D10" s="29">
        <f t="shared" ref="D10:M10" si="3">SUM(D11:D11)</f>
        <v>1523</v>
      </c>
      <c r="E10" s="29">
        <f t="shared" si="3"/>
        <v>0</v>
      </c>
      <c r="F10" s="29">
        <f t="shared" si="3"/>
        <v>0</v>
      </c>
      <c r="G10" s="29">
        <f t="shared" si="3"/>
        <v>0</v>
      </c>
      <c r="H10" s="29">
        <f t="shared" si="3"/>
        <v>0</v>
      </c>
      <c r="I10" s="29">
        <f t="shared" si="3"/>
        <v>0</v>
      </c>
      <c r="J10" s="29">
        <f t="shared" si="3"/>
        <v>0</v>
      </c>
      <c r="K10" s="29">
        <f t="shared" si="3"/>
        <v>0</v>
      </c>
      <c r="L10" s="29">
        <f t="shared" si="3"/>
        <v>0</v>
      </c>
      <c r="M10" s="29">
        <f t="shared" si="3"/>
        <v>0</v>
      </c>
      <c r="N10" s="40">
        <f t="shared" si="1"/>
        <v>1523</v>
      </c>
      <c r="O10" s="41">
        <f t="shared" si="2"/>
        <v>2.8099630996309961</v>
      </c>
      <c r="P10" s="10"/>
    </row>
    <row r="11" spans="1:133">
      <c r="A11" s="12"/>
      <c r="B11" s="42">
        <v>529</v>
      </c>
      <c r="C11" s="19" t="s">
        <v>71</v>
      </c>
      <c r="D11" s="43">
        <v>1523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1523</v>
      </c>
      <c r="O11" s="44">
        <f t="shared" si="2"/>
        <v>2.8099630996309961</v>
      </c>
      <c r="P11" s="9"/>
    </row>
    <row r="12" spans="1:133" ht="15.75">
      <c r="A12" s="26" t="s">
        <v>27</v>
      </c>
      <c r="B12" s="27"/>
      <c r="C12" s="28"/>
      <c r="D12" s="29">
        <f t="shared" ref="D12:M12" si="4">SUM(D13:D13)</f>
        <v>6258</v>
      </c>
      <c r="E12" s="29">
        <f t="shared" si="4"/>
        <v>0</v>
      </c>
      <c r="F12" s="29">
        <f t="shared" si="4"/>
        <v>0</v>
      </c>
      <c r="G12" s="29">
        <f t="shared" si="4"/>
        <v>0</v>
      </c>
      <c r="H12" s="29">
        <f t="shared" si="4"/>
        <v>0</v>
      </c>
      <c r="I12" s="29">
        <f t="shared" si="4"/>
        <v>0</v>
      </c>
      <c r="J12" s="29">
        <f t="shared" si="4"/>
        <v>0</v>
      </c>
      <c r="K12" s="29">
        <f t="shared" si="4"/>
        <v>0</v>
      </c>
      <c r="L12" s="29">
        <f t="shared" si="4"/>
        <v>0</v>
      </c>
      <c r="M12" s="29">
        <f t="shared" si="4"/>
        <v>0</v>
      </c>
      <c r="N12" s="29">
        <f t="shared" si="1"/>
        <v>6258</v>
      </c>
      <c r="O12" s="41">
        <f t="shared" si="2"/>
        <v>11.546125461254613</v>
      </c>
      <c r="P12" s="10"/>
    </row>
    <row r="13" spans="1:133">
      <c r="A13" s="12"/>
      <c r="B13" s="42">
        <v>541</v>
      </c>
      <c r="C13" s="19" t="s">
        <v>52</v>
      </c>
      <c r="D13" s="43">
        <v>6258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6258</v>
      </c>
      <c r="O13" s="44">
        <f t="shared" si="2"/>
        <v>11.546125461254613</v>
      </c>
      <c r="P13" s="9"/>
    </row>
    <row r="14" spans="1:133" ht="15.75">
      <c r="A14" s="26" t="s">
        <v>29</v>
      </c>
      <c r="B14" s="27"/>
      <c r="C14" s="28"/>
      <c r="D14" s="29">
        <f t="shared" ref="D14:M14" si="5">SUM(D15:D15)</f>
        <v>1800</v>
      </c>
      <c r="E14" s="29">
        <f t="shared" si="5"/>
        <v>0</v>
      </c>
      <c r="F14" s="29">
        <f t="shared" si="5"/>
        <v>0</v>
      </c>
      <c r="G14" s="29">
        <f t="shared" si="5"/>
        <v>0</v>
      </c>
      <c r="H14" s="29">
        <f t="shared" si="5"/>
        <v>0</v>
      </c>
      <c r="I14" s="29">
        <f t="shared" si="5"/>
        <v>0</v>
      </c>
      <c r="J14" s="29">
        <f t="shared" si="5"/>
        <v>0</v>
      </c>
      <c r="K14" s="29">
        <f t="shared" si="5"/>
        <v>0</v>
      </c>
      <c r="L14" s="29">
        <f t="shared" si="5"/>
        <v>0</v>
      </c>
      <c r="M14" s="29">
        <f t="shared" si="5"/>
        <v>0</v>
      </c>
      <c r="N14" s="29">
        <f t="shared" si="1"/>
        <v>1800</v>
      </c>
      <c r="O14" s="41">
        <f t="shared" si="2"/>
        <v>3.3210332103321032</v>
      </c>
      <c r="P14" s="10"/>
    </row>
    <row r="15" spans="1:133">
      <c r="A15" s="12"/>
      <c r="B15" s="42">
        <v>569</v>
      </c>
      <c r="C15" s="19" t="s">
        <v>30</v>
      </c>
      <c r="D15" s="43">
        <v>1800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1800</v>
      </c>
      <c r="O15" s="44">
        <f t="shared" si="2"/>
        <v>3.3210332103321032</v>
      </c>
      <c r="P15" s="9"/>
    </row>
    <row r="16" spans="1:133" ht="15.75">
      <c r="A16" s="26" t="s">
        <v>31</v>
      </c>
      <c r="B16" s="27"/>
      <c r="C16" s="28"/>
      <c r="D16" s="29">
        <f t="shared" ref="D16:M16" si="6">SUM(D17:D17)</f>
        <v>13312</v>
      </c>
      <c r="E16" s="29">
        <f t="shared" si="6"/>
        <v>0</v>
      </c>
      <c r="F16" s="29">
        <f t="shared" si="6"/>
        <v>0</v>
      </c>
      <c r="G16" s="29">
        <f t="shared" si="6"/>
        <v>0</v>
      </c>
      <c r="H16" s="29">
        <f t="shared" si="6"/>
        <v>0</v>
      </c>
      <c r="I16" s="29">
        <f t="shared" si="6"/>
        <v>0</v>
      </c>
      <c r="J16" s="29">
        <f t="shared" si="6"/>
        <v>0</v>
      </c>
      <c r="K16" s="29">
        <f t="shared" si="6"/>
        <v>0</v>
      </c>
      <c r="L16" s="29">
        <f t="shared" si="6"/>
        <v>0</v>
      </c>
      <c r="M16" s="29">
        <f t="shared" si="6"/>
        <v>0</v>
      </c>
      <c r="N16" s="29">
        <f t="shared" si="1"/>
        <v>13312</v>
      </c>
      <c r="O16" s="41">
        <f t="shared" si="2"/>
        <v>24.56088560885609</v>
      </c>
      <c r="P16" s="9"/>
    </row>
    <row r="17" spans="1:119" ht="15.75" thickBot="1">
      <c r="A17" s="12"/>
      <c r="B17" s="42">
        <v>573</v>
      </c>
      <c r="C17" s="19" t="s">
        <v>72</v>
      </c>
      <c r="D17" s="43">
        <v>13312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13312</v>
      </c>
      <c r="O17" s="44">
        <f t="shared" si="2"/>
        <v>24.56088560885609</v>
      </c>
      <c r="P17" s="9"/>
    </row>
    <row r="18" spans="1:119" ht="16.5" thickBot="1">
      <c r="A18" s="13" t="s">
        <v>10</v>
      </c>
      <c r="B18" s="21"/>
      <c r="C18" s="20"/>
      <c r="D18" s="14">
        <f>SUM(D5,D10,D12,D14,D16)</f>
        <v>184226</v>
      </c>
      <c r="E18" s="14">
        <f t="shared" ref="E18:M18" si="7">SUM(E5,E10,E12,E14,E16)</f>
        <v>0</v>
      </c>
      <c r="F18" s="14">
        <f t="shared" si="7"/>
        <v>0</v>
      </c>
      <c r="G18" s="14">
        <f t="shared" si="7"/>
        <v>0</v>
      </c>
      <c r="H18" s="14">
        <f t="shared" si="7"/>
        <v>0</v>
      </c>
      <c r="I18" s="14">
        <f t="shared" si="7"/>
        <v>0</v>
      </c>
      <c r="J18" s="14">
        <f t="shared" si="7"/>
        <v>0</v>
      </c>
      <c r="K18" s="14">
        <f t="shared" si="7"/>
        <v>0</v>
      </c>
      <c r="L18" s="14">
        <f t="shared" si="7"/>
        <v>0</v>
      </c>
      <c r="M18" s="14">
        <f t="shared" si="7"/>
        <v>0</v>
      </c>
      <c r="N18" s="14">
        <f t="shared" si="1"/>
        <v>184226</v>
      </c>
      <c r="O18" s="35">
        <f t="shared" si="2"/>
        <v>339.90036900369006</v>
      </c>
      <c r="P18" s="6"/>
      <c r="Q18" s="2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</row>
    <row r="19" spans="1:119">
      <c r="A19" s="15"/>
      <c r="B19" s="17"/>
      <c r="C19" s="17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8"/>
    </row>
    <row r="20" spans="1:119">
      <c r="A20" s="36"/>
      <c r="B20" s="37"/>
      <c r="C20" s="37"/>
      <c r="D20" s="38"/>
      <c r="E20" s="38"/>
      <c r="F20" s="38"/>
      <c r="G20" s="38"/>
      <c r="H20" s="38"/>
      <c r="I20" s="38"/>
      <c r="J20" s="38"/>
      <c r="K20" s="38"/>
      <c r="L20" s="90" t="s">
        <v>73</v>
      </c>
      <c r="M20" s="90"/>
      <c r="N20" s="90"/>
      <c r="O20" s="39">
        <v>542</v>
      </c>
    </row>
    <row r="21" spans="1:119">
      <c r="A21" s="91"/>
      <c r="B21" s="92"/>
      <c r="C21" s="92"/>
      <c r="D21" s="92"/>
      <c r="E21" s="92"/>
      <c r="F21" s="92"/>
      <c r="G21" s="92"/>
      <c r="H21" s="92"/>
      <c r="I21" s="92"/>
      <c r="J21" s="92"/>
      <c r="K21" s="92"/>
      <c r="L21" s="92"/>
      <c r="M21" s="92"/>
      <c r="N21" s="92"/>
      <c r="O21" s="93"/>
    </row>
    <row r="22" spans="1:119" ht="15.75" customHeight="1" thickBot="1">
      <c r="A22" s="94" t="s">
        <v>39</v>
      </c>
      <c r="B22" s="95"/>
      <c r="C22" s="95"/>
      <c r="D22" s="95"/>
      <c r="E22" s="95"/>
      <c r="F22" s="95"/>
      <c r="G22" s="95"/>
      <c r="H22" s="95"/>
      <c r="I22" s="95"/>
      <c r="J22" s="95"/>
      <c r="K22" s="95"/>
      <c r="L22" s="95"/>
      <c r="M22" s="95"/>
      <c r="N22" s="95"/>
      <c r="O22" s="96"/>
    </row>
  </sheetData>
  <mergeCells count="10">
    <mergeCell ref="L20:N20"/>
    <mergeCell ref="A21:O21"/>
    <mergeCell ref="A22:O2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15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35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68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SUM(D6:D9)</f>
        <v>172491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8" si="1">SUM(D5:M5)</f>
        <v>172491</v>
      </c>
      <c r="O5" s="30">
        <f t="shared" ref="O5:O18" si="2">(N5/O$20)</f>
        <v>331.07677543186179</v>
      </c>
      <c r="P5" s="6"/>
    </row>
    <row r="6" spans="1:133">
      <c r="A6" s="12"/>
      <c r="B6" s="42">
        <v>511</v>
      </c>
      <c r="C6" s="19" t="s">
        <v>19</v>
      </c>
      <c r="D6" s="43">
        <v>16420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16420</v>
      </c>
      <c r="O6" s="44">
        <f t="shared" si="2"/>
        <v>31.516314779270633</v>
      </c>
      <c r="P6" s="9"/>
    </row>
    <row r="7" spans="1:133">
      <c r="A7" s="12"/>
      <c r="B7" s="42">
        <v>513</v>
      </c>
      <c r="C7" s="19" t="s">
        <v>20</v>
      </c>
      <c r="D7" s="43">
        <v>54426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54426</v>
      </c>
      <c r="O7" s="44">
        <f t="shared" si="2"/>
        <v>104.46449136276391</v>
      </c>
      <c r="P7" s="9"/>
    </row>
    <row r="8" spans="1:133">
      <c r="A8" s="12"/>
      <c r="B8" s="42">
        <v>514</v>
      </c>
      <c r="C8" s="19" t="s">
        <v>21</v>
      </c>
      <c r="D8" s="43">
        <v>15000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15000</v>
      </c>
      <c r="O8" s="44">
        <f t="shared" si="2"/>
        <v>28.790786948176585</v>
      </c>
      <c r="P8" s="9"/>
    </row>
    <row r="9" spans="1:133">
      <c r="A9" s="12"/>
      <c r="B9" s="42">
        <v>519</v>
      </c>
      <c r="C9" s="19" t="s">
        <v>51</v>
      </c>
      <c r="D9" s="43">
        <v>86645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86645</v>
      </c>
      <c r="O9" s="44">
        <f t="shared" si="2"/>
        <v>166.30518234165066</v>
      </c>
      <c r="P9" s="9"/>
    </row>
    <row r="10" spans="1:133" ht="15.75">
      <c r="A10" s="26" t="s">
        <v>23</v>
      </c>
      <c r="B10" s="27"/>
      <c r="C10" s="28"/>
      <c r="D10" s="29">
        <f t="shared" ref="D10:M10" si="3">SUM(D11:D11)</f>
        <v>2031</v>
      </c>
      <c r="E10" s="29">
        <f t="shared" si="3"/>
        <v>0</v>
      </c>
      <c r="F10" s="29">
        <f t="shared" si="3"/>
        <v>0</v>
      </c>
      <c r="G10" s="29">
        <f t="shared" si="3"/>
        <v>0</v>
      </c>
      <c r="H10" s="29">
        <f t="shared" si="3"/>
        <v>0</v>
      </c>
      <c r="I10" s="29">
        <f t="shared" si="3"/>
        <v>0</v>
      </c>
      <c r="J10" s="29">
        <f t="shared" si="3"/>
        <v>0</v>
      </c>
      <c r="K10" s="29">
        <f t="shared" si="3"/>
        <v>0</v>
      </c>
      <c r="L10" s="29">
        <f t="shared" si="3"/>
        <v>0</v>
      </c>
      <c r="M10" s="29">
        <f t="shared" si="3"/>
        <v>0</v>
      </c>
      <c r="N10" s="40">
        <f t="shared" si="1"/>
        <v>2031</v>
      </c>
      <c r="O10" s="41">
        <f t="shared" si="2"/>
        <v>3.8982725527831095</v>
      </c>
      <c r="P10" s="10"/>
    </row>
    <row r="11" spans="1:133">
      <c r="A11" s="12"/>
      <c r="B11" s="42">
        <v>524</v>
      </c>
      <c r="C11" s="19" t="s">
        <v>37</v>
      </c>
      <c r="D11" s="43">
        <v>2031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2031</v>
      </c>
      <c r="O11" s="44">
        <f t="shared" si="2"/>
        <v>3.8982725527831095</v>
      </c>
      <c r="P11" s="9"/>
    </row>
    <row r="12" spans="1:133" ht="15.75">
      <c r="A12" s="26" t="s">
        <v>27</v>
      </c>
      <c r="B12" s="27"/>
      <c r="C12" s="28"/>
      <c r="D12" s="29">
        <f t="shared" ref="D12:M12" si="4">SUM(D13:D13)</f>
        <v>425451</v>
      </c>
      <c r="E12" s="29">
        <f t="shared" si="4"/>
        <v>0</v>
      </c>
      <c r="F12" s="29">
        <f t="shared" si="4"/>
        <v>0</v>
      </c>
      <c r="G12" s="29">
        <f t="shared" si="4"/>
        <v>0</v>
      </c>
      <c r="H12" s="29">
        <f t="shared" si="4"/>
        <v>0</v>
      </c>
      <c r="I12" s="29">
        <f t="shared" si="4"/>
        <v>0</v>
      </c>
      <c r="J12" s="29">
        <f t="shared" si="4"/>
        <v>0</v>
      </c>
      <c r="K12" s="29">
        <f t="shared" si="4"/>
        <v>0</v>
      </c>
      <c r="L12" s="29">
        <f t="shared" si="4"/>
        <v>0</v>
      </c>
      <c r="M12" s="29">
        <f t="shared" si="4"/>
        <v>0</v>
      </c>
      <c r="N12" s="29">
        <f t="shared" si="1"/>
        <v>425451</v>
      </c>
      <c r="O12" s="41">
        <f t="shared" si="2"/>
        <v>816.60460652591166</v>
      </c>
      <c r="P12" s="10"/>
    </row>
    <row r="13" spans="1:133">
      <c r="A13" s="12"/>
      <c r="B13" s="42">
        <v>541</v>
      </c>
      <c r="C13" s="19" t="s">
        <v>52</v>
      </c>
      <c r="D13" s="43">
        <v>425451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425451</v>
      </c>
      <c r="O13" s="44">
        <f t="shared" si="2"/>
        <v>816.60460652591166</v>
      </c>
      <c r="P13" s="9"/>
    </row>
    <row r="14" spans="1:133" ht="15.75">
      <c r="A14" s="26" t="s">
        <v>29</v>
      </c>
      <c r="B14" s="27"/>
      <c r="C14" s="28"/>
      <c r="D14" s="29">
        <f t="shared" ref="D14:M14" si="5">SUM(D15:D15)</f>
        <v>2400</v>
      </c>
      <c r="E14" s="29">
        <f t="shared" si="5"/>
        <v>0</v>
      </c>
      <c r="F14" s="29">
        <f t="shared" si="5"/>
        <v>0</v>
      </c>
      <c r="G14" s="29">
        <f t="shared" si="5"/>
        <v>0</v>
      </c>
      <c r="H14" s="29">
        <f t="shared" si="5"/>
        <v>0</v>
      </c>
      <c r="I14" s="29">
        <f t="shared" si="5"/>
        <v>0</v>
      </c>
      <c r="J14" s="29">
        <f t="shared" si="5"/>
        <v>0</v>
      </c>
      <c r="K14" s="29">
        <f t="shared" si="5"/>
        <v>0</v>
      </c>
      <c r="L14" s="29">
        <f t="shared" si="5"/>
        <v>0</v>
      </c>
      <c r="M14" s="29">
        <f t="shared" si="5"/>
        <v>0</v>
      </c>
      <c r="N14" s="29">
        <f t="shared" si="1"/>
        <v>2400</v>
      </c>
      <c r="O14" s="41">
        <f t="shared" si="2"/>
        <v>4.6065259117082533</v>
      </c>
      <c r="P14" s="10"/>
    </row>
    <row r="15" spans="1:133">
      <c r="A15" s="12"/>
      <c r="B15" s="42">
        <v>569</v>
      </c>
      <c r="C15" s="19" t="s">
        <v>30</v>
      </c>
      <c r="D15" s="43">
        <v>2400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2400</v>
      </c>
      <c r="O15" s="44">
        <f t="shared" si="2"/>
        <v>4.6065259117082533</v>
      </c>
      <c r="P15" s="9"/>
    </row>
    <row r="16" spans="1:133" ht="15.75">
      <c r="A16" s="26" t="s">
        <v>31</v>
      </c>
      <c r="B16" s="27"/>
      <c r="C16" s="28"/>
      <c r="D16" s="29">
        <f t="shared" ref="D16:M16" si="6">SUM(D17:D17)</f>
        <v>2775</v>
      </c>
      <c r="E16" s="29">
        <f t="shared" si="6"/>
        <v>0</v>
      </c>
      <c r="F16" s="29">
        <f t="shared" si="6"/>
        <v>0</v>
      </c>
      <c r="G16" s="29">
        <f t="shared" si="6"/>
        <v>0</v>
      </c>
      <c r="H16" s="29">
        <f t="shared" si="6"/>
        <v>0</v>
      </c>
      <c r="I16" s="29">
        <f t="shared" si="6"/>
        <v>0</v>
      </c>
      <c r="J16" s="29">
        <f t="shared" si="6"/>
        <v>0</v>
      </c>
      <c r="K16" s="29">
        <f t="shared" si="6"/>
        <v>0</v>
      </c>
      <c r="L16" s="29">
        <f t="shared" si="6"/>
        <v>0</v>
      </c>
      <c r="M16" s="29">
        <f t="shared" si="6"/>
        <v>0</v>
      </c>
      <c r="N16" s="29">
        <f t="shared" si="1"/>
        <v>2775</v>
      </c>
      <c r="O16" s="41">
        <f t="shared" si="2"/>
        <v>5.3262955854126677</v>
      </c>
      <c r="P16" s="9"/>
    </row>
    <row r="17" spans="1:119" ht="15.75" thickBot="1">
      <c r="A17" s="12"/>
      <c r="B17" s="42">
        <v>579</v>
      </c>
      <c r="C17" s="19" t="s">
        <v>60</v>
      </c>
      <c r="D17" s="43">
        <v>2775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2775</v>
      </c>
      <c r="O17" s="44">
        <f t="shared" si="2"/>
        <v>5.3262955854126677</v>
      </c>
      <c r="P17" s="9"/>
    </row>
    <row r="18" spans="1:119" ht="16.5" thickBot="1">
      <c r="A18" s="13" t="s">
        <v>10</v>
      </c>
      <c r="B18" s="21"/>
      <c r="C18" s="20"/>
      <c r="D18" s="14">
        <f>SUM(D5,D10,D12,D14,D16)</f>
        <v>605148</v>
      </c>
      <c r="E18" s="14">
        <f t="shared" ref="E18:M18" si="7">SUM(E5,E10,E12,E14,E16)</f>
        <v>0</v>
      </c>
      <c r="F18" s="14">
        <f t="shared" si="7"/>
        <v>0</v>
      </c>
      <c r="G18" s="14">
        <f t="shared" si="7"/>
        <v>0</v>
      </c>
      <c r="H18" s="14">
        <f t="shared" si="7"/>
        <v>0</v>
      </c>
      <c r="I18" s="14">
        <f t="shared" si="7"/>
        <v>0</v>
      </c>
      <c r="J18" s="14">
        <f t="shared" si="7"/>
        <v>0</v>
      </c>
      <c r="K18" s="14">
        <f t="shared" si="7"/>
        <v>0</v>
      </c>
      <c r="L18" s="14">
        <f t="shared" si="7"/>
        <v>0</v>
      </c>
      <c r="M18" s="14">
        <f t="shared" si="7"/>
        <v>0</v>
      </c>
      <c r="N18" s="14">
        <f t="shared" si="1"/>
        <v>605148</v>
      </c>
      <c r="O18" s="35">
        <f t="shared" si="2"/>
        <v>1161.5124760076776</v>
      </c>
      <c r="P18" s="6"/>
      <c r="Q18" s="2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</row>
    <row r="19" spans="1:119">
      <c r="A19" s="15"/>
      <c r="B19" s="17"/>
      <c r="C19" s="17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8"/>
    </row>
    <row r="20" spans="1:119">
      <c r="A20" s="36"/>
      <c r="B20" s="37"/>
      <c r="C20" s="37"/>
      <c r="D20" s="38"/>
      <c r="E20" s="38"/>
      <c r="F20" s="38"/>
      <c r="G20" s="38"/>
      <c r="H20" s="38"/>
      <c r="I20" s="38"/>
      <c r="J20" s="38"/>
      <c r="K20" s="38"/>
      <c r="L20" s="90" t="s">
        <v>69</v>
      </c>
      <c r="M20" s="90"/>
      <c r="N20" s="90"/>
      <c r="O20" s="39">
        <v>521</v>
      </c>
    </row>
    <row r="21" spans="1:119">
      <c r="A21" s="91"/>
      <c r="B21" s="92"/>
      <c r="C21" s="92"/>
      <c r="D21" s="92"/>
      <c r="E21" s="92"/>
      <c r="F21" s="92"/>
      <c r="G21" s="92"/>
      <c r="H21" s="92"/>
      <c r="I21" s="92"/>
      <c r="J21" s="92"/>
      <c r="K21" s="92"/>
      <c r="L21" s="92"/>
      <c r="M21" s="92"/>
      <c r="N21" s="92"/>
      <c r="O21" s="93"/>
    </row>
    <row r="22" spans="1:119" ht="15.75" customHeight="1" thickBot="1">
      <c r="A22" s="94" t="s">
        <v>39</v>
      </c>
      <c r="B22" s="95"/>
      <c r="C22" s="95"/>
      <c r="D22" s="95"/>
      <c r="E22" s="95"/>
      <c r="F22" s="95"/>
      <c r="G22" s="95"/>
      <c r="H22" s="95"/>
      <c r="I22" s="95"/>
      <c r="J22" s="95"/>
      <c r="K22" s="95"/>
      <c r="L22" s="95"/>
      <c r="M22" s="95"/>
      <c r="N22" s="95"/>
      <c r="O22" s="96"/>
    </row>
  </sheetData>
  <mergeCells count="10">
    <mergeCell ref="L20:N20"/>
    <mergeCell ref="A21:O21"/>
    <mergeCell ref="A22:O2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15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35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66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SUM(D6:D9)</f>
        <v>159859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8" si="1">SUM(D5:M5)</f>
        <v>159859</v>
      </c>
      <c r="O5" s="30">
        <f t="shared" ref="O5:O18" si="2">(N5/O$20)</f>
        <v>321.00200803212851</v>
      </c>
      <c r="P5" s="6"/>
    </row>
    <row r="6" spans="1:133">
      <c r="A6" s="12"/>
      <c r="B6" s="42">
        <v>511</v>
      </c>
      <c r="C6" s="19" t="s">
        <v>19</v>
      </c>
      <c r="D6" s="43">
        <v>16122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16122</v>
      </c>
      <c r="O6" s="44">
        <f t="shared" si="2"/>
        <v>32.373493975903614</v>
      </c>
      <c r="P6" s="9"/>
    </row>
    <row r="7" spans="1:133">
      <c r="A7" s="12"/>
      <c r="B7" s="42">
        <v>513</v>
      </c>
      <c r="C7" s="19" t="s">
        <v>20</v>
      </c>
      <c r="D7" s="43">
        <v>55532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55532</v>
      </c>
      <c r="O7" s="44">
        <f t="shared" si="2"/>
        <v>111.51004016064257</v>
      </c>
      <c r="P7" s="9"/>
    </row>
    <row r="8" spans="1:133">
      <c r="A8" s="12"/>
      <c r="B8" s="42">
        <v>514</v>
      </c>
      <c r="C8" s="19" t="s">
        <v>21</v>
      </c>
      <c r="D8" s="43">
        <v>15014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15014</v>
      </c>
      <c r="O8" s="44">
        <f t="shared" si="2"/>
        <v>30.14859437751004</v>
      </c>
      <c r="P8" s="9"/>
    </row>
    <row r="9" spans="1:133">
      <c r="A9" s="12"/>
      <c r="B9" s="42">
        <v>519</v>
      </c>
      <c r="C9" s="19" t="s">
        <v>51</v>
      </c>
      <c r="D9" s="43">
        <v>73191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73191</v>
      </c>
      <c r="O9" s="44">
        <f t="shared" si="2"/>
        <v>146.96987951807228</v>
      </c>
      <c r="P9" s="9"/>
    </row>
    <row r="10" spans="1:133" ht="15.75">
      <c r="A10" s="26" t="s">
        <v>23</v>
      </c>
      <c r="B10" s="27"/>
      <c r="C10" s="28"/>
      <c r="D10" s="29">
        <f t="shared" ref="D10:M10" si="3">SUM(D11:D11)</f>
        <v>2031</v>
      </c>
      <c r="E10" s="29">
        <f t="shared" si="3"/>
        <v>0</v>
      </c>
      <c r="F10" s="29">
        <f t="shared" si="3"/>
        <v>0</v>
      </c>
      <c r="G10" s="29">
        <f t="shared" si="3"/>
        <v>0</v>
      </c>
      <c r="H10" s="29">
        <f t="shared" si="3"/>
        <v>0</v>
      </c>
      <c r="I10" s="29">
        <f t="shared" si="3"/>
        <v>0</v>
      </c>
      <c r="J10" s="29">
        <f t="shared" si="3"/>
        <v>0</v>
      </c>
      <c r="K10" s="29">
        <f t="shared" si="3"/>
        <v>0</v>
      </c>
      <c r="L10" s="29">
        <f t="shared" si="3"/>
        <v>0</v>
      </c>
      <c r="M10" s="29">
        <f t="shared" si="3"/>
        <v>0</v>
      </c>
      <c r="N10" s="40">
        <f t="shared" si="1"/>
        <v>2031</v>
      </c>
      <c r="O10" s="41">
        <f t="shared" si="2"/>
        <v>4.0783132530120483</v>
      </c>
      <c r="P10" s="10"/>
    </row>
    <row r="11" spans="1:133">
      <c r="A11" s="12"/>
      <c r="B11" s="42">
        <v>524</v>
      </c>
      <c r="C11" s="19" t="s">
        <v>37</v>
      </c>
      <c r="D11" s="43">
        <v>2031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2031</v>
      </c>
      <c r="O11" s="44">
        <f t="shared" si="2"/>
        <v>4.0783132530120483</v>
      </c>
      <c r="P11" s="9"/>
    </row>
    <row r="12" spans="1:133" ht="15.75">
      <c r="A12" s="26" t="s">
        <v>27</v>
      </c>
      <c r="B12" s="27"/>
      <c r="C12" s="28"/>
      <c r="D12" s="29">
        <f t="shared" ref="D12:M12" si="4">SUM(D13:D13)</f>
        <v>120330</v>
      </c>
      <c r="E12" s="29">
        <f t="shared" si="4"/>
        <v>0</v>
      </c>
      <c r="F12" s="29">
        <f t="shared" si="4"/>
        <v>0</v>
      </c>
      <c r="G12" s="29">
        <f t="shared" si="4"/>
        <v>0</v>
      </c>
      <c r="H12" s="29">
        <f t="shared" si="4"/>
        <v>0</v>
      </c>
      <c r="I12" s="29">
        <f t="shared" si="4"/>
        <v>0</v>
      </c>
      <c r="J12" s="29">
        <f t="shared" si="4"/>
        <v>0</v>
      </c>
      <c r="K12" s="29">
        <f t="shared" si="4"/>
        <v>0</v>
      </c>
      <c r="L12" s="29">
        <f t="shared" si="4"/>
        <v>0</v>
      </c>
      <c r="M12" s="29">
        <f t="shared" si="4"/>
        <v>0</v>
      </c>
      <c r="N12" s="29">
        <f t="shared" si="1"/>
        <v>120330</v>
      </c>
      <c r="O12" s="41">
        <f t="shared" si="2"/>
        <v>241.62650602409639</v>
      </c>
      <c r="P12" s="10"/>
    </row>
    <row r="13" spans="1:133">
      <c r="A13" s="12"/>
      <c r="B13" s="42">
        <v>541</v>
      </c>
      <c r="C13" s="19" t="s">
        <v>52</v>
      </c>
      <c r="D13" s="43">
        <v>120330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120330</v>
      </c>
      <c r="O13" s="44">
        <f t="shared" si="2"/>
        <v>241.62650602409639</v>
      </c>
      <c r="P13" s="9"/>
    </row>
    <row r="14" spans="1:133" ht="15.75">
      <c r="A14" s="26" t="s">
        <v>29</v>
      </c>
      <c r="B14" s="27"/>
      <c r="C14" s="28"/>
      <c r="D14" s="29">
        <f t="shared" ref="D14:M14" si="5">SUM(D15:D15)</f>
        <v>2400</v>
      </c>
      <c r="E14" s="29">
        <f t="shared" si="5"/>
        <v>0</v>
      </c>
      <c r="F14" s="29">
        <f t="shared" si="5"/>
        <v>0</v>
      </c>
      <c r="G14" s="29">
        <f t="shared" si="5"/>
        <v>0</v>
      </c>
      <c r="H14" s="29">
        <f t="shared" si="5"/>
        <v>0</v>
      </c>
      <c r="I14" s="29">
        <f t="shared" si="5"/>
        <v>0</v>
      </c>
      <c r="J14" s="29">
        <f t="shared" si="5"/>
        <v>0</v>
      </c>
      <c r="K14" s="29">
        <f t="shared" si="5"/>
        <v>0</v>
      </c>
      <c r="L14" s="29">
        <f t="shared" si="5"/>
        <v>0</v>
      </c>
      <c r="M14" s="29">
        <f t="shared" si="5"/>
        <v>0</v>
      </c>
      <c r="N14" s="29">
        <f t="shared" si="1"/>
        <v>2400</v>
      </c>
      <c r="O14" s="41">
        <f t="shared" si="2"/>
        <v>4.8192771084337354</v>
      </c>
      <c r="P14" s="10"/>
    </row>
    <row r="15" spans="1:133">
      <c r="A15" s="12"/>
      <c r="B15" s="42">
        <v>569</v>
      </c>
      <c r="C15" s="19" t="s">
        <v>30</v>
      </c>
      <c r="D15" s="43">
        <v>2400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2400</v>
      </c>
      <c r="O15" s="44">
        <f t="shared" si="2"/>
        <v>4.8192771084337354</v>
      </c>
      <c r="P15" s="9"/>
    </row>
    <row r="16" spans="1:133" ht="15.75">
      <c r="A16" s="26" t="s">
        <v>31</v>
      </c>
      <c r="B16" s="27"/>
      <c r="C16" s="28"/>
      <c r="D16" s="29">
        <f t="shared" ref="D16:M16" si="6">SUM(D17:D17)</f>
        <v>363</v>
      </c>
      <c r="E16" s="29">
        <f t="shared" si="6"/>
        <v>0</v>
      </c>
      <c r="F16" s="29">
        <f t="shared" si="6"/>
        <v>0</v>
      </c>
      <c r="G16" s="29">
        <f t="shared" si="6"/>
        <v>0</v>
      </c>
      <c r="H16" s="29">
        <f t="shared" si="6"/>
        <v>0</v>
      </c>
      <c r="I16" s="29">
        <f t="shared" si="6"/>
        <v>0</v>
      </c>
      <c r="J16" s="29">
        <f t="shared" si="6"/>
        <v>0</v>
      </c>
      <c r="K16" s="29">
        <f t="shared" si="6"/>
        <v>0</v>
      </c>
      <c r="L16" s="29">
        <f t="shared" si="6"/>
        <v>0</v>
      </c>
      <c r="M16" s="29">
        <f t="shared" si="6"/>
        <v>0</v>
      </c>
      <c r="N16" s="29">
        <f t="shared" si="1"/>
        <v>363</v>
      </c>
      <c r="O16" s="41">
        <f t="shared" si="2"/>
        <v>0.72891566265060237</v>
      </c>
      <c r="P16" s="9"/>
    </row>
    <row r="17" spans="1:119" ht="15.75" thickBot="1">
      <c r="A17" s="12"/>
      <c r="B17" s="42">
        <v>579</v>
      </c>
      <c r="C17" s="19" t="s">
        <v>60</v>
      </c>
      <c r="D17" s="43">
        <v>363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363</v>
      </c>
      <c r="O17" s="44">
        <f t="shared" si="2"/>
        <v>0.72891566265060237</v>
      </c>
      <c r="P17" s="9"/>
    </row>
    <row r="18" spans="1:119" ht="16.5" thickBot="1">
      <c r="A18" s="13" t="s">
        <v>10</v>
      </c>
      <c r="B18" s="21"/>
      <c r="C18" s="20"/>
      <c r="D18" s="14">
        <f>SUM(D5,D10,D12,D14,D16)</f>
        <v>284983</v>
      </c>
      <c r="E18" s="14">
        <f t="shared" ref="E18:M18" si="7">SUM(E5,E10,E12,E14,E16)</f>
        <v>0</v>
      </c>
      <c r="F18" s="14">
        <f t="shared" si="7"/>
        <v>0</v>
      </c>
      <c r="G18" s="14">
        <f t="shared" si="7"/>
        <v>0</v>
      </c>
      <c r="H18" s="14">
        <f t="shared" si="7"/>
        <v>0</v>
      </c>
      <c r="I18" s="14">
        <f t="shared" si="7"/>
        <v>0</v>
      </c>
      <c r="J18" s="14">
        <f t="shared" si="7"/>
        <v>0</v>
      </c>
      <c r="K18" s="14">
        <f t="shared" si="7"/>
        <v>0</v>
      </c>
      <c r="L18" s="14">
        <f t="shared" si="7"/>
        <v>0</v>
      </c>
      <c r="M18" s="14">
        <f t="shared" si="7"/>
        <v>0</v>
      </c>
      <c r="N18" s="14">
        <f t="shared" si="1"/>
        <v>284983</v>
      </c>
      <c r="O18" s="35">
        <f t="shared" si="2"/>
        <v>572.25502008032129</v>
      </c>
      <c r="P18" s="6"/>
      <c r="Q18" s="2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</row>
    <row r="19" spans="1:119">
      <c r="A19" s="15"/>
      <c r="B19" s="17"/>
      <c r="C19" s="17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8"/>
    </row>
    <row r="20" spans="1:119">
      <c r="A20" s="36"/>
      <c r="B20" s="37"/>
      <c r="C20" s="37"/>
      <c r="D20" s="38"/>
      <c r="E20" s="38"/>
      <c r="F20" s="38"/>
      <c r="G20" s="38"/>
      <c r="H20" s="38"/>
      <c r="I20" s="38"/>
      <c r="J20" s="38"/>
      <c r="K20" s="38"/>
      <c r="L20" s="90" t="s">
        <v>67</v>
      </c>
      <c r="M20" s="90"/>
      <c r="N20" s="90"/>
      <c r="O20" s="39">
        <v>498</v>
      </c>
    </row>
    <row r="21" spans="1:119">
      <c r="A21" s="91"/>
      <c r="B21" s="92"/>
      <c r="C21" s="92"/>
      <c r="D21" s="92"/>
      <c r="E21" s="92"/>
      <c r="F21" s="92"/>
      <c r="G21" s="92"/>
      <c r="H21" s="92"/>
      <c r="I21" s="92"/>
      <c r="J21" s="92"/>
      <c r="K21" s="92"/>
      <c r="L21" s="92"/>
      <c r="M21" s="92"/>
      <c r="N21" s="92"/>
      <c r="O21" s="93"/>
    </row>
    <row r="22" spans="1:119" ht="15.75" customHeight="1" thickBot="1">
      <c r="A22" s="94" t="s">
        <v>39</v>
      </c>
      <c r="B22" s="95"/>
      <c r="C22" s="95"/>
      <c r="D22" s="95"/>
      <c r="E22" s="95"/>
      <c r="F22" s="95"/>
      <c r="G22" s="95"/>
      <c r="H22" s="95"/>
      <c r="I22" s="95"/>
      <c r="J22" s="95"/>
      <c r="K22" s="95"/>
      <c r="L22" s="95"/>
      <c r="M22" s="95"/>
      <c r="N22" s="95"/>
      <c r="O22" s="96"/>
    </row>
  </sheetData>
  <mergeCells count="10">
    <mergeCell ref="L20:N20"/>
    <mergeCell ref="A21:O21"/>
    <mergeCell ref="A22:O2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15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35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64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SUM(D6:D9)</f>
        <v>180736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8" si="1">SUM(D5:M5)</f>
        <v>180736</v>
      </c>
      <c r="O5" s="30">
        <f t="shared" ref="O5:O18" si="2">(N5/O$20)</f>
        <v>362.92369477911649</v>
      </c>
      <c r="P5" s="6"/>
    </row>
    <row r="6" spans="1:133">
      <c r="A6" s="12"/>
      <c r="B6" s="42">
        <v>511</v>
      </c>
      <c r="C6" s="19" t="s">
        <v>19</v>
      </c>
      <c r="D6" s="43">
        <v>15677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15677</v>
      </c>
      <c r="O6" s="44">
        <f t="shared" si="2"/>
        <v>31.479919678714861</v>
      </c>
      <c r="P6" s="9"/>
    </row>
    <row r="7" spans="1:133">
      <c r="A7" s="12"/>
      <c r="B7" s="42">
        <v>513</v>
      </c>
      <c r="C7" s="19" t="s">
        <v>20</v>
      </c>
      <c r="D7" s="43">
        <v>59822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59822</v>
      </c>
      <c r="O7" s="44">
        <f t="shared" si="2"/>
        <v>120.12449799196787</v>
      </c>
      <c r="P7" s="9"/>
    </row>
    <row r="8" spans="1:133">
      <c r="A8" s="12"/>
      <c r="B8" s="42">
        <v>514</v>
      </c>
      <c r="C8" s="19" t="s">
        <v>21</v>
      </c>
      <c r="D8" s="43">
        <v>16607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16607</v>
      </c>
      <c r="O8" s="44">
        <f t="shared" si="2"/>
        <v>33.347389558232933</v>
      </c>
      <c r="P8" s="9"/>
    </row>
    <row r="9" spans="1:133">
      <c r="A9" s="12"/>
      <c r="B9" s="42">
        <v>519</v>
      </c>
      <c r="C9" s="19" t="s">
        <v>51</v>
      </c>
      <c r="D9" s="43">
        <v>88630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88630</v>
      </c>
      <c r="O9" s="44">
        <f t="shared" si="2"/>
        <v>177.97188755020079</v>
      </c>
      <c r="P9" s="9"/>
    </row>
    <row r="10" spans="1:133" ht="15.75">
      <c r="A10" s="26" t="s">
        <v>23</v>
      </c>
      <c r="B10" s="27"/>
      <c r="C10" s="28"/>
      <c r="D10" s="29">
        <f t="shared" ref="D10:M10" si="3">SUM(D11:D11)</f>
        <v>2031</v>
      </c>
      <c r="E10" s="29">
        <f t="shared" si="3"/>
        <v>0</v>
      </c>
      <c r="F10" s="29">
        <f t="shared" si="3"/>
        <v>0</v>
      </c>
      <c r="G10" s="29">
        <f t="shared" si="3"/>
        <v>0</v>
      </c>
      <c r="H10" s="29">
        <f t="shared" si="3"/>
        <v>0</v>
      </c>
      <c r="I10" s="29">
        <f t="shared" si="3"/>
        <v>0</v>
      </c>
      <c r="J10" s="29">
        <f t="shared" si="3"/>
        <v>0</v>
      </c>
      <c r="K10" s="29">
        <f t="shared" si="3"/>
        <v>0</v>
      </c>
      <c r="L10" s="29">
        <f t="shared" si="3"/>
        <v>0</v>
      </c>
      <c r="M10" s="29">
        <f t="shared" si="3"/>
        <v>0</v>
      </c>
      <c r="N10" s="40">
        <f t="shared" si="1"/>
        <v>2031</v>
      </c>
      <c r="O10" s="41">
        <f t="shared" si="2"/>
        <v>4.0783132530120483</v>
      </c>
      <c r="P10" s="10"/>
    </row>
    <row r="11" spans="1:133">
      <c r="A11" s="12"/>
      <c r="B11" s="42">
        <v>524</v>
      </c>
      <c r="C11" s="19" t="s">
        <v>37</v>
      </c>
      <c r="D11" s="43">
        <v>2031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2031</v>
      </c>
      <c r="O11" s="44">
        <f t="shared" si="2"/>
        <v>4.0783132530120483</v>
      </c>
      <c r="P11" s="9"/>
    </row>
    <row r="12" spans="1:133" ht="15.75">
      <c r="A12" s="26" t="s">
        <v>27</v>
      </c>
      <c r="B12" s="27"/>
      <c r="C12" s="28"/>
      <c r="D12" s="29">
        <f t="shared" ref="D12:M12" si="4">SUM(D13:D13)</f>
        <v>145724</v>
      </c>
      <c r="E12" s="29">
        <f t="shared" si="4"/>
        <v>0</v>
      </c>
      <c r="F12" s="29">
        <f t="shared" si="4"/>
        <v>0</v>
      </c>
      <c r="G12" s="29">
        <f t="shared" si="4"/>
        <v>0</v>
      </c>
      <c r="H12" s="29">
        <f t="shared" si="4"/>
        <v>0</v>
      </c>
      <c r="I12" s="29">
        <f t="shared" si="4"/>
        <v>0</v>
      </c>
      <c r="J12" s="29">
        <f t="shared" si="4"/>
        <v>0</v>
      </c>
      <c r="K12" s="29">
        <f t="shared" si="4"/>
        <v>0</v>
      </c>
      <c r="L12" s="29">
        <f t="shared" si="4"/>
        <v>0</v>
      </c>
      <c r="M12" s="29">
        <f t="shared" si="4"/>
        <v>0</v>
      </c>
      <c r="N12" s="29">
        <f t="shared" si="1"/>
        <v>145724</v>
      </c>
      <c r="O12" s="41">
        <f t="shared" si="2"/>
        <v>292.61847389558233</v>
      </c>
      <c r="P12" s="10"/>
    </row>
    <row r="13" spans="1:133">
      <c r="A13" s="12"/>
      <c r="B13" s="42">
        <v>541</v>
      </c>
      <c r="C13" s="19" t="s">
        <v>52</v>
      </c>
      <c r="D13" s="43">
        <v>145724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145724</v>
      </c>
      <c r="O13" s="44">
        <f t="shared" si="2"/>
        <v>292.61847389558233</v>
      </c>
      <c r="P13" s="9"/>
    </row>
    <row r="14" spans="1:133" ht="15.75">
      <c r="A14" s="26" t="s">
        <v>29</v>
      </c>
      <c r="B14" s="27"/>
      <c r="C14" s="28"/>
      <c r="D14" s="29">
        <f t="shared" ref="D14:M14" si="5">SUM(D15:D15)</f>
        <v>2400</v>
      </c>
      <c r="E14" s="29">
        <f t="shared" si="5"/>
        <v>0</v>
      </c>
      <c r="F14" s="29">
        <f t="shared" si="5"/>
        <v>0</v>
      </c>
      <c r="G14" s="29">
        <f t="shared" si="5"/>
        <v>0</v>
      </c>
      <c r="H14" s="29">
        <f t="shared" si="5"/>
        <v>0</v>
      </c>
      <c r="I14" s="29">
        <f t="shared" si="5"/>
        <v>0</v>
      </c>
      <c r="J14" s="29">
        <f t="shared" si="5"/>
        <v>0</v>
      </c>
      <c r="K14" s="29">
        <f t="shared" si="5"/>
        <v>0</v>
      </c>
      <c r="L14" s="29">
        <f t="shared" si="5"/>
        <v>0</v>
      </c>
      <c r="M14" s="29">
        <f t="shared" si="5"/>
        <v>0</v>
      </c>
      <c r="N14" s="29">
        <f t="shared" si="1"/>
        <v>2400</v>
      </c>
      <c r="O14" s="41">
        <f t="shared" si="2"/>
        <v>4.8192771084337354</v>
      </c>
      <c r="P14" s="10"/>
    </row>
    <row r="15" spans="1:133">
      <c r="A15" s="12"/>
      <c r="B15" s="42">
        <v>569</v>
      </c>
      <c r="C15" s="19" t="s">
        <v>30</v>
      </c>
      <c r="D15" s="43">
        <v>2400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2400</v>
      </c>
      <c r="O15" s="44">
        <f t="shared" si="2"/>
        <v>4.8192771084337354</v>
      </c>
      <c r="P15" s="9"/>
    </row>
    <row r="16" spans="1:133" ht="15.75">
      <c r="A16" s="26" t="s">
        <v>31</v>
      </c>
      <c r="B16" s="27"/>
      <c r="C16" s="28"/>
      <c r="D16" s="29">
        <f t="shared" ref="D16:M16" si="6">SUM(D17:D17)</f>
        <v>1273</v>
      </c>
      <c r="E16" s="29">
        <f t="shared" si="6"/>
        <v>0</v>
      </c>
      <c r="F16" s="29">
        <f t="shared" si="6"/>
        <v>0</v>
      </c>
      <c r="G16" s="29">
        <f t="shared" si="6"/>
        <v>0</v>
      </c>
      <c r="H16" s="29">
        <f t="shared" si="6"/>
        <v>0</v>
      </c>
      <c r="I16" s="29">
        <f t="shared" si="6"/>
        <v>0</v>
      </c>
      <c r="J16" s="29">
        <f t="shared" si="6"/>
        <v>0</v>
      </c>
      <c r="K16" s="29">
        <f t="shared" si="6"/>
        <v>0</v>
      </c>
      <c r="L16" s="29">
        <f t="shared" si="6"/>
        <v>0</v>
      </c>
      <c r="M16" s="29">
        <f t="shared" si="6"/>
        <v>0</v>
      </c>
      <c r="N16" s="29">
        <f t="shared" si="1"/>
        <v>1273</v>
      </c>
      <c r="O16" s="41">
        <f t="shared" si="2"/>
        <v>2.5562248995983934</v>
      </c>
      <c r="P16" s="9"/>
    </row>
    <row r="17" spans="1:119" ht="15.75" thickBot="1">
      <c r="A17" s="12"/>
      <c r="B17" s="42">
        <v>579</v>
      </c>
      <c r="C17" s="19" t="s">
        <v>60</v>
      </c>
      <c r="D17" s="43">
        <v>1273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1273</v>
      </c>
      <c r="O17" s="44">
        <f t="shared" si="2"/>
        <v>2.5562248995983934</v>
      </c>
      <c r="P17" s="9"/>
    </row>
    <row r="18" spans="1:119" ht="16.5" thickBot="1">
      <c r="A18" s="13" t="s">
        <v>10</v>
      </c>
      <c r="B18" s="21"/>
      <c r="C18" s="20"/>
      <c r="D18" s="14">
        <f>SUM(D5,D10,D12,D14,D16)</f>
        <v>332164</v>
      </c>
      <c r="E18" s="14">
        <f t="shared" ref="E18:M18" si="7">SUM(E5,E10,E12,E14,E16)</f>
        <v>0</v>
      </c>
      <c r="F18" s="14">
        <f t="shared" si="7"/>
        <v>0</v>
      </c>
      <c r="G18" s="14">
        <f t="shared" si="7"/>
        <v>0</v>
      </c>
      <c r="H18" s="14">
        <f t="shared" si="7"/>
        <v>0</v>
      </c>
      <c r="I18" s="14">
        <f t="shared" si="7"/>
        <v>0</v>
      </c>
      <c r="J18" s="14">
        <f t="shared" si="7"/>
        <v>0</v>
      </c>
      <c r="K18" s="14">
        <f t="shared" si="7"/>
        <v>0</v>
      </c>
      <c r="L18" s="14">
        <f t="shared" si="7"/>
        <v>0</v>
      </c>
      <c r="M18" s="14">
        <f t="shared" si="7"/>
        <v>0</v>
      </c>
      <c r="N18" s="14">
        <f t="shared" si="1"/>
        <v>332164</v>
      </c>
      <c r="O18" s="35">
        <f t="shared" si="2"/>
        <v>666.99598393574297</v>
      </c>
      <c r="P18" s="6"/>
      <c r="Q18" s="2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</row>
    <row r="19" spans="1:119">
      <c r="A19" s="15"/>
      <c r="B19" s="17"/>
      <c r="C19" s="17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8"/>
    </row>
    <row r="20" spans="1:119">
      <c r="A20" s="36"/>
      <c r="B20" s="37"/>
      <c r="C20" s="37"/>
      <c r="D20" s="38"/>
      <c r="E20" s="38"/>
      <c r="F20" s="38"/>
      <c r="G20" s="38"/>
      <c r="H20" s="38"/>
      <c r="I20" s="38"/>
      <c r="J20" s="38"/>
      <c r="K20" s="38"/>
      <c r="L20" s="90" t="s">
        <v>65</v>
      </c>
      <c r="M20" s="90"/>
      <c r="N20" s="90"/>
      <c r="O20" s="39">
        <v>498</v>
      </c>
    </row>
    <row r="21" spans="1:119">
      <c r="A21" s="91"/>
      <c r="B21" s="92"/>
      <c r="C21" s="92"/>
      <c r="D21" s="92"/>
      <c r="E21" s="92"/>
      <c r="F21" s="92"/>
      <c r="G21" s="92"/>
      <c r="H21" s="92"/>
      <c r="I21" s="92"/>
      <c r="J21" s="92"/>
      <c r="K21" s="92"/>
      <c r="L21" s="92"/>
      <c r="M21" s="92"/>
      <c r="N21" s="92"/>
      <c r="O21" s="93"/>
    </row>
    <row r="22" spans="1:119" ht="15.75" customHeight="1" thickBot="1">
      <c r="A22" s="94" t="s">
        <v>39</v>
      </c>
      <c r="B22" s="95"/>
      <c r="C22" s="95"/>
      <c r="D22" s="95"/>
      <c r="E22" s="95"/>
      <c r="F22" s="95"/>
      <c r="G22" s="95"/>
      <c r="H22" s="95"/>
      <c r="I22" s="95"/>
      <c r="J22" s="95"/>
      <c r="K22" s="95"/>
      <c r="L22" s="95"/>
      <c r="M22" s="95"/>
      <c r="N22" s="95"/>
      <c r="O22" s="96"/>
    </row>
  </sheetData>
  <mergeCells count="10">
    <mergeCell ref="L20:N20"/>
    <mergeCell ref="A21:O21"/>
    <mergeCell ref="A22:O2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15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35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62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SUM(D6:D9)</f>
        <v>164684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8" si="1">SUM(D5:M5)</f>
        <v>164684</v>
      </c>
      <c r="O5" s="30">
        <f t="shared" ref="O5:O18" si="2">(N5/O$20)</f>
        <v>335.40529531568228</v>
      </c>
      <c r="P5" s="6"/>
    </row>
    <row r="6" spans="1:133">
      <c r="A6" s="12"/>
      <c r="B6" s="42">
        <v>511</v>
      </c>
      <c r="C6" s="19" t="s">
        <v>19</v>
      </c>
      <c r="D6" s="43">
        <v>13962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13962</v>
      </c>
      <c r="O6" s="44">
        <f t="shared" si="2"/>
        <v>28.435845213849287</v>
      </c>
      <c r="P6" s="9"/>
    </row>
    <row r="7" spans="1:133">
      <c r="A7" s="12"/>
      <c r="B7" s="42">
        <v>513</v>
      </c>
      <c r="C7" s="19" t="s">
        <v>20</v>
      </c>
      <c r="D7" s="43">
        <v>41483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41483</v>
      </c>
      <c r="O7" s="44">
        <f t="shared" si="2"/>
        <v>84.486761710794298</v>
      </c>
      <c r="P7" s="9"/>
    </row>
    <row r="8" spans="1:133">
      <c r="A8" s="12"/>
      <c r="B8" s="42">
        <v>514</v>
      </c>
      <c r="C8" s="19" t="s">
        <v>21</v>
      </c>
      <c r="D8" s="43">
        <v>15654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15654</v>
      </c>
      <c r="O8" s="44">
        <f t="shared" si="2"/>
        <v>31.881873727087576</v>
      </c>
      <c r="P8" s="9"/>
    </row>
    <row r="9" spans="1:133">
      <c r="A9" s="12"/>
      <c r="B9" s="42">
        <v>519</v>
      </c>
      <c r="C9" s="19" t="s">
        <v>51</v>
      </c>
      <c r="D9" s="43">
        <v>93585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93585</v>
      </c>
      <c r="O9" s="44">
        <f t="shared" si="2"/>
        <v>190.60081466395113</v>
      </c>
      <c r="P9" s="9"/>
    </row>
    <row r="10" spans="1:133" ht="15.75">
      <c r="A10" s="26" t="s">
        <v>23</v>
      </c>
      <c r="B10" s="27"/>
      <c r="C10" s="28"/>
      <c r="D10" s="29">
        <f t="shared" ref="D10:M10" si="3">SUM(D11:D11)</f>
        <v>2031</v>
      </c>
      <c r="E10" s="29">
        <f t="shared" si="3"/>
        <v>0</v>
      </c>
      <c r="F10" s="29">
        <f t="shared" si="3"/>
        <v>0</v>
      </c>
      <c r="G10" s="29">
        <f t="shared" si="3"/>
        <v>0</v>
      </c>
      <c r="H10" s="29">
        <f t="shared" si="3"/>
        <v>0</v>
      </c>
      <c r="I10" s="29">
        <f t="shared" si="3"/>
        <v>0</v>
      </c>
      <c r="J10" s="29">
        <f t="shared" si="3"/>
        <v>0</v>
      </c>
      <c r="K10" s="29">
        <f t="shared" si="3"/>
        <v>0</v>
      </c>
      <c r="L10" s="29">
        <f t="shared" si="3"/>
        <v>0</v>
      </c>
      <c r="M10" s="29">
        <f t="shared" si="3"/>
        <v>0</v>
      </c>
      <c r="N10" s="40">
        <f t="shared" si="1"/>
        <v>2031</v>
      </c>
      <c r="O10" s="41">
        <f t="shared" si="2"/>
        <v>4.1364562118126269</v>
      </c>
      <c r="P10" s="10"/>
    </row>
    <row r="11" spans="1:133">
      <c r="A11" s="12"/>
      <c r="B11" s="42">
        <v>524</v>
      </c>
      <c r="C11" s="19" t="s">
        <v>37</v>
      </c>
      <c r="D11" s="43">
        <v>2031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2031</v>
      </c>
      <c r="O11" s="44">
        <f t="shared" si="2"/>
        <v>4.1364562118126269</v>
      </c>
      <c r="P11" s="9"/>
    </row>
    <row r="12" spans="1:133" ht="15.75">
      <c r="A12" s="26" t="s">
        <v>27</v>
      </c>
      <c r="B12" s="27"/>
      <c r="C12" s="28"/>
      <c r="D12" s="29">
        <f t="shared" ref="D12:M12" si="4">SUM(D13:D13)</f>
        <v>24066</v>
      </c>
      <c r="E12" s="29">
        <f t="shared" si="4"/>
        <v>0</v>
      </c>
      <c r="F12" s="29">
        <f t="shared" si="4"/>
        <v>0</v>
      </c>
      <c r="G12" s="29">
        <f t="shared" si="4"/>
        <v>0</v>
      </c>
      <c r="H12" s="29">
        <f t="shared" si="4"/>
        <v>0</v>
      </c>
      <c r="I12" s="29">
        <f t="shared" si="4"/>
        <v>0</v>
      </c>
      <c r="J12" s="29">
        <f t="shared" si="4"/>
        <v>0</v>
      </c>
      <c r="K12" s="29">
        <f t="shared" si="4"/>
        <v>0</v>
      </c>
      <c r="L12" s="29">
        <f t="shared" si="4"/>
        <v>0</v>
      </c>
      <c r="M12" s="29">
        <f t="shared" si="4"/>
        <v>0</v>
      </c>
      <c r="N12" s="29">
        <f t="shared" si="1"/>
        <v>24066</v>
      </c>
      <c r="O12" s="41">
        <f t="shared" si="2"/>
        <v>49.014256619144604</v>
      </c>
      <c r="P12" s="10"/>
    </row>
    <row r="13" spans="1:133">
      <c r="A13" s="12"/>
      <c r="B13" s="42">
        <v>541</v>
      </c>
      <c r="C13" s="19" t="s">
        <v>52</v>
      </c>
      <c r="D13" s="43">
        <v>24066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24066</v>
      </c>
      <c r="O13" s="44">
        <f t="shared" si="2"/>
        <v>49.014256619144604</v>
      </c>
      <c r="P13" s="9"/>
    </row>
    <row r="14" spans="1:133" ht="15.75">
      <c r="A14" s="26" t="s">
        <v>29</v>
      </c>
      <c r="B14" s="27"/>
      <c r="C14" s="28"/>
      <c r="D14" s="29">
        <f t="shared" ref="D14:M14" si="5">SUM(D15:D15)</f>
        <v>2400</v>
      </c>
      <c r="E14" s="29">
        <f t="shared" si="5"/>
        <v>0</v>
      </c>
      <c r="F14" s="29">
        <f t="shared" si="5"/>
        <v>0</v>
      </c>
      <c r="G14" s="29">
        <f t="shared" si="5"/>
        <v>0</v>
      </c>
      <c r="H14" s="29">
        <f t="shared" si="5"/>
        <v>0</v>
      </c>
      <c r="I14" s="29">
        <f t="shared" si="5"/>
        <v>0</v>
      </c>
      <c r="J14" s="29">
        <f t="shared" si="5"/>
        <v>0</v>
      </c>
      <c r="K14" s="29">
        <f t="shared" si="5"/>
        <v>0</v>
      </c>
      <c r="L14" s="29">
        <f t="shared" si="5"/>
        <v>0</v>
      </c>
      <c r="M14" s="29">
        <f t="shared" si="5"/>
        <v>0</v>
      </c>
      <c r="N14" s="29">
        <f t="shared" si="1"/>
        <v>2400</v>
      </c>
      <c r="O14" s="41">
        <f t="shared" si="2"/>
        <v>4.8879837067209779</v>
      </c>
      <c r="P14" s="10"/>
    </row>
    <row r="15" spans="1:133">
      <c r="A15" s="12"/>
      <c r="B15" s="42">
        <v>569</v>
      </c>
      <c r="C15" s="19" t="s">
        <v>30</v>
      </c>
      <c r="D15" s="43">
        <v>2400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2400</v>
      </c>
      <c r="O15" s="44">
        <f t="shared" si="2"/>
        <v>4.8879837067209779</v>
      </c>
      <c r="P15" s="9"/>
    </row>
    <row r="16" spans="1:133" ht="15.75">
      <c r="A16" s="26" t="s">
        <v>31</v>
      </c>
      <c r="B16" s="27"/>
      <c r="C16" s="28"/>
      <c r="D16" s="29">
        <f t="shared" ref="D16:M16" si="6">SUM(D17:D17)</f>
        <v>1290</v>
      </c>
      <c r="E16" s="29">
        <f t="shared" si="6"/>
        <v>0</v>
      </c>
      <c r="F16" s="29">
        <f t="shared" si="6"/>
        <v>0</v>
      </c>
      <c r="G16" s="29">
        <f t="shared" si="6"/>
        <v>0</v>
      </c>
      <c r="H16" s="29">
        <f t="shared" si="6"/>
        <v>0</v>
      </c>
      <c r="I16" s="29">
        <f t="shared" si="6"/>
        <v>0</v>
      </c>
      <c r="J16" s="29">
        <f t="shared" si="6"/>
        <v>0</v>
      </c>
      <c r="K16" s="29">
        <f t="shared" si="6"/>
        <v>0</v>
      </c>
      <c r="L16" s="29">
        <f t="shared" si="6"/>
        <v>0</v>
      </c>
      <c r="M16" s="29">
        <f t="shared" si="6"/>
        <v>0</v>
      </c>
      <c r="N16" s="29">
        <f t="shared" si="1"/>
        <v>1290</v>
      </c>
      <c r="O16" s="41">
        <f t="shared" si="2"/>
        <v>2.6272912423625256</v>
      </c>
      <c r="P16" s="9"/>
    </row>
    <row r="17" spans="1:119" ht="15.75" thickBot="1">
      <c r="A17" s="12"/>
      <c r="B17" s="42">
        <v>572</v>
      </c>
      <c r="C17" s="19" t="s">
        <v>57</v>
      </c>
      <c r="D17" s="43">
        <v>1290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1290</v>
      </c>
      <c r="O17" s="44">
        <f t="shared" si="2"/>
        <v>2.6272912423625256</v>
      </c>
      <c r="P17" s="9"/>
    </row>
    <row r="18" spans="1:119" ht="16.5" thickBot="1">
      <c r="A18" s="13" t="s">
        <v>10</v>
      </c>
      <c r="B18" s="21"/>
      <c r="C18" s="20"/>
      <c r="D18" s="14">
        <f>SUM(D5,D10,D12,D14,D16)</f>
        <v>194471</v>
      </c>
      <c r="E18" s="14">
        <f t="shared" ref="E18:M18" si="7">SUM(E5,E10,E12,E14,E16)</f>
        <v>0</v>
      </c>
      <c r="F18" s="14">
        <f t="shared" si="7"/>
        <v>0</v>
      </c>
      <c r="G18" s="14">
        <f t="shared" si="7"/>
        <v>0</v>
      </c>
      <c r="H18" s="14">
        <f t="shared" si="7"/>
        <v>0</v>
      </c>
      <c r="I18" s="14">
        <f t="shared" si="7"/>
        <v>0</v>
      </c>
      <c r="J18" s="14">
        <f t="shared" si="7"/>
        <v>0</v>
      </c>
      <c r="K18" s="14">
        <f t="shared" si="7"/>
        <v>0</v>
      </c>
      <c r="L18" s="14">
        <f t="shared" si="7"/>
        <v>0</v>
      </c>
      <c r="M18" s="14">
        <f t="shared" si="7"/>
        <v>0</v>
      </c>
      <c r="N18" s="14">
        <f t="shared" si="1"/>
        <v>194471</v>
      </c>
      <c r="O18" s="35">
        <f t="shared" si="2"/>
        <v>396.071283095723</v>
      </c>
      <c r="P18" s="6"/>
      <c r="Q18" s="2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</row>
    <row r="19" spans="1:119">
      <c r="A19" s="15"/>
      <c r="B19" s="17"/>
      <c r="C19" s="17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8"/>
    </row>
    <row r="20" spans="1:119">
      <c r="A20" s="36"/>
      <c r="B20" s="37"/>
      <c r="C20" s="37"/>
      <c r="D20" s="38"/>
      <c r="E20" s="38"/>
      <c r="F20" s="38"/>
      <c r="G20" s="38"/>
      <c r="H20" s="38"/>
      <c r="I20" s="38"/>
      <c r="J20" s="38"/>
      <c r="K20" s="38"/>
      <c r="L20" s="90" t="s">
        <v>63</v>
      </c>
      <c r="M20" s="90"/>
      <c r="N20" s="90"/>
      <c r="O20" s="39">
        <v>491</v>
      </c>
    </row>
    <row r="21" spans="1:119">
      <c r="A21" s="91"/>
      <c r="B21" s="92"/>
      <c r="C21" s="92"/>
      <c r="D21" s="92"/>
      <c r="E21" s="92"/>
      <c r="F21" s="92"/>
      <c r="G21" s="92"/>
      <c r="H21" s="92"/>
      <c r="I21" s="92"/>
      <c r="J21" s="92"/>
      <c r="K21" s="92"/>
      <c r="L21" s="92"/>
      <c r="M21" s="92"/>
      <c r="N21" s="92"/>
      <c r="O21" s="93"/>
    </row>
    <row r="22" spans="1:119" ht="15.75" customHeight="1" thickBot="1">
      <c r="A22" s="94" t="s">
        <v>39</v>
      </c>
      <c r="B22" s="95"/>
      <c r="C22" s="95"/>
      <c r="D22" s="95"/>
      <c r="E22" s="95"/>
      <c r="F22" s="95"/>
      <c r="G22" s="95"/>
      <c r="H22" s="95"/>
      <c r="I22" s="95"/>
      <c r="J22" s="95"/>
      <c r="K22" s="95"/>
      <c r="L22" s="95"/>
      <c r="M22" s="95"/>
      <c r="N22" s="95"/>
      <c r="O22" s="96"/>
    </row>
  </sheetData>
  <mergeCells count="10">
    <mergeCell ref="L20:N20"/>
    <mergeCell ref="A21:O21"/>
    <mergeCell ref="A22:O2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15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35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56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SUM(D6:D9)</f>
        <v>156510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9" si="1">SUM(D5:M5)</f>
        <v>156510</v>
      </c>
      <c r="O5" s="30">
        <f t="shared" ref="O5:O19" si="2">(N5/O$21)</f>
        <v>291.45251396648047</v>
      </c>
      <c r="P5" s="6"/>
    </row>
    <row r="6" spans="1:133">
      <c r="A6" s="12"/>
      <c r="B6" s="42">
        <v>511</v>
      </c>
      <c r="C6" s="19" t="s">
        <v>19</v>
      </c>
      <c r="D6" s="43">
        <v>12180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12180</v>
      </c>
      <c r="O6" s="44">
        <f t="shared" si="2"/>
        <v>22.681564245810055</v>
      </c>
      <c r="P6" s="9"/>
    </row>
    <row r="7" spans="1:133">
      <c r="A7" s="12"/>
      <c r="B7" s="42">
        <v>513</v>
      </c>
      <c r="C7" s="19" t="s">
        <v>20</v>
      </c>
      <c r="D7" s="43">
        <v>50872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50872</v>
      </c>
      <c r="O7" s="44">
        <f t="shared" si="2"/>
        <v>94.733705772811916</v>
      </c>
      <c r="P7" s="9"/>
    </row>
    <row r="8" spans="1:133">
      <c r="A8" s="12"/>
      <c r="B8" s="42">
        <v>514</v>
      </c>
      <c r="C8" s="19" t="s">
        <v>21</v>
      </c>
      <c r="D8" s="43">
        <v>15054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15054</v>
      </c>
      <c r="O8" s="44">
        <f t="shared" si="2"/>
        <v>28.033519553072626</v>
      </c>
      <c r="P8" s="9"/>
    </row>
    <row r="9" spans="1:133">
      <c r="A9" s="12"/>
      <c r="B9" s="42">
        <v>519</v>
      </c>
      <c r="C9" s="19" t="s">
        <v>51</v>
      </c>
      <c r="D9" s="43">
        <v>78404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78404</v>
      </c>
      <c r="O9" s="44">
        <f t="shared" si="2"/>
        <v>146.00372439478585</v>
      </c>
      <c r="P9" s="9"/>
    </row>
    <row r="10" spans="1:133" ht="15.75">
      <c r="A10" s="26" t="s">
        <v>23</v>
      </c>
      <c r="B10" s="27"/>
      <c r="C10" s="28"/>
      <c r="D10" s="29">
        <f t="shared" ref="D10:M10" si="3">SUM(D11:D11)</f>
        <v>2345</v>
      </c>
      <c r="E10" s="29">
        <f t="shared" si="3"/>
        <v>0</v>
      </c>
      <c r="F10" s="29">
        <f t="shared" si="3"/>
        <v>0</v>
      </c>
      <c r="G10" s="29">
        <f t="shared" si="3"/>
        <v>0</v>
      </c>
      <c r="H10" s="29">
        <f t="shared" si="3"/>
        <v>0</v>
      </c>
      <c r="I10" s="29">
        <f t="shared" si="3"/>
        <v>0</v>
      </c>
      <c r="J10" s="29">
        <f t="shared" si="3"/>
        <v>0</v>
      </c>
      <c r="K10" s="29">
        <f t="shared" si="3"/>
        <v>0</v>
      </c>
      <c r="L10" s="29">
        <f t="shared" si="3"/>
        <v>0</v>
      </c>
      <c r="M10" s="29">
        <f t="shared" si="3"/>
        <v>0</v>
      </c>
      <c r="N10" s="40">
        <f t="shared" si="1"/>
        <v>2345</v>
      </c>
      <c r="O10" s="41">
        <f t="shared" si="2"/>
        <v>4.366852886405959</v>
      </c>
      <c r="P10" s="10"/>
    </row>
    <row r="11" spans="1:133">
      <c r="A11" s="12"/>
      <c r="B11" s="42">
        <v>524</v>
      </c>
      <c r="C11" s="19" t="s">
        <v>37</v>
      </c>
      <c r="D11" s="43">
        <v>2345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2345</v>
      </c>
      <c r="O11" s="44">
        <f t="shared" si="2"/>
        <v>4.366852886405959</v>
      </c>
      <c r="P11" s="9"/>
    </row>
    <row r="12" spans="1:133" ht="15.75">
      <c r="A12" s="26" t="s">
        <v>27</v>
      </c>
      <c r="B12" s="27"/>
      <c r="C12" s="28"/>
      <c r="D12" s="29">
        <f t="shared" ref="D12:M12" si="4">SUM(D13:D13)</f>
        <v>103456</v>
      </c>
      <c r="E12" s="29">
        <f t="shared" si="4"/>
        <v>0</v>
      </c>
      <c r="F12" s="29">
        <f t="shared" si="4"/>
        <v>0</v>
      </c>
      <c r="G12" s="29">
        <f t="shared" si="4"/>
        <v>0</v>
      </c>
      <c r="H12" s="29">
        <f t="shared" si="4"/>
        <v>0</v>
      </c>
      <c r="I12" s="29">
        <f t="shared" si="4"/>
        <v>0</v>
      </c>
      <c r="J12" s="29">
        <f t="shared" si="4"/>
        <v>0</v>
      </c>
      <c r="K12" s="29">
        <f t="shared" si="4"/>
        <v>0</v>
      </c>
      <c r="L12" s="29">
        <f t="shared" si="4"/>
        <v>0</v>
      </c>
      <c r="M12" s="29">
        <f t="shared" si="4"/>
        <v>0</v>
      </c>
      <c r="N12" s="29">
        <f t="shared" si="1"/>
        <v>103456</v>
      </c>
      <c r="O12" s="41">
        <f t="shared" si="2"/>
        <v>192.65549348230911</v>
      </c>
      <c r="P12" s="10"/>
    </row>
    <row r="13" spans="1:133">
      <c r="A13" s="12"/>
      <c r="B13" s="42">
        <v>541</v>
      </c>
      <c r="C13" s="19" t="s">
        <v>52</v>
      </c>
      <c r="D13" s="43">
        <v>103456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103456</v>
      </c>
      <c r="O13" s="44">
        <f t="shared" si="2"/>
        <v>192.65549348230911</v>
      </c>
      <c r="P13" s="9"/>
    </row>
    <row r="14" spans="1:133" ht="15.75">
      <c r="A14" s="26" t="s">
        <v>29</v>
      </c>
      <c r="B14" s="27"/>
      <c r="C14" s="28"/>
      <c r="D14" s="29">
        <f t="shared" ref="D14:M14" si="5">SUM(D15:D15)</f>
        <v>2400</v>
      </c>
      <c r="E14" s="29">
        <f t="shared" si="5"/>
        <v>0</v>
      </c>
      <c r="F14" s="29">
        <f t="shared" si="5"/>
        <v>0</v>
      </c>
      <c r="G14" s="29">
        <f t="shared" si="5"/>
        <v>0</v>
      </c>
      <c r="H14" s="29">
        <f t="shared" si="5"/>
        <v>0</v>
      </c>
      <c r="I14" s="29">
        <f t="shared" si="5"/>
        <v>0</v>
      </c>
      <c r="J14" s="29">
        <f t="shared" si="5"/>
        <v>0</v>
      </c>
      <c r="K14" s="29">
        <f t="shared" si="5"/>
        <v>0</v>
      </c>
      <c r="L14" s="29">
        <f t="shared" si="5"/>
        <v>0</v>
      </c>
      <c r="M14" s="29">
        <f t="shared" si="5"/>
        <v>0</v>
      </c>
      <c r="N14" s="29">
        <f t="shared" si="1"/>
        <v>2400</v>
      </c>
      <c r="O14" s="41">
        <f t="shared" si="2"/>
        <v>4.4692737430167595</v>
      </c>
      <c r="P14" s="10"/>
    </row>
    <row r="15" spans="1:133">
      <c r="A15" s="12"/>
      <c r="B15" s="42">
        <v>569</v>
      </c>
      <c r="C15" s="19" t="s">
        <v>30</v>
      </c>
      <c r="D15" s="43">
        <v>2400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2400</v>
      </c>
      <c r="O15" s="44">
        <f t="shared" si="2"/>
        <v>4.4692737430167595</v>
      </c>
      <c r="P15" s="9"/>
    </row>
    <row r="16" spans="1:133" ht="15.75">
      <c r="A16" s="26" t="s">
        <v>31</v>
      </c>
      <c r="B16" s="27"/>
      <c r="C16" s="28"/>
      <c r="D16" s="29">
        <f t="shared" ref="D16:M16" si="6">SUM(D17:D18)</f>
        <v>1665</v>
      </c>
      <c r="E16" s="29">
        <f t="shared" si="6"/>
        <v>0</v>
      </c>
      <c r="F16" s="29">
        <f t="shared" si="6"/>
        <v>0</v>
      </c>
      <c r="G16" s="29">
        <f t="shared" si="6"/>
        <v>0</v>
      </c>
      <c r="H16" s="29">
        <f t="shared" si="6"/>
        <v>0</v>
      </c>
      <c r="I16" s="29">
        <f t="shared" si="6"/>
        <v>0</v>
      </c>
      <c r="J16" s="29">
        <f t="shared" si="6"/>
        <v>0</v>
      </c>
      <c r="K16" s="29">
        <f t="shared" si="6"/>
        <v>0</v>
      </c>
      <c r="L16" s="29">
        <f t="shared" si="6"/>
        <v>0</v>
      </c>
      <c r="M16" s="29">
        <f t="shared" si="6"/>
        <v>0</v>
      </c>
      <c r="N16" s="29">
        <f t="shared" si="1"/>
        <v>1665</v>
      </c>
      <c r="O16" s="41">
        <f t="shared" si="2"/>
        <v>3.1005586592178771</v>
      </c>
      <c r="P16" s="9"/>
    </row>
    <row r="17" spans="1:119">
      <c r="A17" s="12"/>
      <c r="B17" s="42">
        <v>571</v>
      </c>
      <c r="C17" s="19" t="s">
        <v>32</v>
      </c>
      <c r="D17" s="43">
        <v>1500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1500</v>
      </c>
      <c r="O17" s="44">
        <f t="shared" si="2"/>
        <v>2.7932960893854748</v>
      </c>
      <c r="P17" s="9"/>
    </row>
    <row r="18" spans="1:119" ht="15.75" thickBot="1">
      <c r="A18" s="12"/>
      <c r="B18" s="42">
        <v>572</v>
      </c>
      <c r="C18" s="19" t="s">
        <v>57</v>
      </c>
      <c r="D18" s="43">
        <v>165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165</v>
      </c>
      <c r="O18" s="44">
        <f t="shared" si="2"/>
        <v>0.30726256983240224</v>
      </c>
      <c r="P18" s="9"/>
    </row>
    <row r="19" spans="1:119" ht="16.5" thickBot="1">
      <c r="A19" s="13" t="s">
        <v>10</v>
      </c>
      <c r="B19" s="21"/>
      <c r="C19" s="20"/>
      <c r="D19" s="14">
        <f>SUM(D5,D10,D12,D14,D16)</f>
        <v>266376</v>
      </c>
      <c r="E19" s="14">
        <f t="shared" ref="E19:M19" si="7">SUM(E5,E10,E12,E14,E16)</f>
        <v>0</v>
      </c>
      <c r="F19" s="14">
        <f t="shared" si="7"/>
        <v>0</v>
      </c>
      <c r="G19" s="14">
        <f t="shared" si="7"/>
        <v>0</v>
      </c>
      <c r="H19" s="14">
        <f t="shared" si="7"/>
        <v>0</v>
      </c>
      <c r="I19" s="14">
        <f t="shared" si="7"/>
        <v>0</v>
      </c>
      <c r="J19" s="14">
        <f t="shared" si="7"/>
        <v>0</v>
      </c>
      <c r="K19" s="14">
        <f t="shared" si="7"/>
        <v>0</v>
      </c>
      <c r="L19" s="14">
        <f t="shared" si="7"/>
        <v>0</v>
      </c>
      <c r="M19" s="14">
        <f t="shared" si="7"/>
        <v>0</v>
      </c>
      <c r="N19" s="14">
        <f t="shared" si="1"/>
        <v>266376</v>
      </c>
      <c r="O19" s="35">
        <f t="shared" si="2"/>
        <v>496.04469273743018</v>
      </c>
      <c r="P19" s="6"/>
      <c r="Q19" s="2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</row>
    <row r="20" spans="1:119">
      <c r="A20" s="15"/>
      <c r="B20" s="17"/>
      <c r="C20" s="17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8"/>
    </row>
    <row r="21" spans="1:119">
      <c r="A21" s="36"/>
      <c r="B21" s="37"/>
      <c r="C21" s="37"/>
      <c r="D21" s="38"/>
      <c r="E21" s="38"/>
      <c r="F21" s="38"/>
      <c r="G21" s="38"/>
      <c r="H21" s="38"/>
      <c r="I21" s="38"/>
      <c r="J21" s="38"/>
      <c r="K21" s="38"/>
      <c r="L21" s="90" t="s">
        <v>58</v>
      </c>
      <c r="M21" s="90"/>
      <c r="N21" s="90"/>
      <c r="O21" s="39">
        <v>537</v>
      </c>
    </row>
    <row r="22" spans="1:119">
      <c r="A22" s="91"/>
      <c r="B22" s="92"/>
      <c r="C22" s="92"/>
      <c r="D22" s="92"/>
      <c r="E22" s="92"/>
      <c r="F22" s="92"/>
      <c r="G22" s="92"/>
      <c r="H22" s="92"/>
      <c r="I22" s="92"/>
      <c r="J22" s="92"/>
      <c r="K22" s="92"/>
      <c r="L22" s="92"/>
      <c r="M22" s="92"/>
      <c r="N22" s="92"/>
      <c r="O22" s="93"/>
    </row>
    <row r="23" spans="1:119" ht="15.75" customHeight="1" thickBot="1">
      <c r="A23" s="94" t="s">
        <v>39</v>
      </c>
      <c r="B23" s="95"/>
      <c r="C23" s="95"/>
      <c r="D23" s="95"/>
      <c r="E23" s="95"/>
      <c r="F23" s="95"/>
      <c r="G23" s="95"/>
      <c r="H23" s="95"/>
      <c r="I23" s="95"/>
      <c r="J23" s="95"/>
      <c r="K23" s="95"/>
      <c r="L23" s="95"/>
      <c r="M23" s="95"/>
      <c r="N23" s="95"/>
      <c r="O23" s="96"/>
    </row>
  </sheetData>
  <mergeCells count="10">
    <mergeCell ref="L21:N21"/>
    <mergeCell ref="A22:O22"/>
    <mergeCell ref="A23:O2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15" 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3"/>
  <sheetViews>
    <sheetView workbookViewId="0">
      <selection sqref="A1:O1"/>
    </sheetView>
  </sheetViews>
  <sheetFormatPr defaultColWidth="9.77734375" defaultRowHeight="15"/>
  <cols>
    <col min="1" max="1" width="1.77734375" style="60" customWidth="1"/>
    <col min="2" max="2" width="6.77734375" style="60" customWidth="1"/>
    <col min="3" max="3" width="55.77734375" style="60" customWidth="1"/>
    <col min="4" max="5" width="16.77734375" style="89" customWidth="1"/>
    <col min="6" max="7" width="15.77734375" style="89" customWidth="1"/>
    <col min="8" max="8" width="13.77734375" style="89" customWidth="1"/>
    <col min="9" max="10" width="15.77734375" style="89" customWidth="1"/>
    <col min="11" max="13" width="13.77734375" style="89" customWidth="1"/>
    <col min="14" max="14" width="16.77734375" style="89" customWidth="1"/>
    <col min="15" max="15" width="13.77734375" style="60" customWidth="1"/>
    <col min="16" max="16" width="9.77734375" style="60" customWidth="1"/>
    <col min="17" max="17" width="9.77734375" style="60"/>
    <col min="18" max="16384" width="9.77734375" style="46"/>
  </cols>
  <sheetData>
    <row r="1" spans="1:133" ht="27.75">
      <c r="A1" s="121" t="s">
        <v>35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45"/>
      <c r="Q1" s="46"/>
    </row>
    <row r="2" spans="1:133" ht="24" thickBot="1">
      <c r="A2" s="124" t="s">
        <v>50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45"/>
      <c r="Q2" s="46"/>
    </row>
    <row r="3" spans="1:133" ht="18" customHeight="1">
      <c r="A3" s="127" t="s">
        <v>12</v>
      </c>
      <c r="B3" s="128"/>
      <c r="C3" s="129"/>
      <c r="D3" s="133" t="s">
        <v>6</v>
      </c>
      <c r="E3" s="134"/>
      <c r="F3" s="134"/>
      <c r="G3" s="134"/>
      <c r="H3" s="135"/>
      <c r="I3" s="133" t="s">
        <v>7</v>
      </c>
      <c r="J3" s="135"/>
      <c r="K3" s="133" t="s">
        <v>9</v>
      </c>
      <c r="L3" s="135"/>
      <c r="M3" s="47"/>
      <c r="N3" s="48"/>
      <c r="O3" s="136" t="s">
        <v>17</v>
      </c>
      <c r="P3" s="49"/>
      <c r="Q3" s="46"/>
    </row>
    <row r="4" spans="1:133" ht="32.25" customHeight="1" thickBot="1">
      <c r="A4" s="130"/>
      <c r="B4" s="131"/>
      <c r="C4" s="132"/>
      <c r="D4" s="50" t="s">
        <v>0</v>
      </c>
      <c r="E4" s="50" t="s">
        <v>13</v>
      </c>
      <c r="F4" s="50" t="s">
        <v>14</v>
      </c>
      <c r="G4" s="50" t="s">
        <v>15</v>
      </c>
      <c r="H4" s="50" t="s">
        <v>1</v>
      </c>
      <c r="I4" s="50" t="s">
        <v>2</v>
      </c>
      <c r="J4" s="51" t="s">
        <v>16</v>
      </c>
      <c r="K4" s="51" t="s">
        <v>3</v>
      </c>
      <c r="L4" s="51" t="s">
        <v>4</v>
      </c>
      <c r="M4" s="51" t="s">
        <v>5</v>
      </c>
      <c r="N4" s="51" t="s">
        <v>8</v>
      </c>
      <c r="O4" s="137"/>
      <c r="P4" s="52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3"/>
      <c r="BK4" s="53"/>
      <c r="BL4" s="53"/>
      <c r="BM4" s="53"/>
      <c r="BN4" s="53"/>
      <c r="BO4" s="53"/>
      <c r="BP4" s="53"/>
      <c r="BQ4" s="53"/>
      <c r="BR4" s="53"/>
      <c r="BS4" s="53"/>
      <c r="BT4" s="53"/>
      <c r="BU4" s="53"/>
      <c r="BV4" s="53"/>
      <c r="BW4" s="53"/>
      <c r="BX4" s="53"/>
      <c r="BY4" s="53"/>
      <c r="BZ4" s="53"/>
      <c r="CA4" s="53"/>
      <c r="CB4" s="53"/>
      <c r="CC4" s="53"/>
      <c r="CD4" s="53"/>
      <c r="CE4" s="53"/>
      <c r="CF4" s="53"/>
      <c r="CG4" s="53"/>
      <c r="CH4" s="53"/>
      <c r="CI4" s="53"/>
      <c r="CJ4" s="53"/>
      <c r="CK4" s="53"/>
      <c r="CL4" s="53"/>
      <c r="CM4" s="53"/>
      <c r="CN4" s="53"/>
      <c r="CO4" s="53"/>
      <c r="CP4" s="53"/>
      <c r="CQ4" s="53"/>
      <c r="CR4" s="53"/>
      <c r="CS4" s="53"/>
      <c r="CT4" s="53"/>
      <c r="CU4" s="53"/>
      <c r="CV4" s="53"/>
      <c r="CW4" s="53"/>
      <c r="CX4" s="53"/>
      <c r="CY4" s="53"/>
      <c r="CZ4" s="53"/>
      <c r="DA4" s="53"/>
      <c r="DB4" s="53"/>
      <c r="DC4" s="53"/>
      <c r="DD4" s="53"/>
      <c r="DE4" s="53"/>
      <c r="DF4" s="53"/>
      <c r="DG4" s="53"/>
      <c r="DH4" s="53"/>
      <c r="DI4" s="53"/>
      <c r="DJ4" s="53"/>
      <c r="DK4" s="53"/>
      <c r="DL4" s="53"/>
      <c r="DM4" s="53"/>
      <c r="DN4" s="53"/>
      <c r="DO4" s="53"/>
      <c r="DP4" s="53"/>
      <c r="DQ4" s="53"/>
      <c r="DR4" s="53"/>
      <c r="DS4" s="53"/>
      <c r="DT4" s="53"/>
      <c r="DU4" s="53"/>
      <c r="DV4" s="53"/>
      <c r="DW4" s="53"/>
      <c r="DX4" s="53"/>
      <c r="DY4" s="53"/>
      <c r="DZ4" s="53"/>
      <c r="EA4" s="53"/>
      <c r="EB4" s="53"/>
      <c r="EC4" s="53"/>
    </row>
    <row r="5" spans="1:133" ht="15.75">
      <c r="A5" s="54" t="s">
        <v>18</v>
      </c>
      <c r="B5" s="55"/>
      <c r="C5" s="55"/>
      <c r="D5" s="56">
        <f t="shared" ref="D5:M5" si="0">SUM(D6:D9)</f>
        <v>159976</v>
      </c>
      <c r="E5" s="56">
        <f t="shared" si="0"/>
        <v>0</v>
      </c>
      <c r="F5" s="56">
        <f t="shared" si="0"/>
        <v>0</v>
      </c>
      <c r="G5" s="56">
        <f t="shared" si="0"/>
        <v>0</v>
      </c>
      <c r="H5" s="56">
        <f t="shared" si="0"/>
        <v>0</v>
      </c>
      <c r="I5" s="56">
        <f t="shared" si="0"/>
        <v>0</v>
      </c>
      <c r="J5" s="56">
        <f t="shared" si="0"/>
        <v>0</v>
      </c>
      <c r="K5" s="56">
        <f t="shared" si="0"/>
        <v>0</v>
      </c>
      <c r="L5" s="56">
        <f t="shared" si="0"/>
        <v>0</v>
      </c>
      <c r="M5" s="56">
        <f t="shared" si="0"/>
        <v>0</v>
      </c>
      <c r="N5" s="57">
        <f t="shared" ref="N5:N19" si="1">SUM(D5:M5)</f>
        <v>159976</v>
      </c>
      <c r="O5" s="58">
        <f t="shared" ref="O5:O19" si="2">(N5/O$21)</f>
        <v>321.88329979879273</v>
      </c>
      <c r="P5" s="59"/>
    </row>
    <row r="6" spans="1:133">
      <c r="A6" s="61"/>
      <c r="B6" s="62">
        <v>511</v>
      </c>
      <c r="C6" s="63" t="s">
        <v>19</v>
      </c>
      <c r="D6" s="64">
        <v>14407</v>
      </c>
      <c r="E6" s="64">
        <v>0</v>
      </c>
      <c r="F6" s="64">
        <v>0</v>
      </c>
      <c r="G6" s="64">
        <v>0</v>
      </c>
      <c r="H6" s="64">
        <v>0</v>
      </c>
      <c r="I6" s="64">
        <v>0</v>
      </c>
      <c r="J6" s="64">
        <v>0</v>
      </c>
      <c r="K6" s="64">
        <v>0</v>
      </c>
      <c r="L6" s="64">
        <v>0</v>
      </c>
      <c r="M6" s="64">
        <v>0</v>
      </c>
      <c r="N6" s="64">
        <f t="shared" si="1"/>
        <v>14407</v>
      </c>
      <c r="O6" s="65">
        <f t="shared" si="2"/>
        <v>28.987927565392354</v>
      </c>
      <c r="P6" s="66"/>
    </row>
    <row r="7" spans="1:133">
      <c r="A7" s="61"/>
      <c r="B7" s="62">
        <v>513</v>
      </c>
      <c r="C7" s="63" t="s">
        <v>20</v>
      </c>
      <c r="D7" s="64">
        <v>50467</v>
      </c>
      <c r="E7" s="64">
        <v>0</v>
      </c>
      <c r="F7" s="64">
        <v>0</v>
      </c>
      <c r="G7" s="64">
        <v>0</v>
      </c>
      <c r="H7" s="64">
        <v>0</v>
      </c>
      <c r="I7" s="64">
        <v>0</v>
      </c>
      <c r="J7" s="64">
        <v>0</v>
      </c>
      <c r="K7" s="64">
        <v>0</v>
      </c>
      <c r="L7" s="64">
        <v>0</v>
      </c>
      <c r="M7" s="64">
        <v>0</v>
      </c>
      <c r="N7" s="64">
        <f t="shared" si="1"/>
        <v>50467</v>
      </c>
      <c r="O7" s="65">
        <f t="shared" si="2"/>
        <v>101.54325955734406</v>
      </c>
      <c r="P7" s="66"/>
    </row>
    <row r="8" spans="1:133">
      <c r="A8" s="61"/>
      <c r="B8" s="62">
        <v>514</v>
      </c>
      <c r="C8" s="63" t="s">
        <v>21</v>
      </c>
      <c r="D8" s="64">
        <v>16250</v>
      </c>
      <c r="E8" s="64">
        <v>0</v>
      </c>
      <c r="F8" s="64">
        <v>0</v>
      </c>
      <c r="G8" s="64">
        <v>0</v>
      </c>
      <c r="H8" s="64">
        <v>0</v>
      </c>
      <c r="I8" s="64">
        <v>0</v>
      </c>
      <c r="J8" s="64">
        <v>0</v>
      </c>
      <c r="K8" s="64">
        <v>0</v>
      </c>
      <c r="L8" s="64">
        <v>0</v>
      </c>
      <c r="M8" s="64">
        <v>0</v>
      </c>
      <c r="N8" s="64">
        <f t="shared" si="1"/>
        <v>16250</v>
      </c>
      <c r="O8" s="65">
        <f t="shared" si="2"/>
        <v>32.696177062374247</v>
      </c>
      <c r="P8" s="66"/>
    </row>
    <row r="9" spans="1:133">
      <c r="A9" s="61"/>
      <c r="B9" s="62">
        <v>519</v>
      </c>
      <c r="C9" s="63" t="s">
        <v>51</v>
      </c>
      <c r="D9" s="64">
        <v>78852</v>
      </c>
      <c r="E9" s="64">
        <v>0</v>
      </c>
      <c r="F9" s="64">
        <v>0</v>
      </c>
      <c r="G9" s="64">
        <v>0</v>
      </c>
      <c r="H9" s="64">
        <v>0</v>
      </c>
      <c r="I9" s="64">
        <v>0</v>
      </c>
      <c r="J9" s="64">
        <v>0</v>
      </c>
      <c r="K9" s="64">
        <v>0</v>
      </c>
      <c r="L9" s="64">
        <v>0</v>
      </c>
      <c r="M9" s="64">
        <v>0</v>
      </c>
      <c r="N9" s="64">
        <f t="shared" si="1"/>
        <v>78852</v>
      </c>
      <c r="O9" s="65">
        <f t="shared" si="2"/>
        <v>158.65593561368209</v>
      </c>
      <c r="P9" s="66"/>
    </row>
    <row r="10" spans="1:133" ht="15.75">
      <c r="A10" s="67" t="s">
        <v>23</v>
      </c>
      <c r="B10" s="68"/>
      <c r="C10" s="69"/>
      <c r="D10" s="70">
        <f t="shared" ref="D10:M10" si="3">SUM(D11:D11)</f>
        <v>3247</v>
      </c>
      <c r="E10" s="70">
        <f t="shared" si="3"/>
        <v>0</v>
      </c>
      <c r="F10" s="70">
        <f t="shared" si="3"/>
        <v>0</v>
      </c>
      <c r="G10" s="70">
        <f t="shared" si="3"/>
        <v>0</v>
      </c>
      <c r="H10" s="70">
        <f t="shared" si="3"/>
        <v>0</v>
      </c>
      <c r="I10" s="70">
        <f t="shared" si="3"/>
        <v>0</v>
      </c>
      <c r="J10" s="70">
        <f t="shared" si="3"/>
        <v>0</v>
      </c>
      <c r="K10" s="70">
        <f t="shared" si="3"/>
        <v>0</v>
      </c>
      <c r="L10" s="70">
        <f t="shared" si="3"/>
        <v>0</v>
      </c>
      <c r="M10" s="70">
        <f t="shared" si="3"/>
        <v>0</v>
      </c>
      <c r="N10" s="71">
        <f t="shared" si="1"/>
        <v>3247</v>
      </c>
      <c r="O10" s="72">
        <f t="shared" si="2"/>
        <v>6.5331991951710258</v>
      </c>
      <c r="P10" s="73"/>
    </row>
    <row r="11" spans="1:133">
      <c r="A11" s="61"/>
      <c r="B11" s="62">
        <v>524</v>
      </c>
      <c r="C11" s="63" t="s">
        <v>37</v>
      </c>
      <c r="D11" s="64">
        <v>3247</v>
      </c>
      <c r="E11" s="64">
        <v>0</v>
      </c>
      <c r="F11" s="64">
        <v>0</v>
      </c>
      <c r="G11" s="64">
        <v>0</v>
      </c>
      <c r="H11" s="64">
        <v>0</v>
      </c>
      <c r="I11" s="64">
        <v>0</v>
      </c>
      <c r="J11" s="64">
        <v>0</v>
      </c>
      <c r="K11" s="64">
        <v>0</v>
      </c>
      <c r="L11" s="64">
        <v>0</v>
      </c>
      <c r="M11" s="64">
        <v>0</v>
      </c>
      <c r="N11" s="64">
        <f t="shared" si="1"/>
        <v>3247</v>
      </c>
      <c r="O11" s="65">
        <f t="shared" si="2"/>
        <v>6.5331991951710258</v>
      </c>
      <c r="P11" s="66"/>
    </row>
    <row r="12" spans="1:133" ht="15.75">
      <c r="A12" s="67" t="s">
        <v>27</v>
      </c>
      <c r="B12" s="68"/>
      <c r="C12" s="69"/>
      <c r="D12" s="70">
        <f t="shared" ref="D12:M12" si="4">SUM(D13:D13)</f>
        <v>415039</v>
      </c>
      <c r="E12" s="70">
        <f t="shared" si="4"/>
        <v>0</v>
      </c>
      <c r="F12" s="70">
        <f t="shared" si="4"/>
        <v>0</v>
      </c>
      <c r="G12" s="70">
        <f t="shared" si="4"/>
        <v>0</v>
      </c>
      <c r="H12" s="70">
        <f t="shared" si="4"/>
        <v>0</v>
      </c>
      <c r="I12" s="70">
        <f t="shared" si="4"/>
        <v>0</v>
      </c>
      <c r="J12" s="70">
        <f t="shared" si="4"/>
        <v>0</v>
      </c>
      <c r="K12" s="70">
        <f t="shared" si="4"/>
        <v>0</v>
      </c>
      <c r="L12" s="70">
        <f t="shared" si="4"/>
        <v>0</v>
      </c>
      <c r="M12" s="70">
        <f t="shared" si="4"/>
        <v>0</v>
      </c>
      <c r="N12" s="70">
        <f t="shared" si="1"/>
        <v>415039</v>
      </c>
      <c r="O12" s="72">
        <f t="shared" si="2"/>
        <v>835.08853118712273</v>
      </c>
      <c r="P12" s="73"/>
    </row>
    <row r="13" spans="1:133">
      <c r="A13" s="61"/>
      <c r="B13" s="62">
        <v>541</v>
      </c>
      <c r="C13" s="63" t="s">
        <v>52</v>
      </c>
      <c r="D13" s="64">
        <v>415039</v>
      </c>
      <c r="E13" s="64">
        <v>0</v>
      </c>
      <c r="F13" s="64">
        <v>0</v>
      </c>
      <c r="G13" s="64">
        <v>0</v>
      </c>
      <c r="H13" s="64">
        <v>0</v>
      </c>
      <c r="I13" s="64">
        <v>0</v>
      </c>
      <c r="J13" s="64">
        <v>0</v>
      </c>
      <c r="K13" s="64">
        <v>0</v>
      </c>
      <c r="L13" s="64">
        <v>0</v>
      </c>
      <c r="M13" s="64">
        <v>0</v>
      </c>
      <c r="N13" s="64">
        <f t="shared" si="1"/>
        <v>415039</v>
      </c>
      <c r="O13" s="65">
        <f t="shared" si="2"/>
        <v>835.08853118712273</v>
      </c>
      <c r="P13" s="66"/>
    </row>
    <row r="14" spans="1:133" ht="15.75">
      <c r="A14" s="67" t="s">
        <v>29</v>
      </c>
      <c r="B14" s="68"/>
      <c r="C14" s="69"/>
      <c r="D14" s="70">
        <f t="shared" ref="D14:M14" si="5">SUM(D15:D15)</f>
        <v>2400</v>
      </c>
      <c r="E14" s="70">
        <f t="shared" si="5"/>
        <v>0</v>
      </c>
      <c r="F14" s="70">
        <f t="shared" si="5"/>
        <v>0</v>
      </c>
      <c r="G14" s="70">
        <f t="shared" si="5"/>
        <v>0</v>
      </c>
      <c r="H14" s="70">
        <f t="shared" si="5"/>
        <v>0</v>
      </c>
      <c r="I14" s="70">
        <f t="shared" si="5"/>
        <v>0</v>
      </c>
      <c r="J14" s="70">
        <f t="shared" si="5"/>
        <v>0</v>
      </c>
      <c r="K14" s="70">
        <f t="shared" si="5"/>
        <v>0</v>
      </c>
      <c r="L14" s="70">
        <f t="shared" si="5"/>
        <v>0</v>
      </c>
      <c r="M14" s="70">
        <f t="shared" si="5"/>
        <v>0</v>
      </c>
      <c r="N14" s="70">
        <f t="shared" si="1"/>
        <v>2400</v>
      </c>
      <c r="O14" s="72">
        <f t="shared" si="2"/>
        <v>4.8289738430583498</v>
      </c>
      <c r="P14" s="73"/>
    </row>
    <row r="15" spans="1:133">
      <c r="A15" s="61"/>
      <c r="B15" s="62">
        <v>562</v>
      </c>
      <c r="C15" s="63" t="s">
        <v>53</v>
      </c>
      <c r="D15" s="64">
        <v>2400</v>
      </c>
      <c r="E15" s="64">
        <v>0</v>
      </c>
      <c r="F15" s="64">
        <v>0</v>
      </c>
      <c r="G15" s="64">
        <v>0</v>
      </c>
      <c r="H15" s="64">
        <v>0</v>
      </c>
      <c r="I15" s="64">
        <v>0</v>
      </c>
      <c r="J15" s="64">
        <v>0</v>
      </c>
      <c r="K15" s="64">
        <v>0</v>
      </c>
      <c r="L15" s="64">
        <v>0</v>
      </c>
      <c r="M15" s="64">
        <v>0</v>
      </c>
      <c r="N15" s="64">
        <f t="shared" si="1"/>
        <v>2400</v>
      </c>
      <c r="O15" s="65">
        <f t="shared" si="2"/>
        <v>4.8289738430583498</v>
      </c>
      <c r="P15" s="66"/>
    </row>
    <row r="16" spans="1:133" ht="15.75">
      <c r="A16" s="67" t="s">
        <v>31</v>
      </c>
      <c r="B16" s="68"/>
      <c r="C16" s="69"/>
      <c r="D16" s="70">
        <f t="shared" ref="D16:M16" si="6">SUM(D17:D18)</f>
        <v>620</v>
      </c>
      <c r="E16" s="70">
        <f t="shared" si="6"/>
        <v>0</v>
      </c>
      <c r="F16" s="70">
        <f t="shared" si="6"/>
        <v>0</v>
      </c>
      <c r="G16" s="70">
        <f t="shared" si="6"/>
        <v>0</v>
      </c>
      <c r="H16" s="70">
        <f t="shared" si="6"/>
        <v>0</v>
      </c>
      <c r="I16" s="70">
        <f t="shared" si="6"/>
        <v>0</v>
      </c>
      <c r="J16" s="70">
        <f t="shared" si="6"/>
        <v>0</v>
      </c>
      <c r="K16" s="70">
        <f t="shared" si="6"/>
        <v>0</v>
      </c>
      <c r="L16" s="70">
        <f t="shared" si="6"/>
        <v>0</v>
      </c>
      <c r="M16" s="70">
        <f t="shared" si="6"/>
        <v>0</v>
      </c>
      <c r="N16" s="70">
        <f t="shared" si="1"/>
        <v>620</v>
      </c>
      <c r="O16" s="72">
        <f t="shared" si="2"/>
        <v>1.2474849094567404</v>
      </c>
      <c r="P16" s="66"/>
    </row>
    <row r="17" spans="1:119">
      <c r="A17" s="61"/>
      <c r="B17" s="62">
        <v>571</v>
      </c>
      <c r="C17" s="63" t="s">
        <v>32</v>
      </c>
      <c r="D17" s="64">
        <v>370</v>
      </c>
      <c r="E17" s="64">
        <v>0</v>
      </c>
      <c r="F17" s="64">
        <v>0</v>
      </c>
      <c r="G17" s="64">
        <v>0</v>
      </c>
      <c r="H17" s="64">
        <v>0</v>
      </c>
      <c r="I17" s="64">
        <v>0</v>
      </c>
      <c r="J17" s="64">
        <v>0</v>
      </c>
      <c r="K17" s="64">
        <v>0</v>
      </c>
      <c r="L17" s="64">
        <v>0</v>
      </c>
      <c r="M17" s="64">
        <v>0</v>
      </c>
      <c r="N17" s="64">
        <f t="shared" si="1"/>
        <v>370</v>
      </c>
      <c r="O17" s="65">
        <f t="shared" si="2"/>
        <v>0.74446680080482897</v>
      </c>
      <c r="P17" s="66"/>
    </row>
    <row r="18" spans="1:119" ht="15.75" thickBot="1">
      <c r="A18" s="61"/>
      <c r="B18" s="62">
        <v>575</v>
      </c>
      <c r="C18" s="63" t="s">
        <v>54</v>
      </c>
      <c r="D18" s="64">
        <v>250</v>
      </c>
      <c r="E18" s="64">
        <v>0</v>
      </c>
      <c r="F18" s="64">
        <v>0</v>
      </c>
      <c r="G18" s="64">
        <v>0</v>
      </c>
      <c r="H18" s="64">
        <v>0</v>
      </c>
      <c r="I18" s="64">
        <v>0</v>
      </c>
      <c r="J18" s="64">
        <v>0</v>
      </c>
      <c r="K18" s="64">
        <v>0</v>
      </c>
      <c r="L18" s="64">
        <v>0</v>
      </c>
      <c r="M18" s="64">
        <v>0</v>
      </c>
      <c r="N18" s="64">
        <f t="shared" si="1"/>
        <v>250</v>
      </c>
      <c r="O18" s="65">
        <f t="shared" si="2"/>
        <v>0.50301810865191143</v>
      </c>
      <c r="P18" s="66"/>
    </row>
    <row r="19" spans="1:119" ht="16.5" thickBot="1">
      <c r="A19" s="74" t="s">
        <v>10</v>
      </c>
      <c r="B19" s="75"/>
      <c r="C19" s="76"/>
      <c r="D19" s="77">
        <f>SUM(D5,D10,D12,D14,D16)</f>
        <v>581282</v>
      </c>
      <c r="E19" s="77">
        <f t="shared" ref="E19:M19" si="7">SUM(E5,E10,E12,E14,E16)</f>
        <v>0</v>
      </c>
      <c r="F19" s="77">
        <f t="shared" si="7"/>
        <v>0</v>
      </c>
      <c r="G19" s="77">
        <f t="shared" si="7"/>
        <v>0</v>
      </c>
      <c r="H19" s="77">
        <f t="shared" si="7"/>
        <v>0</v>
      </c>
      <c r="I19" s="77">
        <f t="shared" si="7"/>
        <v>0</v>
      </c>
      <c r="J19" s="77">
        <f t="shared" si="7"/>
        <v>0</v>
      </c>
      <c r="K19" s="77">
        <f t="shared" si="7"/>
        <v>0</v>
      </c>
      <c r="L19" s="77">
        <f t="shared" si="7"/>
        <v>0</v>
      </c>
      <c r="M19" s="77">
        <f t="shared" si="7"/>
        <v>0</v>
      </c>
      <c r="N19" s="77">
        <f t="shared" si="1"/>
        <v>581282</v>
      </c>
      <c r="O19" s="78">
        <f t="shared" si="2"/>
        <v>1169.5814889336016</v>
      </c>
      <c r="P19" s="59"/>
      <c r="Q19" s="79"/>
      <c r="R19" s="80"/>
      <c r="S19" s="80"/>
      <c r="T19" s="80"/>
      <c r="U19" s="80"/>
      <c r="V19" s="80"/>
      <c r="W19" s="80"/>
      <c r="X19" s="80"/>
      <c r="Y19" s="80"/>
      <c r="Z19" s="80"/>
      <c r="AA19" s="80"/>
      <c r="AB19" s="80"/>
      <c r="AC19" s="80"/>
      <c r="AD19" s="80"/>
      <c r="AE19" s="80"/>
      <c r="AF19" s="80"/>
      <c r="AG19" s="80"/>
      <c r="AH19" s="80"/>
      <c r="AI19" s="80"/>
      <c r="AJ19" s="80"/>
      <c r="AK19" s="80"/>
      <c r="AL19" s="80"/>
      <c r="AM19" s="80"/>
      <c r="AN19" s="80"/>
      <c r="AO19" s="80"/>
      <c r="AP19" s="80"/>
      <c r="AQ19" s="80"/>
      <c r="AR19" s="80"/>
      <c r="AS19" s="80"/>
      <c r="AT19" s="80"/>
      <c r="AU19" s="80"/>
      <c r="AV19" s="80"/>
      <c r="AW19" s="80"/>
      <c r="AX19" s="80"/>
      <c r="AY19" s="80"/>
      <c r="AZ19" s="80"/>
      <c r="BA19" s="80"/>
      <c r="BB19" s="80"/>
      <c r="BC19" s="80"/>
      <c r="BD19" s="80"/>
      <c r="BE19" s="80"/>
      <c r="BF19" s="80"/>
      <c r="BG19" s="80"/>
      <c r="BH19" s="80"/>
      <c r="BI19" s="80"/>
      <c r="BJ19" s="80"/>
      <c r="BK19" s="80"/>
      <c r="BL19" s="80"/>
      <c r="BM19" s="80"/>
      <c r="BN19" s="80"/>
      <c r="BO19" s="80"/>
      <c r="BP19" s="80"/>
      <c r="BQ19" s="80"/>
      <c r="BR19" s="80"/>
      <c r="BS19" s="80"/>
      <c r="BT19" s="80"/>
      <c r="BU19" s="80"/>
      <c r="BV19" s="80"/>
      <c r="BW19" s="80"/>
      <c r="BX19" s="80"/>
      <c r="BY19" s="80"/>
      <c r="BZ19" s="80"/>
      <c r="CA19" s="80"/>
      <c r="CB19" s="80"/>
      <c r="CC19" s="80"/>
      <c r="CD19" s="80"/>
      <c r="CE19" s="80"/>
      <c r="CF19" s="80"/>
      <c r="CG19" s="80"/>
      <c r="CH19" s="80"/>
      <c r="CI19" s="80"/>
      <c r="CJ19" s="80"/>
      <c r="CK19" s="80"/>
      <c r="CL19" s="80"/>
      <c r="CM19" s="80"/>
      <c r="CN19" s="80"/>
      <c r="CO19" s="80"/>
      <c r="CP19" s="80"/>
      <c r="CQ19" s="80"/>
      <c r="CR19" s="80"/>
      <c r="CS19" s="80"/>
      <c r="CT19" s="80"/>
      <c r="CU19" s="80"/>
      <c r="CV19" s="80"/>
      <c r="CW19" s="80"/>
      <c r="CX19" s="80"/>
      <c r="CY19" s="80"/>
      <c r="CZ19" s="80"/>
      <c r="DA19" s="80"/>
      <c r="DB19" s="80"/>
      <c r="DC19" s="80"/>
      <c r="DD19" s="80"/>
      <c r="DE19" s="80"/>
      <c r="DF19" s="80"/>
      <c r="DG19" s="80"/>
      <c r="DH19" s="80"/>
      <c r="DI19" s="80"/>
      <c r="DJ19" s="80"/>
      <c r="DK19" s="80"/>
      <c r="DL19" s="80"/>
      <c r="DM19" s="80"/>
      <c r="DN19" s="80"/>
      <c r="DO19" s="80"/>
    </row>
    <row r="20" spans="1:119">
      <c r="A20" s="81"/>
      <c r="B20" s="82"/>
      <c r="C20" s="82"/>
      <c r="D20" s="83"/>
      <c r="E20" s="83"/>
      <c r="F20" s="83"/>
      <c r="G20" s="83"/>
      <c r="H20" s="83"/>
      <c r="I20" s="83"/>
      <c r="J20" s="83"/>
      <c r="K20" s="83"/>
      <c r="L20" s="83"/>
      <c r="M20" s="83"/>
      <c r="N20" s="83"/>
      <c r="O20" s="84"/>
    </row>
    <row r="21" spans="1:119">
      <c r="A21" s="85"/>
      <c r="B21" s="86"/>
      <c r="C21" s="86"/>
      <c r="D21" s="87"/>
      <c r="E21" s="87"/>
      <c r="F21" s="87"/>
      <c r="G21" s="87"/>
      <c r="H21" s="87"/>
      <c r="I21" s="87"/>
      <c r="J21" s="87"/>
      <c r="K21" s="87"/>
      <c r="L21" s="114" t="s">
        <v>55</v>
      </c>
      <c r="M21" s="114"/>
      <c r="N21" s="114"/>
      <c r="O21" s="88">
        <v>497</v>
      </c>
    </row>
    <row r="22" spans="1:119">
      <c r="A22" s="115"/>
      <c r="B22" s="116"/>
      <c r="C22" s="116"/>
      <c r="D22" s="116"/>
      <c r="E22" s="116"/>
      <c r="F22" s="116"/>
      <c r="G22" s="116"/>
      <c r="H22" s="116"/>
      <c r="I22" s="116"/>
      <c r="J22" s="116"/>
      <c r="K22" s="116"/>
      <c r="L22" s="116"/>
      <c r="M22" s="116"/>
      <c r="N22" s="116"/>
      <c r="O22" s="117"/>
    </row>
    <row r="23" spans="1:119" ht="15.75" customHeight="1" thickBot="1">
      <c r="A23" s="118" t="s">
        <v>39</v>
      </c>
      <c r="B23" s="119"/>
      <c r="C23" s="119"/>
      <c r="D23" s="119"/>
      <c r="E23" s="119"/>
      <c r="F23" s="119"/>
      <c r="G23" s="119"/>
      <c r="H23" s="119"/>
      <c r="I23" s="119"/>
      <c r="J23" s="119"/>
      <c r="K23" s="119"/>
      <c r="L23" s="119"/>
      <c r="M23" s="119"/>
      <c r="N23" s="119"/>
      <c r="O23" s="120"/>
    </row>
  </sheetData>
  <mergeCells count="10">
    <mergeCell ref="L21:N21"/>
    <mergeCell ref="A22:O22"/>
    <mergeCell ref="A23:O2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32</vt:i4>
      </vt:variant>
    </vt:vector>
  </HeadingPairs>
  <TitlesOfParts>
    <vt:vector size="48" baseType="lpstr"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2024-01-03T17:30:43Z</cp:lastPrinted>
  <dcterms:created xsi:type="dcterms:W3CDTF">2000-08-31T21:26:31Z</dcterms:created>
  <dcterms:modified xsi:type="dcterms:W3CDTF">2024-01-03T17:30:46Z</dcterms:modified>
</cp:coreProperties>
</file>