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6D75EB77B5AFC92EB540D2CCE29C5950DF16A525" xr6:coauthVersionLast="47" xr6:coauthVersionMax="47" xr10:uidLastSave="{95A0B3AB-4AF8-4A82-B9D7-E87136DC2EC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'2008'!$A$1:$O$37</definedName>
    <definedName name="_xlnm.Print_Area" localSheetId="14">'2009'!$A$1:$O$37</definedName>
    <definedName name="_xlnm.Print_Area" localSheetId="13">'2010'!$A$1:$O$38</definedName>
    <definedName name="_xlnm.Print_Area" localSheetId="12">'2011'!$A$1:$O$36</definedName>
    <definedName name="_xlnm.Print_Area" localSheetId="11">'2012'!$A$1:$O$36</definedName>
    <definedName name="_xlnm.Print_Area" localSheetId="10">'2013'!$A$1:$O$37</definedName>
    <definedName name="_xlnm.Print_Area" localSheetId="9">'2014'!$A$1:$O$37</definedName>
    <definedName name="_xlnm.Print_Area" localSheetId="8">'2015'!$A$1:$O$36</definedName>
    <definedName name="_xlnm.Print_Area" localSheetId="7">'2016'!$A$1:$O$36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'2020'!$A$1:$O$34</definedName>
    <definedName name="_xlnm.Print_Area" localSheetId="2">'2021'!$A$1:$P$34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5" i="49"/>
  <c r="P25" i="49" s="1"/>
  <c r="O22" i="49"/>
  <c r="P22" i="49" s="1"/>
  <c r="O19" i="49"/>
  <c r="P19" i="49" s="1"/>
  <c r="O15" i="49"/>
  <c r="P15" i="49" s="1"/>
  <c r="O12" i="49"/>
  <c r="P12" i="49" s="1"/>
  <c r="O5" i="49"/>
  <c r="P5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9" l="1"/>
  <c r="P31" i="49" s="1"/>
  <c r="D31" i="48"/>
  <c r="E31" i="48"/>
  <c r="G31" i="48"/>
  <c r="H31" i="48"/>
  <c r="I31" i="48"/>
  <c r="K31" i="48"/>
  <c r="N31" i="48"/>
  <c r="F31" i="48"/>
  <c r="J31" i="48"/>
  <c r="L31" i="48"/>
  <c r="M31" i="48"/>
  <c r="O29" i="48"/>
  <c r="P29" i="48" s="1"/>
  <c r="O25" i="48"/>
  <c r="P25" i="48" s="1"/>
  <c r="O22" i="48"/>
  <c r="P22" i="48" s="1"/>
  <c r="O19" i="48"/>
  <c r="P19" i="48" s="1"/>
  <c r="O12" i="48"/>
  <c r="P12" i="48" s="1"/>
  <c r="O15" i="48"/>
  <c r="P15" i="48" s="1"/>
  <c r="O5" i="48"/>
  <c r="P5" i="48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L30" i="47" s="1"/>
  <c r="K5" i="47"/>
  <c r="J5" i="47"/>
  <c r="J30" i="47" s="1"/>
  <c r="I5" i="47"/>
  <c r="H5" i="47"/>
  <c r="G5" i="47"/>
  <c r="F5" i="47"/>
  <c r="F30" i="47" s="1"/>
  <c r="E5" i="47"/>
  <c r="E30" i="47" s="1"/>
  <c r="D5" i="47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M30" i="46" s="1"/>
  <c r="L5" i="46"/>
  <c r="K5" i="46"/>
  <c r="J5" i="46"/>
  <c r="I5" i="46"/>
  <c r="H5" i="46"/>
  <c r="H30" i="46" s="1"/>
  <c r="G5" i="46"/>
  <c r="G30" i="46" s="1"/>
  <c r="F5" i="46"/>
  <c r="E5" i="46"/>
  <c r="E30" i="46" s="1"/>
  <c r="D5" i="46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E31" i="45" s="1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E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N26" i="44" s="1"/>
  <c r="O26" i="44" s="1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F31" i="44" s="1"/>
  <c r="E5" i="44"/>
  <c r="D5" i="44"/>
  <c r="I31" i="43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2" i="42" s="1"/>
  <c r="L5" i="42"/>
  <c r="K5" i="42"/>
  <c r="J5" i="42"/>
  <c r="I5" i="42"/>
  <c r="H5" i="42"/>
  <c r="H32" i="42" s="1"/>
  <c r="G5" i="42"/>
  <c r="F5" i="42"/>
  <c r="E5" i="42"/>
  <c r="D5" i="42"/>
  <c r="D32" i="42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N23" i="43" s="1"/>
  <c r="O23" i="43" s="1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N12" i="43" s="1"/>
  <c r="O12" i="43" s="1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31" i="43" s="1"/>
  <c r="I5" i="43"/>
  <c r="H5" i="43"/>
  <c r="G5" i="43"/>
  <c r="F5" i="43"/>
  <c r="E5" i="43"/>
  <c r="D5" i="43"/>
  <c r="N34" i="41"/>
  <c r="O34" i="41" s="1"/>
  <c r="N33" i="41"/>
  <c r="O33" i="41" s="1"/>
  <c r="M32" i="41"/>
  <c r="L32" i="41"/>
  <c r="K32" i="41"/>
  <c r="K35" i="41" s="1"/>
  <c r="J32" i="41"/>
  <c r="I32" i="41"/>
  <c r="H32" i="41"/>
  <c r="G32" i="41"/>
  <c r="F32" i="41"/>
  <c r="E32" i="4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M27" i="41"/>
  <c r="L27" i="41"/>
  <c r="K27" i="41"/>
  <c r="J27" i="41"/>
  <c r="I27" i="41"/>
  <c r="H27" i="41"/>
  <c r="G27" i="41"/>
  <c r="N27" i="41" s="1"/>
  <c r="O27" i="41" s="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M16" i="41"/>
  <c r="M35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I35" i="41" s="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35" i="41" s="1"/>
  <c r="I5" i="41"/>
  <c r="H5" i="41"/>
  <c r="H35" i="41" s="1"/>
  <c r="G5" i="41"/>
  <c r="F5" i="41"/>
  <c r="E5" i="41"/>
  <c r="D5" i="41"/>
  <c r="N5" i="41" s="1"/>
  <c r="O5" i="41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M19" i="40"/>
  <c r="L19" i="40"/>
  <c r="K19" i="40"/>
  <c r="J19" i="40"/>
  <c r="I19" i="40"/>
  <c r="I32" i="40" s="1"/>
  <c r="H19" i="40"/>
  <c r="G19" i="40"/>
  <c r="F19" i="40"/>
  <c r="E19" i="40"/>
  <c r="D19" i="40"/>
  <c r="N18" i="40"/>
  <c r="O18" i="40"/>
  <c r="N17" i="40"/>
  <c r="O17" i="40" s="1"/>
  <c r="N16" i="40"/>
  <c r="O16" i="40" s="1"/>
  <c r="M15" i="40"/>
  <c r="L15" i="40"/>
  <c r="K15" i="40"/>
  <c r="N15" i="40" s="1"/>
  <c r="O15" i="40" s="1"/>
  <c r="J15" i="40"/>
  <c r="I15" i="40"/>
  <c r="H15" i="40"/>
  <c r="G15" i="40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E32" i="40" s="1"/>
  <c r="D12" i="40"/>
  <c r="N12" i="40" s="1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32" i="40" s="1"/>
  <c r="E5" i="40"/>
  <c r="D5" i="40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I33" i="39" s="1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M33" i="39" s="1"/>
  <c r="L5" i="39"/>
  <c r="K5" i="39"/>
  <c r="J5" i="39"/>
  <c r="I5" i="39"/>
  <c r="H5" i="39"/>
  <c r="G5" i="39"/>
  <c r="G33" i="39" s="1"/>
  <c r="F5" i="39"/>
  <c r="E5" i="39"/>
  <c r="D5" i="39"/>
  <c r="N5" i="39" s="1"/>
  <c r="O5" i="39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/>
  <c r="M16" i="38"/>
  <c r="L16" i="38"/>
  <c r="L33" i="38" s="1"/>
  <c r="K16" i="38"/>
  <c r="K33" i="38" s="1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D33" i="38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I33" i="37" s="1"/>
  <c r="H15" i="37"/>
  <c r="G15" i="37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G33" i="37" s="1"/>
  <c r="F5" i="37"/>
  <c r="E5" i="37"/>
  <c r="E33" i="37" s="1"/>
  <c r="D5" i="37"/>
  <c r="D33" i="37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 s="1"/>
  <c r="M27" i="36"/>
  <c r="L27" i="36"/>
  <c r="K27" i="36"/>
  <c r="J27" i="36"/>
  <c r="I27" i="36"/>
  <c r="H27" i="36"/>
  <c r="H32" i="36" s="1"/>
  <c r="G27" i="36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 s="1"/>
  <c r="N16" i="36"/>
  <c r="O16" i="36"/>
  <c r="M15" i="36"/>
  <c r="M32" i="36" s="1"/>
  <c r="L15" i="36"/>
  <c r="L32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E32" i="36" s="1"/>
  <c r="D5" i="36"/>
  <c r="D32" i="36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M27" i="35"/>
  <c r="L27" i="35"/>
  <c r="K27" i="35"/>
  <c r="K32" i="35" s="1"/>
  <c r="J27" i="35"/>
  <c r="I27" i="35"/>
  <c r="H27" i="35"/>
  <c r="G27" i="35"/>
  <c r="F27" i="35"/>
  <c r="E27" i="35"/>
  <c r="D27" i="35"/>
  <c r="N26" i="35"/>
  <c r="O26" i="35" s="1"/>
  <c r="N25" i="35"/>
  <c r="O25" i="35"/>
  <c r="M24" i="35"/>
  <c r="M32" i="35" s="1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 s="1"/>
  <c r="M15" i="35"/>
  <c r="L15" i="35"/>
  <c r="L32" i="35" s="1"/>
  <c r="K15" i="35"/>
  <c r="J15" i="35"/>
  <c r="J32" i="35" s="1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I28" i="34"/>
  <c r="H28" i="34"/>
  <c r="G28" i="34"/>
  <c r="G34" i="34" s="1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/>
  <c r="M5" i="34"/>
  <c r="L5" i="34"/>
  <c r="K5" i="34"/>
  <c r="K34" i="34" s="1"/>
  <c r="J5" i="34"/>
  <c r="I5" i="34"/>
  <c r="H5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E27" i="33"/>
  <c r="F27" i="33"/>
  <c r="G27" i="33"/>
  <c r="N27" i="33" s="1"/>
  <c r="O27" i="33" s="1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E16" i="33"/>
  <c r="E33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L33" i="33" s="1"/>
  <c r="M12" i="33"/>
  <c r="E5" i="33"/>
  <c r="F5" i="33"/>
  <c r="G5" i="33"/>
  <c r="H5" i="33"/>
  <c r="I5" i="33"/>
  <c r="J5" i="33"/>
  <c r="K5" i="33"/>
  <c r="L5" i="33"/>
  <c r="M5" i="33"/>
  <c r="M33" i="33" s="1"/>
  <c r="D27" i="33"/>
  <c r="D21" i="33"/>
  <c r="D16" i="33"/>
  <c r="D12" i="33"/>
  <c r="D5" i="33"/>
  <c r="D33" i="33" s="1"/>
  <c r="N32" i="33"/>
  <c r="O32" i="33"/>
  <c r="N31" i="33"/>
  <c r="O31" i="33"/>
  <c r="N28" i="33"/>
  <c r="O28" i="33"/>
  <c r="N29" i="33"/>
  <c r="O29" i="33" s="1"/>
  <c r="D24" i="33"/>
  <c r="N24" i="33" s="1"/>
  <c r="O24" i="33" s="1"/>
  <c r="N25" i="33"/>
  <c r="O25" i="33" s="1"/>
  <c r="N26" i="33"/>
  <c r="O26" i="33" s="1"/>
  <c r="N23" i="33"/>
  <c r="O23" i="33" s="1"/>
  <c r="N22" i="33"/>
  <c r="O22" i="33"/>
  <c r="N14" i="33"/>
  <c r="O14" i="33" s="1"/>
  <c r="N15" i="33"/>
  <c r="O15" i="33" s="1"/>
  <c r="N7" i="33"/>
  <c r="O7" i="33" s="1"/>
  <c r="N8" i="33"/>
  <c r="O8" i="33" s="1"/>
  <c r="N9" i="33"/>
  <c r="O9" i="33" s="1"/>
  <c r="N10" i="33"/>
  <c r="O10" i="33"/>
  <c r="N11" i="33"/>
  <c r="O11" i="33" s="1"/>
  <c r="N6" i="33"/>
  <c r="O6" i="33"/>
  <c r="N17" i="33"/>
  <c r="O17" i="33" s="1"/>
  <c r="N18" i="33"/>
  <c r="O18" i="33" s="1"/>
  <c r="N19" i="33"/>
  <c r="O19" i="33" s="1"/>
  <c r="N20" i="33"/>
  <c r="O20" i="33" s="1"/>
  <c r="N13" i="33"/>
  <c r="O13" i="33" s="1"/>
  <c r="N5" i="35"/>
  <c r="O5" i="35" s="1"/>
  <c r="E33" i="39"/>
  <c r="N5" i="40"/>
  <c r="O5" i="40" s="1"/>
  <c r="N23" i="42"/>
  <c r="O23" i="42"/>
  <c r="N29" i="45"/>
  <c r="O29" i="45" s="1"/>
  <c r="N15" i="45"/>
  <c r="O15" i="45" s="1"/>
  <c r="N28" i="37" l="1"/>
  <c r="O28" i="37" s="1"/>
  <c r="O25" i="47"/>
  <c r="P25" i="47" s="1"/>
  <c r="N12" i="34"/>
  <c r="O12" i="34" s="1"/>
  <c r="N19" i="40"/>
  <c r="O19" i="40" s="1"/>
  <c r="K31" i="43"/>
  <c r="M31" i="43"/>
  <c r="N19" i="43"/>
  <c r="O19" i="43" s="1"/>
  <c r="N30" i="42"/>
  <c r="O30" i="42" s="1"/>
  <c r="N5" i="33"/>
  <c r="O5" i="33" s="1"/>
  <c r="L31" i="43"/>
  <c r="N29" i="44"/>
  <c r="O29" i="44" s="1"/>
  <c r="G30" i="47"/>
  <c r="N16" i="34"/>
  <c r="O16" i="34" s="1"/>
  <c r="N15" i="39"/>
  <c r="O15" i="39" s="1"/>
  <c r="K33" i="33"/>
  <c r="I33" i="33"/>
  <c r="E32" i="35"/>
  <c r="F32" i="36"/>
  <c r="N27" i="38"/>
  <c r="O27" i="38" s="1"/>
  <c r="N30" i="40"/>
  <c r="O30" i="40" s="1"/>
  <c r="H30" i="47"/>
  <c r="E34" i="34"/>
  <c r="N15" i="35"/>
  <c r="O15" i="35" s="1"/>
  <c r="N15" i="37"/>
  <c r="O15" i="37" s="1"/>
  <c r="N16" i="33"/>
  <c r="O16" i="33" s="1"/>
  <c r="N27" i="36"/>
  <c r="O27" i="36" s="1"/>
  <c r="N12" i="41"/>
  <c r="O12" i="41" s="1"/>
  <c r="N24" i="41"/>
  <c r="O24" i="41" s="1"/>
  <c r="D30" i="46"/>
  <c r="N12" i="46"/>
  <c r="O12" i="46" s="1"/>
  <c r="I30" i="47"/>
  <c r="O12" i="47"/>
  <c r="P12" i="47" s="1"/>
  <c r="N15" i="36"/>
  <c r="O15" i="36" s="1"/>
  <c r="N26" i="40"/>
  <c r="O26" i="40" s="1"/>
  <c r="E35" i="41"/>
  <c r="N29" i="43"/>
  <c r="O29" i="43" s="1"/>
  <c r="I34" i="34"/>
  <c r="N28" i="34"/>
  <c r="O28" i="34" s="1"/>
  <c r="L35" i="41"/>
  <c r="N12" i="45"/>
  <c r="O12" i="45" s="1"/>
  <c r="F30" i="46"/>
  <c r="K30" i="47"/>
  <c r="N27" i="39"/>
  <c r="O27" i="39" s="1"/>
  <c r="N15" i="42"/>
  <c r="O15" i="42" s="1"/>
  <c r="D31" i="45"/>
  <c r="N22" i="46"/>
  <c r="O22" i="46" s="1"/>
  <c r="M30" i="47"/>
  <c r="N15" i="44"/>
  <c r="O15" i="44" s="1"/>
  <c r="N23" i="45"/>
  <c r="O23" i="45" s="1"/>
  <c r="I30" i="46"/>
  <c r="K30" i="46"/>
  <c r="N30" i="47"/>
  <c r="O22" i="47"/>
  <c r="P22" i="47" s="1"/>
  <c r="G32" i="36"/>
  <c r="F33" i="37"/>
  <c r="N33" i="37" s="1"/>
  <c r="O33" i="37" s="1"/>
  <c r="N32" i="41"/>
  <c r="O32" i="41" s="1"/>
  <c r="D31" i="44"/>
  <c r="N31" i="44" s="1"/>
  <c r="O31" i="44" s="1"/>
  <c r="F31" i="45"/>
  <c r="N28" i="46"/>
  <c r="O28" i="46" s="1"/>
  <c r="O28" i="47"/>
  <c r="P28" i="47" s="1"/>
  <c r="N15" i="43"/>
  <c r="O15" i="43" s="1"/>
  <c r="N26" i="42"/>
  <c r="O26" i="42" s="1"/>
  <c r="D32" i="40"/>
  <c r="H34" i="34"/>
  <c r="F32" i="35"/>
  <c r="N24" i="36"/>
  <c r="O24" i="36" s="1"/>
  <c r="H33" i="37"/>
  <c r="F33" i="38"/>
  <c r="E32" i="42"/>
  <c r="N32" i="42" s="1"/>
  <c r="O32" i="42" s="1"/>
  <c r="H31" i="45"/>
  <c r="G33" i="38"/>
  <c r="H32" i="40"/>
  <c r="N32" i="40" s="1"/>
  <c r="O32" i="40" s="1"/>
  <c r="F32" i="42"/>
  <c r="I31" i="45"/>
  <c r="E33" i="38"/>
  <c r="N33" i="38" s="1"/>
  <c r="O33" i="38" s="1"/>
  <c r="J32" i="36"/>
  <c r="H33" i="38"/>
  <c r="H33" i="39"/>
  <c r="F35" i="41"/>
  <c r="D31" i="43"/>
  <c r="N26" i="43"/>
  <c r="O26" i="43" s="1"/>
  <c r="H31" i="44"/>
  <c r="J31" i="45"/>
  <c r="N15" i="46"/>
  <c r="O15" i="46" s="1"/>
  <c r="F34" i="34"/>
  <c r="N24" i="38"/>
  <c r="O24" i="38" s="1"/>
  <c r="N23" i="40"/>
  <c r="O23" i="40" s="1"/>
  <c r="I32" i="36"/>
  <c r="I33" i="38"/>
  <c r="N23" i="39"/>
  <c r="O23" i="39" s="1"/>
  <c r="J32" i="40"/>
  <c r="G35" i="41"/>
  <c r="E31" i="43"/>
  <c r="N31" i="43" s="1"/>
  <c r="O31" i="43" s="1"/>
  <c r="I31" i="44"/>
  <c r="K31" i="45"/>
  <c r="N31" i="45" s="1"/>
  <c r="O31" i="45" s="1"/>
  <c r="O15" i="47"/>
  <c r="P15" i="47" s="1"/>
  <c r="N12" i="35"/>
  <c r="O12" i="35" s="1"/>
  <c r="N25" i="34"/>
  <c r="O25" i="34" s="1"/>
  <c r="G32" i="35"/>
  <c r="G33" i="33"/>
  <c r="H32" i="35"/>
  <c r="I32" i="35"/>
  <c r="K32" i="36"/>
  <c r="J33" i="37"/>
  <c r="F33" i="33"/>
  <c r="N31" i="34"/>
  <c r="O31" i="34" s="1"/>
  <c r="K33" i="37"/>
  <c r="N24" i="37"/>
  <c r="O24" i="37" s="1"/>
  <c r="J31" i="44"/>
  <c r="L31" i="45"/>
  <c r="M34" i="34"/>
  <c r="N20" i="35"/>
  <c r="O20" i="35" s="1"/>
  <c r="N24" i="35"/>
  <c r="O24" i="35" s="1"/>
  <c r="L33" i="37"/>
  <c r="J33" i="38"/>
  <c r="K33" i="39"/>
  <c r="D33" i="39"/>
  <c r="L32" i="40"/>
  <c r="G31" i="43"/>
  <c r="J32" i="42"/>
  <c r="N12" i="42"/>
  <c r="O12" i="42" s="1"/>
  <c r="K31" i="44"/>
  <c r="G31" i="44"/>
  <c r="M31" i="45"/>
  <c r="G31" i="45"/>
  <c r="N19" i="46"/>
  <c r="O19" i="46" s="1"/>
  <c r="D34" i="34"/>
  <c r="J33" i="33"/>
  <c r="J34" i="34"/>
  <c r="N30" i="35"/>
  <c r="O30" i="35" s="1"/>
  <c r="N30" i="36"/>
  <c r="O30" i="36" s="1"/>
  <c r="M33" i="37"/>
  <c r="N20" i="37"/>
  <c r="O20" i="37" s="1"/>
  <c r="N21" i="38"/>
  <c r="O21" i="38" s="1"/>
  <c r="L33" i="39"/>
  <c r="N19" i="39"/>
  <c r="O19" i="39" s="1"/>
  <c r="M32" i="40"/>
  <c r="G32" i="40"/>
  <c r="H31" i="43"/>
  <c r="K32" i="42"/>
  <c r="N19" i="42"/>
  <c r="O19" i="42" s="1"/>
  <c r="L31" i="44"/>
  <c r="N19" i="44"/>
  <c r="O19" i="44" s="1"/>
  <c r="O19" i="47"/>
  <c r="P19" i="47" s="1"/>
  <c r="N27" i="35"/>
  <c r="O27" i="35" s="1"/>
  <c r="F33" i="39"/>
  <c r="N33" i="39" s="1"/>
  <c r="O33" i="39" s="1"/>
  <c r="N12" i="33"/>
  <c r="O12" i="33" s="1"/>
  <c r="L34" i="34"/>
  <c r="N30" i="38"/>
  <c r="O30" i="38" s="1"/>
  <c r="J33" i="39"/>
  <c r="K32" i="40"/>
  <c r="F31" i="43"/>
  <c r="I32" i="42"/>
  <c r="N20" i="36"/>
  <c r="O20" i="36" s="1"/>
  <c r="N31" i="37"/>
  <c r="O31" i="37" s="1"/>
  <c r="M33" i="38"/>
  <c r="L32" i="42"/>
  <c r="G32" i="42"/>
  <c r="M31" i="44"/>
  <c r="N26" i="45"/>
  <c r="O26" i="45" s="1"/>
  <c r="N25" i="46"/>
  <c r="O25" i="46" s="1"/>
  <c r="O31" i="48"/>
  <c r="P31" i="48" s="1"/>
  <c r="N32" i="36"/>
  <c r="O32" i="36" s="1"/>
  <c r="N34" i="34"/>
  <c r="O34" i="34" s="1"/>
  <c r="D30" i="47"/>
  <c r="O30" i="47" s="1"/>
  <c r="P30" i="47" s="1"/>
  <c r="N5" i="34"/>
  <c r="O5" i="34" s="1"/>
  <c r="N16" i="38"/>
  <c r="O16" i="38" s="1"/>
  <c r="N31" i="39"/>
  <c r="O31" i="39" s="1"/>
  <c r="J30" i="46"/>
  <c r="L30" i="46"/>
  <c r="N16" i="41"/>
  <c r="O16" i="41" s="1"/>
  <c r="N5" i="43"/>
  <c r="O5" i="43" s="1"/>
  <c r="N5" i="38"/>
  <c r="O5" i="38" s="1"/>
  <c r="N21" i="33"/>
  <c r="O21" i="33" s="1"/>
  <c r="N21" i="41"/>
  <c r="O21" i="41" s="1"/>
  <c r="N5" i="44"/>
  <c r="O5" i="44" s="1"/>
  <c r="D35" i="41"/>
  <c r="N5" i="37"/>
  <c r="O5" i="37" s="1"/>
  <c r="H33" i="33"/>
  <c r="N33" i="33" s="1"/>
  <c r="O33" i="33" s="1"/>
  <c r="O5" i="47"/>
  <c r="P5" i="47" s="1"/>
  <c r="N5" i="36"/>
  <c r="O5" i="36" s="1"/>
  <c r="D32" i="35"/>
  <c r="N5" i="42"/>
  <c r="O5" i="42" s="1"/>
  <c r="N5" i="46"/>
  <c r="O5" i="46" s="1"/>
  <c r="N30" i="46" l="1"/>
  <c r="O30" i="46" s="1"/>
  <c r="N32" i="35"/>
  <c r="O32" i="35" s="1"/>
  <c r="N35" i="41"/>
  <c r="O35" i="41" s="1"/>
</calcChain>
</file>

<file path=xl/sharedStrings.xml><?xml version="1.0" encoding="utf-8"?>
<sst xmlns="http://schemas.openxmlformats.org/spreadsheetml/2006/main" count="819" uniqueCount="100">
  <si>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</si>
  <si>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</si>
  <si>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</si>
  <si>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</si>
  <si>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</si>
  <si>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</si>
  <si>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</si>
  <si>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</si>
  <si>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</si>
  <si>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</si>
  <si>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</si>
  <si>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</si>
  <si>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</si>
  <si>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</si>
  <si>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</si>
  <si>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</si>
  <si>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</si>
  <si>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</si>
  <si>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</si>
  <si>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</si>
  <si>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</si>
  <si>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</si>
  <si>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</si>
  <si>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</si>
  <si>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</si>
  <si>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</si>
  <si>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</si>
  <si>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</si>
  <si>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</si>
  <si>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</si>
  <si>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</si>
  <si>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</si>
  <si>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</si>
  <si>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</si>
  <si>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</si>
  <si>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</si>
  <si>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</si>
  <si>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</si>
  <si>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Industry Development</t>
  </si>
  <si>
    <t>Housing and Urban Development</t>
  </si>
  <si>
    <t>Culture / Recreation</t>
  </si>
  <si>
    <t>Libraries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</si>
  <si>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</si>
  <si>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</si>
  <si>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</si>
  <si>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</si>
  <si>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</si>
  <si>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Belle Glade Expenditures Reported by Account Code and Fund Type</t>
  </si>
  <si>
    <t>Local Fiscal Year Ended September 30, 2010</t>
  </si>
  <si>
    <t>Mass Transit Systems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</si>
  <si>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</si>
  <si>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</si>
  <si>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</si>
  <si>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</si>
  <si>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</si>
  <si>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</si>
  <si>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</si>
  <si>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</si>
  <si>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Other Economic Environment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</si>
  <si>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</si>
  <si>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</si>
  <si>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</si>
  <si>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</si>
  <si>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</si>
  <si>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</si>
  <si>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</si>
  <si>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</si>
  <si>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</si>
  <si>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Parks / Recreation</t>
  </si>
  <si>
    <t>Other Culture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</si>
  <si>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</si>
  <si>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</si>
  <si>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</si>
  <si>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</si>
  <si>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</si>
  <si>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</si>
  <si>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Human Services</t>
  </si>
  <si>
    <t>Other Human Services</t>
  </si>
  <si>
    <t>2007 Municipal Population:</t>
  </si>
  <si>
    <t>Local Fiscal Year Ended September 30, 2017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</si>
  <si>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</si>
  <si>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</si>
  <si>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</si>
  <si>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</si>
  <si>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</si>
  <si>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</si>
  <si>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</si>
  <si>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</si>
  <si>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</si>
  <si>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</si>
  <si>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</si>
  <si>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</si>
  <si>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</si>
  <si>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</si>
  <si>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</si>
  <si>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</si>
  <si>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Special Recreation Facilities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</si>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</sst>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A75D-7A1A-4BD8-97F5-E43BA5A75D80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5715275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1278705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6993980</v>
      </c>
      <c r="P5" s="105">
        <f>(O5/P$33)</f>
        <v>404.60372555825523</v>
      </c>
      <c r="Q5" s="106"/>
    </row>
    <row r="6" spans="1:134">
      <c r="A6" s="108"/>
      <c r="B6" s="109">
        <v>511</v>
      </c>
      <c r="C6" s="110" t="s">
        <v>19</v>
      </c>
      <c r="D6" s="111">
        <v>257195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257195</v>
      </c>
      <c r="P6" s="112">
        <f>(O6/P$33)</f>
        <v>14.878803656137915</v>
      </c>
      <c r="Q6" s="113"/>
    </row>
    <row r="7" spans="1:134">
      <c r="A7" s="108"/>
      <c r="B7" s="109">
        <v>512</v>
      </c>
      <c r="C7" s="110" t="s">
        <v>20</v>
      </c>
      <c r="D7" s="111">
        <v>732940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732940</v>
      </c>
      <c r="P7" s="112">
        <f>(O7/P$33)</f>
        <v>42.400786763855145</v>
      </c>
      <c r="Q7" s="113"/>
    </row>
    <row r="8" spans="1:134">
      <c r="A8" s="108"/>
      <c r="B8" s="109">
        <v>513</v>
      </c>
      <c r="C8" s="110" t="s">
        <v>21</v>
      </c>
      <c r="D8" s="111">
        <v>1994842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128884</v>
      </c>
      <c r="L8" s="111">
        <v>0</v>
      </c>
      <c r="M8" s="111">
        <v>0</v>
      </c>
      <c r="N8" s="111">
        <v>0</v>
      </c>
      <c r="O8" s="111">
        <f t="shared" si="0"/>
        <v>2123726</v>
      </c>
      <c r="P8" s="112">
        <f>(O8/P$33)</f>
        <v>122.85815110494042</v>
      </c>
      <c r="Q8" s="113"/>
    </row>
    <row r="9" spans="1:134">
      <c r="A9" s="108"/>
      <c r="B9" s="109">
        <v>514</v>
      </c>
      <c r="C9" s="110" t="s">
        <v>22</v>
      </c>
      <c r="D9" s="111">
        <v>145651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145651</v>
      </c>
      <c r="P9" s="112">
        <f>(O9/P$33)</f>
        <v>8.4259516371630223</v>
      </c>
      <c r="Q9" s="113"/>
    </row>
    <row r="10" spans="1:134">
      <c r="A10" s="108"/>
      <c r="B10" s="109">
        <v>518</v>
      </c>
      <c r="C10" s="110" t="s">
        <v>23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1149821</v>
      </c>
      <c r="L10" s="111">
        <v>0</v>
      </c>
      <c r="M10" s="111">
        <v>0</v>
      </c>
      <c r="N10" s="111">
        <v>0</v>
      </c>
      <c r="O10" s="111">
        <f t="shared" si="0"/>
        <v>1149821</v>
      </c>
      <c r="P10" s="112">
        <f>(O10/P$33)</f>
        <v>66.517470785606847</v>
      </c>
      <c r="Q10" s="113"/>
    </row>
    <row r="11" spans="1:134">
      <c r="A11" s="108"/>
      <c r="B11" s="109">
        <v>519</v>
      </c>
      <c r="C11" s="110" t="s">
        <v>24</v>
      </c>
      <c r="D11" s="111">
        <v>2584647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2584647</v>
      </c>
      <c r="P11" s="112">
        <f>(O11/P$33)</f>
        <v>149.52256161055189</v>
      </c>
      <c r="Q11" s="113"/>
    </row>
    <row r="12" spans="1:134" ht="15.75">
      <c r="A12" s="114" t="s">
        <v>25</v>
      </c>
      <c r="B12" s="115"/>
      <c r="C12" s="116"/>
      <c r="D12" s="117">
        <f>SUM(D13:D14)</f>
        <v>4469796</v>
      </c>
      <c r="E12" s="117">
        <f>SUM(E13:E14)</f>
        <v>0</v>
      </c>
      <c r="F12" s="117">
        <f>SUM(F13:F14)</f>
        <v>0</v>
      </c>
      <c r="G12" s="117">
        <f>SUM(G13:G14)</f>
        <v>0</v>
      </c>
      <c r="H12" s="117">
        <f>SUM(H13:H14)</f>
        <v>0</v>
      </c>
      <c r="I12" s="117">
        <f>SUM(I13:I14)</f>
        <v>0</v>
      </c>
      <c r="J12" s="117">
        <f>SUM(J13:J14)</f>
        <v>0</v>
      </c>
      <c r="K12" s="117">
        <f>SUM(K13:K14)</f>
        <v>0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4469796</v>
      </c>
      <c r="P12" s="119">
        <f>(O12/P$33)</f>
        <v>258.57896563693163</v>
      </c>
      <c r="Q12" s="120"/>
    </row>
    <row r="13" spans="1:134">
      <c r="A13" s="108"/>
      <c r="B13" s="109">
        <v>521</v>
      </c>
      <c r="C13" s="110" t="s">
        <v>26</v>
      </c>
      <c r="D13" s="111">
        <v>3459913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3459913</v>
      </c>
      <c r="P13" s="112">
        <f>(O13/P$33)</f>
        <v>200.15694781904432</v>
      </c>
      <c r="Q13" s="113"/>
    </row>
    <row r="14" spans="1:134">
      <c r="A14" s="108"/>
      <c r="B14" s="109">
        <v>524</v>
      </c>
      <c r="C14" s="110" t="s">
        <v>28</v>
      </c>
      <c r="D14" s="111">
        <v>1009883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" si="1">SUM(D14:N14)</f>
        <v>1009883</v>
      </c>
      <c r="P14" s="112">
        <f>(O14/P$33)</f>
        <v>58.422017817887308</v>
      </c>
      <c r="Q14" s="113"/>
    </row>
    <row r="15" spans="1:134" ht="15.75">
      <c r="A15" s="114" t="s">
        <v>29</v>
      </c>
      <c r="B15" s="115"/>
      <c r="C15" s="116"/>
      <c r="D15" s="117">
        <f>SUM(D16:D18)</f>
        <v>377084</v>
      </c>
      <c r="E15" s="117">
        <f>SUM(E16:E18)</f>
        <v>0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3863814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4240898</v>
      </c>
      <c r="P15" s="119">
        <f>(O15/P$33)</f>
        <v>245.33715145204212</v>
      </c>
      <c r="Q15" s="120"/>
    </row>
    <row r="16" spans="1:134">
      <c r="A16" s="108"/>
      <c r="B16" s="109">
        <v>534</v>
      </c>
      <c r="C16" s="110" t="s">
        <v>30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3118131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8" si="2">SUM(D16:N16)</f>
        <v>3118131</v>
      </c>
      <c r="P16" s="112">
        <f>(O16/P$33)</f>
        <v>180.38476223533496</v>
      </c>
      <c r="Q16" s="113"/>
    </row>
    <row r="17" spans="1:120">
      <c r="A17" s="108"/>
      <c r="B17" s="109">
        <v>538</v>
      </c>
      <c r="C17" s="110" t="s">
        <v>32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745683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745683</v>
      </c>
      <c r="P17" s="112">
        <f>(O17/P$33)</f>
        <v>43.137972926067334</v>
      </c>
      <c r="Q17" s="113"/>
    </row>
    <row r="18" spans="1:120">
      <c r="A18" s="108"/>
      <c r="B18" s="109">
        <v>539</v>
      </c>
      <c r="C18" s="110" t="s">
        <v>33</v>
      </c>
      <c r="D18" s="111">
        <v>377084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377084</v>
      </c>
      <c r="P18" s="112">
        <f>(O18/P$33)</f>
        <v>21.814416290639823</v>
      </c>
      <c r="Q18" s="113"/>
    </row>
    <row r="19" spans="1:120" ht="15.75">
      <c r="A19" s="114" t="s">
        <v>34</v>
      </c>
      <c r="B19" s="115"/>
      <c r="C19" s="116"/>
      <c r="D19" s="117">
        <f>SUM(D20:D21)</f>
        <v>851019</v>
      </c>
      <c r="E19" s="117">
        <f>SUM(E20:E21)</f>
        <v>0</v>
      </c>
      <c r="F19" s="117">
        <f>SUM(F20:F21)</f>
        <v>0</v>
      </c>
      <c r="G19" s="117">
        <f>SUM(G20:G21)</f>
        <v>1839633</v>
      </c>
      <c r="H19" s="117">
        <f>SUM(H20:H21)</f>
        <v>0</v>
      </c>
      <c r="I19" s="117">
        <f>SUM(I20:I21)</f>
        <v>0</v>
      </c>
      <c r="J19" s="117">
        <f>SUM(J20:J21)</f>
        <v>0</v>
      </c>
      <c r="K19" s="117">
        <f>SUM(K20:K21)</f>
        <v>0</v>
      </c>
      <c r="L19" s="117">
        <f>SUM(L20:L21)</f>
        <v>0</v>
      </c>
      <c r="M19" s="117">
        <f>SUM(M20:M21)</f>
        <v>0</v>
      </c>
      <c r="N19" s="117">
        <f>SUM(N20:N21)</f>
        <v>0</v>
      </c>
      <c r="O19" s="117">
        <f t="shared" si="2"/>
        <v>2690652</v>
      </c>
      <c r="P19" s="119">
        <f>(O19/P$33)</f>
        <v>155.65498090940645</v>
      </c>
      <c r="Q19" s="120"/>
    </row>
    <row r="20" spans="1:120">
      <c r="A20" s="108"/>
      <c r="B20" s="109">
        <v>541</v>
      </c>
      <c r="C20" s="110" t="s">
        <v>35</v>
      </c>
      <c r="D20" s="111">
        <v>739796</v>
      </c>
      <c r="E20" s="111">
        <v>0</v>
      </c>
      <c r="F20" s="111">
        <v>0</v>
      </c>
      <c r="G20" s="111">
        <v>84815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824611</v>
      </c>
      <c r="P20" s="112">
        <f>(O20/P$33)</f>
        <v>47.703980099502488</v>
      </c>
      <c r="Q20" s="113"/>
    </row>
    <row r="21" spans="1:120">
      <c r="A21" s="108"/>
      <c r="B21" s="109">
        <v>542</v>
      </c>
      <c r="C21" s="110" t="s">
        <v>36</v>
      </c>
      <c r="D21" s="111">
        <v>111223</v>
      </c>
      <c r="E21" s="111">
        <v>0</v>
      </c>
      <c r="F21" s="111">
        <v>0</v>
      </c>
      <c r="G21" s="111">
        <v>1754818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1866041</v>
      </c>
      <c r="P21" s="112">
        <f>(O21/P$33)</f>
        <v>107.95100080990397</v>
      </c>
      <c r="Q21" s="113"/>
    </row>
    <row r="22" spans="1:120" ht="15.75">
      <c r="A22" s="114" t="s">
        <v>37</v>
      </c>
      <c r="B22" s="115"/>
      <c r="C22" s="116"/>
      <c r="D22" s="117">
        <f>SUM(D23:D24)</f>
        <v>2150175</v>
      </c>
      <c r="E22" s="117">
        <f>SUM(E23:E24)</f>
        <v>44543</v>
      </c>
      <c r="F22" s="117">
        <f>SUM(F23:F24)</f>
        <v>0</v>
      </c>
      <c r="G22" s="117">
        <f>SUM(G23:G24)</f>
        <v>0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2194718</v>
      </c>
      <c r="P22" s="119">
        <f>(O22/P$33)</f>
        <v>126.96505842878631</v>
      </c>
      <c r="Q22" s="120"/>
    </row>
    <row r="23" spans="1:120">
      <c r="A23" s="121"/>
      <c r="B23" s="122">
        <v>552</v>
      </c>
      <c r="C23" s="123" t="s">
        <v>38</v>
      </c>
      <c r="D23" s="111">
        <v>132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132</v>
      </c>
      <c r="P23" s="112">
        <f>(O23/P$33)</f>
        <v>7.6362374175633465E-3</v>
      </c>
      <c r="Q23" s="113"/>
    </row>
    <row r="24" spans="1:120">
      <c r="A24" s="121"/>
      <c r="B24" s="122">
        <v>554</v>
      </c>
      <c r="C24" s="123" t="s">
        <v>39</v>
      </c>
      <c r="D24" s="111">
        <v>2150043</v>
      </c>
      <c r="E24" s="111">
        <v>44543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2194586</v>
      </c>
      <c r="P24" s="112">
        <f>(O24/P$33)</f>
        <v>126.95742219136874</v>
      </c>
      <c r="Q24" s="113"/>
    </row>
    <row r="25" spans="1:120" ht="15.75">
      <c r="A25" s="114" t="s">
        <v>40</v>
      </c>
      <c r="B25" s="115"/>
      <c r="C25" s="116"/>
      <c r="D25" s="117">
        <f>SUM(D26:D28)</f>
        <v>2262266</v>
      </c>
      <c r="E25" s="117">
        <f>SUM(E26:E28)</f>
        <v>1154305</v>
      </c>
      <c r="F25" s="117">
        <f>SUM(F26:F28)</f>
        <v>0</v>
      </c>
      <c r="G25" s="117">
        <f>SUM(G26:G28)</f>
        <v>270002</v>
      </c>
      <c r="H25" s="117">
        <f>SUM(H26:H28)</f>
        <v>0</v>
      </c>
      <c r="I25" s="117">
        <f>SUM(I26:I28)</f>
        <v>2540876</v>
      </c>
      <c r="J25" s="117">
        <f>SUM(J26:J28)</f>
        <v>0</v>
      </c>
      <c r="K25" s="117">
        <f>SUM(K26:K28)</f>
        <v>0</v>
      </c>
      <c r="L25" s="117">
        <f>SUM(L26:L28)</f>
        <v>0</v>
      </c>
      <c r="M25" s="117">
        <f>SUM(M26:M28)</f>
        <v>0</v>
      </c>
      <c r="N25" s="117">
        <f>SUM(N26:N28)</f>
        <v>0</v>
      </c>
      <c r="O25" s="117">
        <f>SUM(D25:N25)</f>
        <v>6227449</v>
      </c>
      <c r="P25" s="119">
        <f>(O25/P$33)</f>
        <v>360.25968992248062</v>
      </c>
      <c r="Q25" s="113"/>
    </row>
    <row r="26" spans="1:120">
      <c r="A26" s="108"/>
      <c r="B26" s="109">
        <v>572</v>
      </c>
      <c r="C26" s="110" t="s">
        <v>42</v>
      </c>
      <c r="D26" s="111">
        <v>2175344</v>
      </c>
      <c r="E26" s="111">
        <v>1154305</v>
      </c>
      <c r="F26" s="111">
        <v>0</v>
      </c>
      <c r="G26" s="111">
        <v>262568</v>
      </c>
      <c r="H26" s="111">
        <v>0</v>
      </c>
      <c r="I26" s="111">
        <v>2540876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6133093</v>
      </c>
      <c r="P26" s="112">
        <f>(O26/P$33)</f>
        <v>354.80116857572602</v>
      </c>
      <c r="Q26" s="113"/>
    </row>
    <row r="27" spans="1:120">
      <c r="A27" s="108"/>
      <c r="B27" s="109">
        <v>575</v>
      </c>
      <c r="C27" s="110" t="s">
        <v>96</v>
      </c>
      <c r="D27" s="111">
        <v>0</v>
      </c>
      <c r="E27" s="111">
        <v>0</v>
      </c>
      <c r="F27" s="111">
        <v>0</v>
      </c>
      <c r="G27" s="111">
        <v>7434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7434</v>
      </c>
      <c r="P27" s="112">
        <f>(O27/P$33)</f>
        <v>0.43005900728913571</v>
      </c>
      <c r="Q27" s="113"/>
    </row>
    <row r="28" spans="1:120">
      <c r="A28" s="108"/>
      <c r="B28" s="109">
        <v>579</v>
      </c>
      <c r="C28" s="110" t="s">
        <v>69</v>
      </c>
      <c r="D28" s="111">
        <v>86922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86922</v>
      </c>
      <c r="P28" s="112">
        <f>(O28/P$33)</f>
        <v>5.0284623394654631</v>
      </c>
      <c r="Q28" s="113"/>
    </row>
    <row r="29" spans="1:120" ht="15.75">
      <c r="A29" s="114" t="s">
        <v>45</v>
      </c>
      <c r="B29" s="115"/>
      <c r="C29" s="116"/>
      <c r="D29" s="117">
        <f>SUM(D30:D30)</f>
        <v>184992</v>
      </c>
      <c r="E29" s="117">
        <f>SUM(E30:E30)</f>
        <v>3000000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3184992</v>
      </c>
      <c r="P29" s="119">
        <f>(O29/P$33)</f>
        <v>184.25269003818119</v>
      </c>
      <c r="Q29" s="113"/>
    </row>
    <row r="30" spans="1:120" ht="15.75" thickBot="1">
      <c r="A30" s="108"/>
      <c r="B30" s="109">
        <v>581</v>
      </c>
      <c r="C30" s="110" t="s">
        <v>93</v>
      </c>
      <c r="D30" s="111">
        <v>184992</v>
      </c>
      <c r="E30" s="111">
        <v>3000000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3184992</v>
      </c>
      <c r="P30" s="112">
        <f>(O30/P$33)</f>
        <v>184.25269003818119</v>
      </c>
      <c r="Q30" s="113"/>
    </row>
    <row r="31" spans="1:120" ht="16.5" thickBot="1">
      <c r="A31" s="124" t="s">
        <v>10</v>
      </c>
      <c r="B31" s="125"/>
      <c r="C31" s="126"/>
      <c r="D31" s="127">
        <f>SUM(D5,D12,D15,D19,D22,D25,D29)</f>
        <v>16010607</v>
      </c>
      <c r="E31" s="127">
        <f t="shared" ref="E31:N31" si="3">SUM(E5,E12,E15,E19,E22,E25,E29)</f>
        <v>4198848</v>
      </c>
      <c r="F31" s="127">
        <f t="shared" si="3"/>
        <v>0</v>
      </c>
      <c r="G31" s="127">
        <f t="shared" si="3"/>
        <v>2109635</v>
      </c>
      <c r="H31" s="127">
        <f t="shared" si="3"/>
        <v>0</v>
      </c>
      <c r="I31" s="127">
        <f t="shared" si="3"/>
        <v>6404690</v>
      </c>
      <c r="J31" s="127">
        <f t="shared" si="3"/>
        <v>0</v>
      </c>
      <c r="K31" s="127">
        <f t="shared" si="3"/>
        <v>1278705</v>
      </c>
      <c r="L31" s="127">
        <f t="shared" si="3"/>
        <v>0</v>
      </c>
      <c r="M31" s="127">
        <f t="shared" si="3"/>
        <v>0</v>
      </c>
      <c r="N31" s="127">
        <f t="shared" si="3"/>
        <v>0</v>
      </c>
      <c r="O31" s="127">
        <f>SUM(D31:N31)</f>
        <v>30002485</v>
      </c>
      <c r="P31" s="128">
        <f>(O31/P$33)</f>
        <v>1735.6522619460836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99</v>
      </c>
      <c r="N33" s="139"/>
      <c r="O33" s="139"/>
      <c r="P33" s="137">
        <v>17286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3181965</v>
      </c>
      <c r="E5" s="59">
        <f t="shared" si="0"/>
        <v>0</v>
      </c>
      <c r="F5" s="59">
        <f t="shared" si="0"/>
        <v>0</v>
      </c>
      <c r="G5" s="59">
        <f t="shared" si="0"/>
        <v>59736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951527</v>
      </c>
      <c r="L5" s="59">
        <f t="shared" si="0"/>
        <v>0</v>
      </c>
      <c r="M5" s="59">
        <f t="shared" si="0"/>
        <v>0</v>
      </c>
      <c r="N5" s="60">
        <f t="shared" ref="N5:N18" si="1">SUM(D5:M5)</f>
        <v>4193228</v>
      </c>
      <c r="O5" s="61">
        <f t="shared" ref="O5:O33" si="2">(N5/O$35)</f>
        <v>240.65817263544537</v>
      </c>
      <c r="P5" s="62"/>
    </row>
    <row r="6" spans="1:133">
      <c r="A6" s="64"/>
      <c r="B6" s="65">
        <v>511</v>
      </c>
      <c r="C6" s="66" t="s">
        <v>19</v>
      </c>
      <c r="D6" s="67">
        <v>172822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172822</v>
      </c>
      <c r="O6" s="68">
        <f t="shared" si="2"/>
        <v>9.9186179981634535</v>
      </c>
      <c r="P6" s="69"/>
    </row>
    <row r="7" spans="1:133">
      <c r="A7" s="64"/>
      <c r="B7" s="65">
        <v>512</v>
      </c>
      <c r="C7" s="66" t="s">
        <v>20</v>
      </c>
      <c r="D7" s="67">
        <v>645565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645565</v>
      </c>
      <c r="O7" s="68">
        <f t="shared" si="2"/>
        <v>37.050332874196513</v>
      </c>
      <c r="P7" s="69"/>
    </row>
    <row r="8" spans="1:133">
      <c r="A8" s="64"/>
      <c r="B8" s="65">
        <v>513</v>
      </c>
      <c r="C8" s="66" t="s">
        <v>21</v>
      </c>
      <c r="D8" s="67">
        <v>1127864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205604</v>
      </c>
      <c r="L8" s="67">
        <v>0</v>
      </c>
      <c r="M8" s="67">
        <v>0</v>
      </c>
      <c r="N8" s="67">
        <f t="shared" si="1"/>
        <v>1333468</v>
      </c>
      <c r="O8" s="68">
        <f t="shared" si="2"/>
        <v>76.530532598714416</v>
      </c>
      <c r="P8" s="69"/>
    </row>
    <row r="9" spans="1:133">
      <c r="A9" s="64"/>
      <c r="B9" s="65">
        <v>514</v>
      </c>
      <c r="C9" s="66" t="s">
        <v>22</v>
      </c>
      <c r="D9" s="67">
        <v>154474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154474</v>
      </c>
      <c r="O9" s="68">
        <f t="shared" si="2"/>
        <v>8.8655876951331489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745923</v>
      </c>
      <c r="L10" s="67">
        <v>0</v>
      </c>
      <c r="M10" s="67">
        <v>0</v>
      </c>
      <c r="N10" s="67">
        <f t="shared" si="1"/>
        <v>745923</v>
      </c>
      <c r="O10" s="68">
        <f t="shared" si="2"/>
        <v>42.81008953168044</v>
      </c>
      <c r="P10" s="69"/>
    </row>
    <row r="11" spans="1:133">
      <c r="A11" s="64"/>
      <c r="B11" s="65">
        <v>519</v>
      </c>
      <c r="C11" s="66" t="s">
        <v>63</v>
      </c>
      <c r="D11" s="67">
        <v>1081240</v>
      </c>
      <c r="E11" s="67">
        <v>0</v>
      </c>
      <c r="F11" s="67">
        <v>0</v>
      </c>
      <c r="G11" s="67">
        <v>59736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1140976</v>
      </c>
      <c r="O11" s="68">
        <f t="shared" si="2"/>
        <v>65.483011937557393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3500911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3500911</v>
      </c>
      <c r="O12" s="75">
        <f t="shared" si="2"/>
        <v>200.92464416896235</v>
      </c>
      <c r="P12" s="76"/>
    </row>
    <row r="13" spans="1:133">
      <c r="A13" s="64"/>
      <c r="B13" s="65">
        <v>521</v>
      </c>
      <c r="C13" s="66" t="s">
        <v>26</v>
      </c>
      <c r="D13" s="67">
        <v>3007475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3007475</v>
      </c>
      <c r="O13" s="68">
        <f t="shared" si="2"/>
        <v>172.60531450872361</v>
      </c>
      <c r="P13" s="69"/>
    </row>
    <row r="14" spans="1:133">
      <c r="A14" s="64"/>
      <c r="B14" s="65">
        <v>524</v>
      </c>
      <c r="C14" s="66" t="s">
        <v>28</v>
      </c>
      <c r="D14" s="67">
        <v>493436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493436</v>
      </c>
      <c r="O14" s="68">
        <f t="shared" si="2"/>
        <v>28.319329660238751</v>
      </c>
      <c r="P14" s="69"/>
    </row>
    <row r="15" spans="1:133" ht="15.75">
      <c r="A15" s="70" t="s">
        <v>29</v>
      </c>
      <c r="B15" s="71"/>
      <c r="C15" s="72"/>
      <c r="D15" s="73">
        <f t="shared" ref="D15:M15" si="4">SUM(D16:D18)</f>
        <v>255874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2546560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2802434</v>
      </c>
      <c r="O15" s="75">
        <f t="shared" si="2"/>
        <v>160.83758034894399</v>
      </c>
      <c r="P15" s="76"/>
    </row>
    <row r="16" spans="1:133">
      <c r="A16" s="64"/>
      <c r="B16" s="65">
        <v>534</v>
      </c>
      <c r="C16" s="66" t="s">
        <v>64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2020382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2020382</v>
      </c>
      <c r="O16" s="68">
        <f t="shared" si="2"/>
        <v>115.95397153351699</v>
      </c>
      <c r="P16" s="69"/>
    </row>
    <row r="17" spans="1:16">
      <c r="A17" s="64"/>
      <c r="B17" s="65">
        <v>538</v>
      </c>
      <c r="C17" s="66" t="s">
        <v>65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526178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526178</v>
      </c>
      <c r="O17" s="68">
        <f t="shared" si="2"/>
        <v>30.19846189164371</v>
      </c>
      <c r="P17" s="69"/>
    </row>
    <row r="18" spans="1:16">
      <c r="A18" s="64"/>
      <c r="B18" s="65">
        <v>539</v>
      </c>
      <c r="C18" s="66" t="s">
        <v>33</v>
      </c>
      <c r="D18" s="67">
        <v>255874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255874</v>
      </c>
      <c r="O18" s="68">
        <f t="shared" si="2"/>
        <v>14.685146923783288</v>
      </c>
      <c r="P18" s="69"/>
    </row>
    <row r="19" spans="1:16" ht="15.75">
      <c r="A19" s="70" t="s">
        <v>34</v>
      </c>
      <c r="B19" s="71"/>
      <c r="C19" s="72"/>
      <c r="D19" s="73">
        <f t="shared" ref="D19:M19" si="5">SUM(D20:D22)</f>
        <v>1141702</v>
      </c>
      <c r="E19" s="73">
        <f t="shared" si="5"/>
        <v>0</v>
      </c>
      <c r="F19" s="73">
        <f t="shared" si="5"/>
        <v>0</v>
      </c>
      <c r="G19" s="73">
        <f t="shared" si="5"/>
        <v>1086887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ref="N19:N26" si="6">SUM(D19:M19)</f>
        <v>2228589</v>
      </c>
      <c r="O19" s="75">
        <f t="shared" si="2"/>
        <v>127.90340909090909</v>
      </c>
      <c r="P19" s="76"/>
    </row>
    <row r="20" spans="1:16">
      <c r="A20" s="64"/>
      <c r="B20" s="65">
        <v>541</v>
      </c>
      <c r="C20" s="66" t="s">
        <v>66</v>
      </c>
      <c r="D20" s="67">
        <v>513207</v>
      </c>
      <c r="E20" s="67">
        <v>0</v>
      </c>
      <c r="F20" s="67">
        <v>0</v>
      </c>
      <c r="G20" s="67">
        <v>1075400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1588607</v>
      </c>
      <c r="O20" s="68">
        <f t="shared" si="2"/>
        <v>91.173496326905422</v>
      </c>
      <c r="P20" s="69"/>
    </row>
    <row r="21" spans="1:16">
      <c r="A21" s="64"/>
      <c r="B21" s="65">
        <v>542</v>
      </c>
      <c r="C21" s="66" t="s">
        <v>36</v>
      </c>
      <c r="D21" s="67">
        <v>68706</v>
      </c>
      <c r="E21" s="67">
        <v>0</v>
      </c>
      <c r="F21" s="67">
        <v>0</v>
      </c>
      <c r="G21" s="67">
        <v>11487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80193</v>
      </c>
      <c r="O21" s="68">
        <f t="shared" si="2"/>
        <v>4.6024449035812669</v>
      </c>
      <c r="P21" s="69"/>
    </row>
    <row r="22" spans="1:16">
      <c r="A22" s="64"/>
      <c r="B22" s="65">
        <v>544</v>
      </c>
      <c r="C22" s="66" t="s">
        <v>67</v>
      </c>
      <c r="D22" s="67">
        <v>559789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559789</v>
      </c>
      <c r="O22" s="68">
        <f t="shared" si="2"/>
        <v>32.127467860422406</v>
      </c>
      <c r="P22" s="69"/>
    </row>
    <row r="23" spans="1:16" ht="15.75">
      <c r="A23" s="70" t="s">
        <v>37</v>
      </c>
      <c r="B23" s="71"/>
      <c r="C23" s="72"/>
      <c r="D23" s="73">
        <f t="shared" ref="D23:M23" si="7">SUM(D24:D26)</f>
        <v>6488</v>
      </c>
      <c r="E23" s="73">
        <f t="shared" si="7"/>
        <v>106957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6"/>
        <v>113445</v>
      </c>
      <c r="O23" s="75">
        <f t="shared" si="2"/>
        <v>6.5108471074380168</v>
      </c>
      <c r="P23" s="76"/>
    </row>
    <row r="24" spans="1:16">
      <c r="A24" s="64"/>
      <c r="B24" s="65">
        <v>552</v>
      </c>
      <c r="C24" s="66" t="s">
        <v>38</v>
      </c>
      <c r="D24" s="67">
        <v>1488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1488</v>
      </c>
      <c r="O24" s="68">
        <f t="shared" si="2"/>
        <v>8.5399449035812675E-2</v>
      </c>
      <c r="P24" s="69"/>
    </row>
    <row r="25" spans="1:16">
      <c r="A25" s="64"/>
      <c r="B25" s="65">
        <v>554</v>
      </c>
      <c r="C25" s="66" t="s">
        <v>39</v>
      </c>
      <c r="D25" s="67">
        <v>0</v>
      </c>
      <c r="E25" s="67">
        <v>106957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106957</v>
      </c>
      <c r="O25" s="68">
        <f t="shared" si="2"/>
        <v>6.1384871441689626</v>
      </c>
      <c r="P25" s="69"/>
    </row>
    <row r="26" spans="1:16">
      <c r="A26" s="64"/>
      <c r="B26" s="65">
        <v>559</v>
      </c>
      <c r="C26" s="66" t="s">
        <v>58</v>
      </c>
      <c r="D26" s="67">
        <v>5000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5000</v>
      </c>
      <c r="O26" s="68">
        <f t="shared" si="2"/>
        <v>0.28696051423324148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SUM(D28:D30)</f>
        <v>562601</v>
      </c>
      <c r="E27" s="73">
        <f t="shared" si="8"/>
        <v>0</v>
      </c>
      <c r="F27" s="73">
        <f t="shared" si="8"/>
        <v>0</v>
      </c>
      <c r="G27" s="73">
        <f t="shared" si="8"/>
        <v>113729</v>
      </c>
      <c r="H27" s="73">
        <f t="shared" si="8"/>
        <v>0</v>
      </c>
      <c r="I27" s="73">
        <f t="shared" si="8"/>
        <v>681016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ref="N27:N33" si="9">SUM(D27:M27)</f>
        <v>1357346</v>
      </c>
      <c r="O27" s="75">
        <f t="shared" si="2"/>
        <v>77.90094123048668</v>
      </c>
      <c r="P27" s="69"/>
    </row>
    <row r="28" spans="1:16">
      <c r="A28" s="64"/>
      <c r="B28" s="65">
        <v>571</v>
      </c>
      <c r="C28" s="66" t="s">
        <v>41</v>
      </c>
      <c r="D28" s="67">
        <v>29387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29387</v>
      </c>
      <c r="O28" s="68">
        <f t="shared" si="2"/>
        <v>1.6865817263544536</v>
      </c>
      <c r="P28" s="69"/>
    </row>
    <row r="29" spans="1:16">
      <c r="A29" s="64"/>
      <c r="B29" s="65">
        <v>572</v>
      </c>
      <c r="C29" s="66" t="s">
        <v>68</v>
      </c>
      <c r="D29" s="67">
        <v>530589</v>
      </c>
      <c r="E29" s="67">
        <v>0</v>
      </c>
      <c r="F29" s="67">
        <v>0</v>
      </c>
      <c r="G29" s="67">
        <v>113729</v>
      </c>
      <c r="H29" s="67">
        <v>0</v>
      </c>
      <c r="I29" s="67">
        <v>681016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1325334</v>
      </c>
      <c r="O29" s="68">
        <f t="shared" si="2"/>
        <v>76.063705234159784</v>
      </c>
      <c r="P29" s="69"/>
    </row>
    <row r="30" spans="1:16">
      <c r="A30" s="64"/>
      <c r="B30" s="65">
        <v>579</v>
      </c>
      <c r="C30" s="66" t="s">
        <v>69</v>
      </c>
      <c r="D30" s="67">
        <v>2625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2625</v>
      </c>
      <c r="O30" s="68">
        <f t="shared" si="2"/>
        <v>0.15065426997245179</v>
      </c>
      <c r="P30" s="69"/>
    </row>
    <row r="31" spans="1:16" ht="15.75">
      <c r="A31" s="70" t="s">
        <v>70</v>
      </c>
      <c r="B31" s="71"/>
      <c r="C31" s="72"/>
      <c r="D31" s="73">
        <f t="shared" ref="D31:M31" si="10">SUM(D32:D32)</f>
        <v>294073</v>
      </c>
      <c r="E31" s="73">
        <f t="shared" si="10"/>
        <v>0</v>
      </c>
      <c r="F31" s="73">
        <f t="shared" si="10"/>
        <v>0</v>
      </c>
      <c r="G31" s="73">
        <f t="shared" si="10"/>
        <v>0</v>
      </c>
      <c r="H31" s="73">
        <f t="shared" si="10"/>
        <v>0</v>
      </c>
      <c r="I31" s="73">
        <f t="shared" si="10"/>
        <v>361889</v>
      </c>
      <c r="J31" s="73">
        <f t="shared" si="10"/>
        <v>0</v>
      </c>
      <c r="K31" s="73">
        <f t="shared" si="10"/>
        <v>0</v>
      </c>
      <c r="L31" s="73">
        <f t="shared" si="10"/>
        <v>0</v>
      </c>
      <c r="M31" s="73">
        <f t="shared" si="10"/>
        <v>0</v>
      </c>
      <c r="N31" s="73">
        <f t="shared" si="9"/>
        <v>655962</v>
      </c>
      <c r="O31" s="75">
        <f t="shared" si="2"/>
        <v>37.647038567493112</v>
      </c>
      <c r="P31" s="69"/>
    </row>
    <row r="32" spans="1:16" ht="15.75" thickBot="1">
      <c r="A32" s="64"/>
      <c r="B32" s="65">
        <v>581</v>
      </c>
      <c r="C32" s="66" t="s">
        <v>71</v>
      </c>
      <c r="D32" s="67">
        <v>294073</v>
      </c>
      <c r="E32" s="67">
        <v>0</v>
      </c>
      <c r="F32" s="67">
        <v>0</v>
      </c>
      <c r="G32" s="67">
        <v>0</v>
      </c>
      <c r="H32" s="67">
        <v>0</v>
      </c>
      <c r="I32" s="67">
        <v>361889</v>
      </c>
      <c r="J32" s="67">
        <v>0</v>
      </c>
      <c r="K32" s="67">
        <v>0</v>
      </c>
      <c r="L32" s="67">
        <v>0</v>
      </c>
      <c r="M32" s="67">
        <v>0</v>
      </c>
      <c r="N32" s="67">
        <f t="shared" si="9"/>
        <v>655962</v>
      </c>
      <c r="O32" s="68">
        <f t="shared" si="2"/>
        <v>37.647038567493112</v>
      </c>
      <c r="P32" s="69"/>
    </row>
    <row r="33" spans="1:119" ht="16.5" thickBot="1">
      <c r="A33" s="77" t="s">
        <v>10</v>
      </c>
      <c r="B33" s="78"/>
      <c r="C33" s="79"/>
      <c r="D33" s="80">
        <f>SUM(D5,D12,D15,D19,D23,D27,D31)</f>
        <v>8943614</v>
      </c>
      <c r="E33" s="80">
        <f t="shared" ref="E33:M33" si="11">SUM(E5,E12,E15,E19,E23,E27,E31)</f>
        <v>106957</v>
      </c>
      <c r="F33" s="80">
        <f t="shared" si="11"/>
        <v>0</v>
      </c>
      <c r="G33" s="80">
        <f t="shared" si="11"/>
        <v>1260352</v>
      </c>
      <c r="H33" s="80">
        <f t="shared" si="11"/>
        <v>0</v>
      </c>
      <c r="I33" s="80">
        <f t="shared" si="11"/>
        <v>3589465</v>
      </c>
      <c r="J33" s="80">
        <f t="shared" si="11"/>
        <v>0</v>
      </c>
      <c r="K33" s="80">
        <f t="shared" si="11"/>
        <v>951527</v>
      </c>
      <c r="L33" s="80">
        <f t="shared" si="11"/>
        <v>0</v>
      </c>
      <c r="M33" s="80">
        <f t="shared" si="11"/>
        <v>0</v>
      </c>
      <c r="N33" s="80">
        <f t="shared" si="9"/>
        <v>14851915</v>
      </c>
      <c r="O33" s="81">
        <f t="shared" si="2"/>
        <v>852.38263314967855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72</v>
      </c>
      <c r="M35" s="177"/>
      <c r="N35" s="177"/>
      <c r="O35" s="91">
        <v>17424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52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3160852</v>
      </c>
      <c r="E5" s="26">
        <f t="shared" si="0"/>
        <v>0</v>
      </c>
      <c r="F5" s="26">
        <f t="shared" si="0"/>
        <v>0</v>
      </c>
      <c r="G5" s="26">
        <f t="shared" si="0"/>
        <v>476817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908382</v>
      </c>
      <c r="L5" s="26">
        <f t="shared" si="0"/>
        <v>0</v>
      </c>
      <c r="M5" s="26">
        <f t="shared" si="0"/>
        <v>0</v>
      </c>
      <c r="N5" s="27">
        <f t="shared" ref="N5:N19" si="1">SUM(D5:M5)</f>
        <v>4546051</v>
      </c>
      <c r="O5" s="32">
        <f t="shared" ref="O5:O33" si="2">(N5/O$35)</f>
        <v>261.68840663136081</v>
      </c>
      <c r="P5" s="6"/>
    </row>
    <row r="6" spans="1:133">
      <c r="A6" s="12"/>
      <c r="B6" s="44">
        <v>511</v>
      </c>
      <c r="C6" s="20" t="s">
        <v>19</v>
      </c>
      <c r="D6" s="46">
        <v>136823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136823</v>
      </c>
      <c r="O6" s="47">
        <f t="shared" si="2"/>
        <v>7.8760649320746028</v>
      </c>
      <c r="P6" s="9"/>
    </row>
    <row r="7" spans="1:133">
      <c r="A7" s="12"/>
      <c r="B7" s="44">
        <v>512</v>
      </c>
      <c r="C7" s="20" t="s">
        <v>20</v>
      </c>
      <c r="D7" s="46">
        <v>661318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661318</v>
      </c>
      <c r="O7" s="47">
        <f t="shared" si="2"/>
        <v>38.068040524982727</v>
      </c>
      <c r="P7" s="9"/>
    </row>
    <row r="8" spans="1:133">
      <c r="A8" s="12"/>
      <c r="B8" s="44">
        <v>513</v>
      </c>
      <c r="C8" s="20" t="s">
        <v>21</v>
      </c>
      <c r="D8" s="46">
        <v>1157865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193632</v>
      </c>
      <c r="L8" s="46">
        <v>0</v>
      </c>
      <c r="M8" s="46">
        <v>0</v>
      </c>
      <c r="N8" s="46">
        <f t="shared" si="1"/>
        <v>1351497</v>
      </c>
      <c r="O8" s="47">
        <f t="shared" si="2"/>
        <v>77.797432650241774</v>
      </c>
      <c r="P8" s="9"/>
    </row>
    <row r="9" spans="1:133">
      <c r="A9" s="12"/>
      <c r="B9" s="44">
        <v>514</v>
      </c>
      <c r="C9" s="20" t="s">
        <v>22</v>
      </c>
      <c r="D9" s="46">
        <v>121817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121817</v>
      </c>
      <c r="O9" s="47">
        <f t="shared" si="2"/>
        <v>7.0122611098319139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714750</v>
      </c>
      <c r="L10" s="46">
        <v>0</v>
      </c>
      <c r="M10" s="46">
        <v>0</v>
      </c>
      <c r="N10" s="46">
        <f t="shared" si="1"/>
        <v>714750</v>
      </c>
      <c r="O10" s="47">
        <f t="shared" si="2"/>
        <v>41.143794612019342</v>
      </c>
      <c r="P10" s="9"/>
    </row>
    <row r="11" spans="1:133">
      <c r="A11" s="12"/>
      <c r="B11" s="44">
        <v>519</v>
      </c>
      <c r="C11" s="20" t="s">
        <v>24</v>
      </c>
      <c r="D11" s="46">
        <v>1083029</v>
      </c>
      <c r="E11" s="46">
        <v>0</v>
      </c>
      <c r="F11" s="46">
        <v>0</v>
      </c>
      <c r="G11" s="46">
        <v>476817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1559846</v>
      </c>
      <c r="O11" s="47">
        <f t="shared" si="2"/>
        <v>89.790812802210453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3392563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3392563</v>
      </c>
      <c r="O12" s="43">
        <f t="shared" si="2"/>
        <v>195.28914344922865</v>
      </c>
      <c r="P12" s="10"/>
    </row>
    <row r="13" spans="1:133">
      <c r="A13" s="12"/>
      <c r="B13" s="44">
        <v>521</v>
      </c>
      <c r="C13" s="20" t="s">
        <v>26</v>
      </c>
      <c r="D13" s="46">
        <v>2927213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2927213</v>
      </c>
      <c r="O13" s="47">
        <f t="shared" si="2"/>
        <v>168.50178448077367</v>
      </c>
      <c r="P13" s="9"/>
    </row>
    <row r="14" spans="1:133">
      <c r="A14" s="12"/>
      <c r="B14" s="44">
        <v>524</v>
      </c>
      <c r="C14" s="20" t="s">
        <v>28</v>
      </c>
      <c r="D14" s="46">
        <v>465350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465350</v>
      </c>
      <c r="O14" s="47">
        <f t="shared" si="2"/>
        <v>26.787358968454985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SUM(D16:D19)</f>
        <v>246275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2621059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2867334</v>
      </c>
      <c r="O15" s="43">
        <f t="shared" si="2"/>
        <v>165.05491595671194</v>
      </c>
      <c r="P15" s="10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1934106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1934106</v>
      </c>
      <c r="O16" s="47">
        <f t="shared" si="2"/>
        <v>111.33467649090491</v>
      </c>
      <c r="P16" s="9"/>
    </row>
    <row r="17" spans="1:16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229378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229378</v>
      </c>
      <c r="O17" s="47">
        <f t="shared" si="2"/>
        <v>13.203891319364494</v>
      </c>
      <c r="P17" s="9"/>
    </row>
    <row r="18" spans="1:16">
      <c r="A18" s="12"/>
      <c r="B18" s="44">
        <v>538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457575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457575</v>
      </c>
      <c r="O18" s="47">
        <f t="shared" si="2"/>
        <v>26.339799677642183</v>
      </c>
      <c r="P18" s="9"/>
    </row>
    <row r="19" spans="1:16">
      <c r="A19" s="12"/>
      <c r="B19" s="44">
        <v>539</v>
      </c>
      <c r="C19" s="20" t="s">
        <v>33</v>
      </c>
      <c r="D19" s="46">
        <v>246275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246275</v>
      </c>
      <c r="O19" s="47">
        <f t="shared" si="2"/>
        <v>14.176548468800368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1137076</v>
      </c>
      <c r="E20" s="31">
        <f t="shared" si="5"/>
        <v>0</v>
      </c>
      <c r="F20" s="31">
        <f t="shared" si="5"/>
        <v>0</v>
      </c>
      <c r="G20" s="31">
        <f t="shared" si="5"/>
        <v>135274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7" si="6">SUM(D20:M20)</f>
        <v>1272350</v>
      </c>
      <c r="O20" s="43">
        <f t="shared" si="2"/>
        <v>73.241422979507249</v>
      </c>
      <c r="P20" s="10"/>
    </row>
    <row r="21" spans="1:16">
      <c r="A21" s="12"/>
      <c r="B21" s="44">
        <v>541</v>
      </c>
      <c r="C21" s="20" t="s">
        <v>35</v>
      </c>
      <c r="D21" s="46">
        <v>563764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563764</v>
      </c>
      <c r="O21" s="47">
        <f t="shared" si="2"/>
        <v>32.452452221966382</v>
      </c>
      <c r="P21" s="9"/>
    </row>
    <row r="22" spans="1:16">
      <c r="A22" s="12"/>
      <c r="B22" s="44">
        <v>542</v>
      </c>
      <c r="C22" s="20" t="s">
        <v>36</v>
      </c>
      <c r="D22" s="46">
        <v>6207</v>
      </c>
      <c r="E22" s="46">
        <v>0</v>
      </c>
      <c r="F22" s="46">
        <v>0</v>
      </c>
      <c r="G22" s="46">
        <v>135274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141481</v>
      </c>
      <c r="O22" s="47">
        <f t="shared" si="2"/>
        <v>8.1441975592908129</v>
      </c>
      <c r="P22" s="9"/>
    </row>
    <row r="23" spans="1:16">
      <c r="A23" s="12"/>
      <c r="B23" s="44">
        <v>544</v>
      </c>
      <c r="C23" s="20" t="s">
        <v>49</v>
      </c>
      <c r="D23" s="46">
        <v>567105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567105</v>
      </c>
      <c r="O23" s="47">
        <f t="shared" si="2"/>
        <v>32.644773198250057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SUM(D25:D27)</f>
        <v>6518</v>
      </c>
      <c r="E24" s="31">
        <f t="shared" si="7"/>
        <v>56607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63125</v>
      </c>
      <c r="O24" s="43">
        <f t="shared" si="2"/>
        <v>3.6337209302325579</v>
      </c>
      <c r="P24" s="10"/>
    </row>
    <row r="25" spans="1:16">
      <c r="A25" s="13"/>
      <c r="B25" s="45">
        <v>552</v>
      </c>
      <c r="C25" s="21" t="s">
        <v>38</v>
      </c>
      <c r="D25" s="46">
        <v>1518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1518</v>
      </c>
      <c r="O25" s="47">
        <f t="shared" si="2"/>
        <v>8.7381994013354822E-2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56607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56607</v>
      </c>
      <c r="O26" s="47">
        <f t="shared" si="2"/>
        <v>3.2585194565968223</v>
      </c>
      <c r="P26" s="9"/>
    </row>
    <row r="27" spans="1:16">
      <c r="A27" s="13"/>
      <c r="B27" s="45">
        <v>559</v>
      </c>
      <c r="C27" s="21" t="s">
        <v>58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5000</v>
      </c>
      <c r="O27" s="47">
        <f t="shared" si="2"/>
        <v>0.28781947962238086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543357</v>
      </c>
      <c r="E28" s="31">
        <f t="shared" si="8"/>
        <v>0</v>
      </c>
      <c r="F28" s="31">
        <f t="shared" si="8"/>
        <v>0</v>
      </c>
      <c r="G28" s="31">
        <f t="shared" si="8"/>
        <v>214901</v>
      </c>
      <c r="H28" s="31">
        <f t="shared" si="8"/>
        <v>0</v>
      </c>
      <c r="I28" s="31">
        <f t="shared" si="8"/>
        <v>471543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ref="N28:N33" si="9">SUM(D28:M28)</f>
        <v>1229801</v>
      </c>
      <c r="O28" s="43">
        <f t="shared" si="2"/>
        <v>70.792136771816715</v>
      </c>
      <c r="P28" s="9"/>
    </row>
    <row r="29" spans="1:16">
      <c r="A29" s="12"/>
      <c r="B29" s="44">
        <v>571</v>
      </c>
      <c r="C29" s="20" t="s">
        <v>41</v>
      </c>
      <c r="D29" s="46">
        <v>18198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18198</v>
      </c>
      <c r="O29" s="47">
        <f t="shared" si="2"/>
        <v>1.0475477780336173</v>
      </c>
      <c r="P29" s="9"/>
    </row>
    <row r="30" spans="1:16">
      <c r="A30" s="12"/>
      <c r="B30" s="44">
        <v>572</v>
      </c>
      <c r="C30" s="20" t="s">
        <v>42</v>
      </c>
      <c r="D30" s="46">
        <v>525159</v>
      </c>
      <c r="E30" s="46">
        <v>0</v>
      </c>
      <c r="F30" s="46">
        <v>0</v>
      </c>
      <c r="G30" s="46">
        <v>214901</v>
      </c>
      <c r="H30" s="46">
        <v>0</v>
      </c>
      <c r="I30" s="46">
        <v>471543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1211603</v>
      </c>
      <c r="O30" s="47">
        <f t="shared" si="2"/>
        <v>69.744588993783097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SUM(D32:D32)</f>
        <v>57064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2438627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9"/>
        <v>2495691</v>
      </c>
      <c r="O31" s="43">
        <f t="shared" si="2"/>
        <v>143.66169698365186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57064</v>
      </c>
      <c r="E32" s="46">
        <v>0</v>
      </c>
      <c r="F32" s="46">
        <v>0</v>
      </c>
      <c r="G32" s="46">
        <v>0</v>
      </c>
      <c r="H32" s="46">
        <v>0</v>
      </c>
      <c r="I32" s="46">
        <v>2438627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2495691</v>
      </c>
      <c r="O32" s="47">
        <f t="shared" si="2"/>
        <v>143.66169698365186</v>
      </c>
      <c r="P32" s="9"/>
    </row>
    <row r="33" spans="1:119" ht="16.5" thickBot="1">
      <c r="A33" s="14" t="s">
        <v>10</v>
      </c>
      <c r="B33" s="23"/>
      <c r="C33" s="22"/>
      <c r="D33" s="15">
        <f>SUM(D5,D12,D15,D20,D24,D28,D31)</f>
        <v>8543705</v>
      </c>
      <c r="E33" s="15">
        <f t="shared" ref="E33:M33" si="11">SUM(E5,E12,E15,E20,E24,E28,E31)</f>
        <v>56607</v>
      </c>
      <c r="F33" s="15">
        <f t="shared" si="11"/>
        <v>0</v>
      </c>
      <c r="G33" s="15">
        <f t="shared" si="11"/>
        <v>826992</v>
      </c>
      <c r="H33" s="15">
        <f t="shared" si="11"/>
        <v>0</v>
      </c>
      <c r="I33" s="15">
        <f t="shared" si="11"/>
        <v>5531229</v>
      </c>
      <c r="J33" s="15">
        <f t="shared" si="11"/>
        <v>0</v>
      </c>
      <c r="K33" s="15">
        <f t="shared" si="11"/>
        <v>908382</v>
      </c>
      <c r="L33" s="15">
        <f t="shared" si="11"/>
        <v>0</v>
      </c>
      <c r="M33" s="15">
        <f t="shared" si="11"/>
        <v>0</v>
      </c>
      <c r="N33" s="15">
        <f t="shared" si="9"/>
        <v>15866915</v>
      </c>
      <c r="O33" s="37">
        <f t="shared" si="2"/>
        <v>913.36144370250975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59</v>
      </c>
      <c r="M35" s="163"/>
      <c r="N35" s="163"/>
      <c r="O35" s="41">
        <v>17372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3417580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914006</v>
      </c>
      <c r="L5" s="26">
        <f t="shared" si="0"/>
        <v>0</v>
      </c>
      <c r="M5" s="26">
        <f t="shared" si="0"/>
        <v>0</v>
      </c>
      <c r="N5" s="27">
        <f t="shared" ref="N5:N19" si="1">SUM(D5:M5)</f>
        <v>4331586</v>
      </c>
      <c r="O5" s="32">
        <f t="shared" ref="O5:O32" si="2">(N5/O$34)</f>
        <v>244.41857578151451</v>
      </c>
      <c r="P5" s="6"/>
    </row>
    <row r="6" spans="1:133">
      <c r="A6" s="12"/>
      <c r="B6" s="44">
        <v>511</v>
      </c>
      <c r="C6" s="20" t="s">
        <v>19</v>
      </c>
      <c r="D6" s="46">
        <v>117880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117880</v>
      </c>
      <c r="O6" s="47">
        <f t="shared" si="2"/>
        <v>6.6516194560433357</v>
      </c>
      <c r="P6" s="9"/>
    </row>
    <row r="7" spans="1:133">
      <c r="A7" s="12"/>
      <c r="B7" s="44">
        <v>512</v>
      </c>
      <c r="C7" s="20" t="s">
        <v>20</v>
      </c>
      <c r="D7" s="46">
        <v>901435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901435</v>
      </c>
      <c r="O7" s="47">
        <f t="shared" si="2"/>
        <v>50.86530865590791</v>
      </c>
      <c r="P7" s="9"/>
    </row>
    <row r="8" spans="1:133">
      <c r="A8" s="12"/>
      <c r="B8" s="44">
        <v>513</v>
      </c>
      <c r="C8" s="20" t="s">
        <v>21</v>
      </c>
      <c r="D8" s="46">
        <v>1152671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197426</v>
      </c>
      <c r="L8" s="46">
        <v>0</v>
      </c>
      <c r="M8" s="46">
        <v>0</v>
      </c>
      <c r="N8" s="46">
        <f t="shared" si="1"/>
        <v>1350097</v>
      </c>
      <c r="O8" s="47">
        <f t="shared" si="2"/>
        <v>76.18197720347591</v>
      </c>
      <c r="P8" s="9"/>
    </row>
    <row r="9" spans="1:133">
      <c r="A9" s="12"/>
      <c r="B9" s="44">
        <v>514</v>
      </c>
      <c r="C9" s="20" t="s">
        <v>22</v>
      </c>
      <c r="D9" s="46">
        <v>159272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159272</v>
      </c>
      <c r="O9" s="47">
        <f t="shared" si="2"/>
        <v>8.9872474889967275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716580</v>
      </c>
      <c r="L10" s="46">
        <v>0</v>
      </c>
      <c r="M10" s="46">
        <v>0</v>
      </c>
      <c r="N10" s="46">
        <f t="shared" si="1"/>
        <v>716580</v>
      </c>
      <c r="O10" s="47">
        <f t="shared" si="2"/>
        <v>40.434488206748675</v>
      </c>
      <c r="P10" s="9"/>
    </row>
    <row r="11" spans="1:133">
      <c r="A11" s="12"/>
      <c r="B11" s="44">
        <v>519</v>
      </c>
      <c r="C11" s="20" t="s">
        <v>24</v>
      </c>
      <c r="D11" s="46">
        <v>1086322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1086322</v>
      </c>
      <c r="O11" s="47">
        <f t="shared" si="2"/>
        <v>61.297934770341946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3651998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3651998</v>
      </c>
      <c r="O12" s="43">
        <f t="shared" si="2"/>
        <v>206.07143663243426</v>
      </c>
      <c r="P12" s="10"/>
    </row>
    <row r="13" spans="1:133">
      <c r="A13" s="12"/>
      <c r="B13" s="44">
        <v>521</v>
      </c>
      <c r="C13" s="20" t="s">
        <v>26</v>
      </c>
      <c r="D13" s="46">
        <v>3157530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3157530</v>
      </c>
      <c r="O13" s="47">
        <f t="shared" si="2"/>
        <v>178.1700710980702</v>
      </c>
      <c r="P13" s="9"/>
    </row>
    <row r="14" spans="1:133">
      <c r="A14" s="12"/>
      <c r="B14" s="44">
        <v>524</v>
      </c>
      <c r="C14" s="20" t="s">
        <v>28</v>
      </c>
      <c r="D14" s="46">
        <v>494468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494468</v>
      </c>
      <c r="O14" s="47">
        <f t="shared" si="2"/>
        <v>27.901365534364068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SUM(D16:D19)</f>
        <v>174824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2657816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2832640</v>
      </c>
      <c r="O15" s="43">
        <f t="shared" si="2"/>
        <v>159.83749012526803</v>
      </c>
      <c r="P15" s="10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2092468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2092468</v>
      </c>
      <c r="O16" s="47">
        <f t="shared" si="2"/>
        <v>118.07177519467329</v>
      </c>
      <c r="P16" s="9"/>
    </row>
    <row r="17" spans="1:119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87560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87560</v>
      </c>
      <c r="O17" s="47">
        <f t="shared" si="2"/>
        <v>4.9407516081706353</v>
      </c>
      <c r="P17" s="9"/>
    </row>
    <row r="18" spans="1:119">
      <c r="A18" s="12"/>
      <c r="B18" s="44">
        <v>538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477788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477788</v>
      </c>
      <c r="O18" s="47">
        <f t="shared" si="2"/>
        <v>26.960162509874731</v>
      </c>
      <c r="P18" s="9"/>
    </row>
    <row r="19" spans="1:119">
      <c r="A19" s="12"/>
      <c r="B19" s="44">
        <v>539</v>
      </c>
      <c r="C19" s="20" t="s">
        <v>33</v>
      </c>
      <c r="D19" s="46">
        <v>174824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174824</v>
      </c>
      <c r="O19" s="47">
        <f t="shared" si="2"/>
        <v>9.8648008125493742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SUM(D21:D23)</f>
        <v>1011572</v>
      </c>
      <c r="E20" s="31">
        <f t="shared" si="5"/>
        <v>0</v>
      </c>
      <c r="F20" s="31">
        <f t="shared" si="5"/>
        <v>0</v>
      </c>
      <c r="G20" s="31">
        <f t="shared" si="5"/>
        <v>19040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6" si="6">SUM(D20:M20)</f>
        <v>1030612</v>
      </c>
      <c r="O20" s="43">
        <f t="shared" si="2"/>
        <v>58.154384380995374</v>
      </c>
      <c r="P20" s="10"/>
    </row>
    <row r="21" spans="1:119">
      <c r="A21" s="12"/>
      <c r="B21" s="44">
        <v>541</v>
      </c>
      <c r="C21" s="20" t="s">
        <v>35</v>
      </c>
      <c r="D21" s="46">
        <v>556141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556141</v>
      </c>
      <c r="O21" s="47">
        <f t="shared" si="2"/>
        <v>31.381390362261595</v>
      </c>
      <c r="P21" s="9"/>
    </row>
    <row r="22" spans="1:119">
      <c r="A22" s="12"/>
      <c r="B22" s="44">
        <v>542</v>
      </c>
      <c r="C22" s="20" t="s">
        <v>36</v>
      </c>
      <c r="D22" s="46">
        <v>16700</v>
      </c>
      <c r="E22" s="46">
        <v>0</v>
      </c>
      <c r="F22" s="46">
        <v>0</v>
      </c>
      <c r="G22" s="46">
        <v>19040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35740</v>
      </c>
      <c r="O22" s="47">
        <f t="shared" si="2"/>
        <v>2.0167024037918972</v>
      </c>
      <c r="P22" s="9"/>
    </row>
    <row r="23" spans="1:119">
      <c r="A23" s="12"/>
      <c r="B23" s="44">
        <v>544</v>
      </c>
      <c r="C23" s="20" t="s">
        <v>49</v>
      </c>
      <c r="D23" s="46">
        <v>438731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438731</v>
      </c>
      <c r="O23" s="47">
        <f t="shared" si="2"/>
        <v>24.75629161494188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1516</v>
      </c>
      <c r="E24" s="31">
        <f t="shared" si="7"/>
        <v>31838</v>
      </c>
      <c r="F24" s="31">
        <f t="shared" si="7"/>
        <v>0</v>
      </c>
      <c r="G24" s="31">
        <f t="shared" si="7"/>
        <v>77173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110527</v>
      </c>
      <c r="O24" s="43">
        <f t="shared" si="2"/>
        <v>6.2367114321182715</v>
      </c>
      <c r="P24" s="10"/>
    </row>
    <row r="25" spans="1:119">
      <c r="A25" s="13"/>
      <c r="B25" s="45">
        <v>552</v>
      </c>
      <c r="C25" s="21" t="s">
        <v>38</v>
      </c>
      <c r="D25" s="46">
        <v>1516</v>
      </c>
      <c r="E25" s="46">
        <v>0</v>
      </c>
      <c r="F25" s="46">
        <v>0</v>
      </c>
      <c r="G25" s="46">
        <v>77173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78689</v>
      </c>
      <c r="O25" s="47">
        <f t="shared" si="2"/>
        <v>4.4401873377722607</v>
      </c>
      <c r="P25" s="9"/>
    </row>
    <row r="26" spans="1:119">
      <c r="A26" s="13"/>
      <c r="B26" s="45">
        <v>554</v>
      </c>
      <c r="C26" s="21" t="s">
        <v>39</v>
      </c>
      <c r="D26" s="46">
        <v>0</v>
      </c>
      <c r="E26" s="46">
        <v>31838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31838</v>
      </c>
      <c r="O26" s="47">
        <f t="shared" si="2"/>
        <v>1.7965240943460106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566505</v>
      </c>
      <c r="E27" s="31">
        <f t="shared" si="8"/>
        <v>0</v>
      </c>
      <c r="F27" s="31">
        <f t="shared" si="8"/>
        <v>0</v>
      </c>
      <c r="G27" s="31">
        <f t="shared" si="8"/>
        <v>21781</v>
      </c>
      <c r="H27" s="31">
        <f t="shared" si="8"/>
        <v>0</v>
      </c>
      <c r="I27" s="31">
        <f t="shared" si="8"/>
        <v>455418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2" si="9">SUM(D27:M27)</f>
        <v>1043704</v>
      </c>
      <c r="O27" s="43">
        <f t="shared" si="2"/>
        <v>58.893127186547794</v>
      </c>
      <c r="P27" s="9"/>
    </row>
    <row r="28" spans="1:119">
      <c r="A28" s="12"/>
      <c r="B28" s="44">
        <v>571</v>
      </c>
      <c r="C28" s="20" t="s">
        <v>41</v>
      </c>
      <c r="D28" s="46">
        <v>10923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10923</v>
      </c>
      <c r="O28" s="47">
        <f t="shared" si="2"/>
        <v>0.61635255614490458</v>
      </c>
      <c r="P28" s="9"/>
    </row>
    <row r="29" spans="1:119">
      <c r="A29" s="12"/>
      <c r="B29" s="44">
        <v>572</v>
      </c>
      <c r="C29" s="20" t="s">
        <v>42</v>
      </c>
      <c r="D29" s="46">
        <v>555582</v>
      </c>
      <c r="E29" s="46">
        <v>0</v>
      </c>
      <c r="F29" s="46">
        <v>0</v>
      </c>
      <c r="G29" s="46">
        <v>21781</v>
      </c>
      <c r="H29" s="46">
        <v>0</v>
      </c>
      <c r="I29" s="46">
        <v>455418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1032781</v>
      </c>
      <c r="O29" s="47">
        <f t="shared" si="2"/>
        <v>58.27677463040289</v>
      </c>
      <c r="P29" s="9"/>
    </row>
    <row r="30" spans="1:119" ht="15.75">
      <c r="A30" s="28" t="s">
        <v>45</v>
      </c>
      <c r="B30" s="29"/>
      <c r="C30" s="30"/>
      <c r="D30" s="31">
        <f t="shared" ref="D30:M30" si="10">SUM(D31:D31)</f>
        <v>40762</v>
      </c>
      <c r="E30" s="31">
        <f t="shared" si="10"/>
        <v>0</v>
      </c>
      <c r="F30" s="31">
        <f t="shared" si="10"/>
        <v>0</v>
      </c>
      <c r="G30" s="31">
        <f t="shared" si="10"/>
        <v>12366</v>
      </c>
      <c r="H30" s="31">
        <f t="shared" si="10"/>
        <v>0</v>
      </c>
      <c r="I30" s="31">
        <f t="shared" si="10"/>
        <v>1178142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1231270</v>
      </c>
      <c r="O30" s="43">
        <f t="shared" si="2"/>
        <v>69.476921340706468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40762</v>
      </c>
      <c r="E31" s="46">
        <v>0</v>
      </c>
      <c r="F31" s="46">
        <v>0</v>
      </c>
      <c r="G31" s="46">
        <v>12366</v>
      </c>
      <c r="H31" s="46">
        <v>0</v>
      </c>
      <c r="I31" s="46">
        <v>1178142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1231270</v>
      </c>
      <c r="O31" s="47">
        <f t="shared" si="2"/>
        <v>69.476921340706468</v>
      </c>
      <c r="P31" s="9"/>
    </row>
    <row r="32" spans="1:119" ht="16.5" thickBot="1">
      <c r="A32" s="14" t="s">
        <v>10</v>
      </c>
      <c r="B32" s="23"/>
      <c r="C32" s="22"/>
      <c r="D32" s="15">
        <f>SUM(D5,D12,D15,D20,D24,D27,D30)</f>
        <v>8864757</v>
      </c>
      <c r="E32" s="15">
        <f t="shared" ref="E32:M32" si="11">SUM(E5,E12,E15,E20,E24,E27,E30)</f>
        <v>31838</v>
      </c>
      <c r="F32" s="15">
        <f t="shared" si="11"/>
        <v>0</v>
      </c>
      <c r="G32" s="15">
        <f t="shared" si="11"/>
        <v>130360</v>
      </c>
      <c r="H32" s="15">
        <f t="shared" si="11"/>
        <v>0</v>
      </c>
      <c r="I32" s="15">
        <f t="shared" si="11"/>
        <v>4291376</v>
      </c>
      <c r="J32" s="15">
        <f t="shared" si="11"/>
        <v>0</v>
      </c>
      <c r="K32" s="15">
        <f t="shared" si="11"/>
        <v>914006</v>
      </c>
      <c r="L32" s="15">
        <f t="shared" si="11"/>
        <v>0</v>
      </c>
      <c r="M32" s="15">
        <f t="shared" si="11"/>
        <v>0</v>
      </c>
      <c r="N32" s="15">
        <f t="shared" si="9"/>
        <v>14232337</v>
      </c>
      <c r="O32" s="37">
        <f t="shared" si="2"/>
        <v>803.08864687958464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56</v>
      </c>
      <c r="M34" s="163"/>
      <c r="N34" s="163"/>
      <c r="O34" s="41">
        <v>17722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3173109</v>
      </c>
      <c r="E5" s="26">
        <f t="shared" si="0"/>
        <v>0</v>
      </c>
      <c r="F5" s="26">
        <f t="shared" si="0"/>
        <v>0</v>
      </c>
      <c r="G5" s="26">
        <f t="shared" si="0"/>
        <v>33740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857704</v>
      </c>
      <c r="L5" s="26">
        <f t="shared" si="0"/>
        <v>0</v>
      </c>
      <c r="M5" s="26">
        <f t="shared" si="0"/>
        <v>0</v>
      </c>
      <c r="N5" s="27">
        <f t="shared" ref="N5:N19" si="1">SUM(D5:M5)</f>
        <v>4064553</v>
      </c>
      <c r="O5" s="32">
        <f t="shared" ref="O5:O32" si="2">(N5/O$34)</f>
        <v>233.24647079077241</v>
      </c>
      <c r="P5" s="6"/>
    </row>
    <row r="6" spans="1:133">
      <c r="A6" s="12"/>
      <c r="B6" s="44">
        <v>511</v>
      </c>
      <c r="C6" s="20" t="s">
        <v>19</v>
      </c>
      <c r="D6" s="46">
        <v>116941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116941</v>
      </c>
      <c r="O6" s="47">
        <f t="shared" si="2"/>
        <v>6.7107196143693333</v>
      </c>
      <c r="P6" s="9"/>
    </row>
    <row r="7" spans="1:133">
      <c r="A7" s="12"/>
      <c r="B7" s="44">
        <v>512</v>
      </c>
      <c r="C7" s="20" t="s">
        <v>20</v>
      </c>
      <c r="D7" s="46">
        <v>646210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646210</v>
      </c>
      <c r="O7" s="47">
        <f t="shared" si="2"/>
        <v>37.083094227017099</v>
      </c>
      <c r="P7" s="9"/>
    </row>
    <row r="8" spans="1:133">
      <c r="A8" s="12"/>
      <c r="B8" s="44">
        <v>513</v>
      </c>
      <c r="C8" s="20" t="s">
        <v>21</v>
      </c>
      <c r="D8" s="46">
        <v>1114040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175614</v>
      </c>
      <c r="L8" s="46">
        <v>0</v>
      </c>
      <c r="M8" s="46">
        <v>0</v>
      </c>
      <c r="N8" s="46">
        <f t="shared" si="1"/>
        <v>1289654</v>
      </c>
      <c r="O8" s="47">
        <f t="shared" si="2"/>
        <v>74.007460117066458</v>
      </c>
      <c r="P8" s="9"/>
    </row>
    <row r="9" spans="1:133">
      <c r="A9" s="12"/>
      <c r="B9" s="44">
        <v>514</v>
      </c>
      <c r="C9" s="20" t="s">
        <v>22</v>
      </c>
      <c r="D9" s="46">
        <v>158103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158103</v>
      </c>
      <c r="O9" s="47">
        <f t="shared" si="2"/>
        <v>9.072822219671755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682090</v>
      </c>
      <c r="L10" s="46">
        <v>0</v>
      </c>
      <c r="M10" s="46">
        <v>0</v>
      </c>
      <c r="N10" s="46">
        <f t="shared" si="1"/>
        <v>682090</v>
      </c>
      <c r="O10" s="47">
        <f t="shared" si="2"/>
        <v>39.142086537357969</v>
      </c>
      <c r="P10" s="9"/>
    </row>
    <row r="11" spans="1:133">
      <c r="A11" s="12"/>
      <c r="B11" s="44">
        <v>519</v>
      </c>
      <c r="C11" s="20" t="s">
        <v>24</v>
      </c>
      <c r="D11" s="46">
        <v>1137815</v>
      </c>
      <c r="E11" s="46">
        <v>0</v>
      </c>
      <c r="F11" s="46">
        <v>0</v>
      </c>
      <c r="G11" s="46">
        <v>33740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1171555</v>
      </c>
      <c r="O11" s="47">
        <f t="shared" si="2"/>
        <v>67.230288075289792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3513962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3513962</v>
      </c>
      <c r="O12" s="43">
        <f t="shared" si="2"/>
        <v>201.65052220819464</v>
      </c>
      <c r="P12" s="10"/>
    </row>
    <row r="13" spans="1:133">
      <c r="A13" s="12"/>
      <c r="B13" s="44">
        <v>521</v>
      </c>
      <c r="C13" s="20" t="s">
        <v>26</v>
      </c>
      <c r="D13" s="46">
        <v>3012117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3012117</v>
      </c>
      <c r="O13" s="47">
        <f t="shared" si="2"/>
        <v>172.85188798347298</v>
      </c>
      <c r="P13" s="9"/>
    </row>
    <row r="14" spans="1:133">
      <c r="A14" s="12"/>
      <c r="B14" s="44">
        <v>524</v>
      </c>
      <c r="C14" s="20" t="s">
        <v>28</v>
      </c>
      <c r="D14" s="46">
        <v>501845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501845</v>
      </c>
      <c r="O14" s="47">
        <f t="shared" si="2"/>
        <v>28.798634224721681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SUM(D16:D19)</f>
        <v>137424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2623049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2760473</v>
      </c>
      <c r="O15" s="43">
        <f t="shared" si="2"/>
        <v>158.41116722139333</v>
      </c>
      <c r="P15" s="10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2036527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2036527</v>
      </c>
      <c r="O16" s="47">
        <f t="shared" si="2"/>
        <v>116.86715253070125</v>
      </c>
      <c r="P16" s="9"/>
    </row>
    <row r="17" spans="1:119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138609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138609</v>
      </c>
      <c r="O17" s="47">
        <f t="shared" si="2"/>
        <v>7.9541489727992651</v>
      </c>
      <c r="P17" s="9"/>
    </row>
    <row r="18" spans="1:119">
      <c r="A18" s="12"/>
      <c r="B18" s="44">
        <v>538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447913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447913</v>
      </c>
      <c r="O18" s="47">
        <f t="shared" si="2"/>
        <v>25.703718581430046</v>
      </c>
      <c r="P18" s="9"/>
    </row>
    <row r="19" spans="1:119">
      <c r="A19" s="12"/>
      <c r="B19" s="44">
        <v>539</v>
      </c>
      <c r="C19" s="20" t="s">
        <v>33</v>
      </c>
      <c r="D19" s="46">
        <v>137424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137424</v>
      </c>
      <c r="O19" s="47">
        <f t="shared" si="2"/>
        <v>7.8861471364627569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SUM(D21:D23)</f>
        <v>925285</v>
      </c>
      <c r="E20" s="31">
        <f t="shared" si="5"/>
        <v>0</v>
      </c>
      <c r="F20" s="31">
        <f t="shared" si="5"/>
        <v>0</v>
      </c>
      <c r="G20" s="31">
        <f t="shared" si="5"/>
        <v>21700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6" si="6">SUM(D20:M20)</f>
        <v>946985</v>
      </c>
      <c r="O20" s="43">
        <f t="shared" si="2"/>
        <v>54.343222770572709</v>
      </c>
      <c r="P20" s="10"/>
    </row>
    <row r="21" spans="1:119">
      <c r="A21" s="12"/>
      <c r="B21" s="44">
        <v>541</v>
      </c>
      <c r="C21" s="20" t="s">
        <v>35</v>
      </c>
      <c r="D21" s="46">
        <v>553711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553711</v>
      </c>
      <c r="O21" s="47">
        <f t="shared" si="2"/>
        <v>31.774991392172616</v>
      </c>
      <c r="P21" s="9"/>
    </row>
    <row r="22" spans="1:119">
      <c r="A22" s="12"/>
      <c r="B22" s="44">
        <v>542</v>
      </c>
      <c r="C22" s="20" t="s">
        <v>36</v>
      </c>
      <c r="D22" s="46">
        <v>11406</v>
      </c>
      <c r="E22" s="46">
        <v>0</v>
      </c>
      <c r="F22" s="46">
        <v>0</v>
      </c>
      <c r="G22" s="46">
        <v>21700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33106</v>
      </c>
      <c r="O22" s="47">
        <f t="shared" si="2"/>
        <v>1.8998048892459543</v>
      </c>
      <c r="P22" s="9"/>
    </row>
    <row r="23" spans="1:119">
      <c r="A23" s="12"/>
      <c r="B23" s="44">
        <v>544</v>
      </c>
      <c r="C23" s="20" t="s">
        <v>49</v>
      </c>
      <c r="D23" s="46">
        <v>360168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360168</v>
      </c>
      <c r="O23" s="47">
        <f t="shared" si="2"/>
        <v>20.668426489154136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1224</v>
      </c>
      <c r="E24" s="31">
        <f t="shared" si="7"/>
        <v>39351</v>
      </c>
      <c r="F24" s="31">
        <f t="shared" si="7"/>
        <v>0</v>
      </c>
      <c r="G24" s="31">
        <f t="shared" si="7"/>
        <v>674326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714901</v>
      </c>
      <c r="O24" s="43">
        <f t="shared" si="2"/>
        <v>41.024962699414665</v>
      </c>
      <c r="P24" s="10"/>
    </row>
    <row r="25" spans="1:119">
      <c r="A25" s="13"/>
      <c r="B25" s="45">
        <v>552</v>
      </c>
      <c r="C25" s="21" t="s">
        <v>38</v>
      </c>
      <c r="D25" s="46">
        <v>1224</v>
      </c>
      <c r="E25" s="46">
        <v>0</v>
      </c>
      <c r="F25" s="46">
        <v>0</v>
      </c>
      <c r="G25" s="46">
        <v>674326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675550</v>
      </c>
      <c r="O25" s="47">
        <f t="shared" si="2"/>
        <v>38.76678526339952</v>
      </c>
      <c r="P25" s="9"/>
    </row>
    <row r="26" spans="1:119">
      <c r="A26" s="13"/>
      <c r="B26" s="45">
        <v>554</v>
      </c>
      <c r="C26" s="21" t="s">
        <v>39</v>
      </c>
      <c r="D26" s="46">
        <v>0</v>
      </c>
      <c r="E26" s="46">
        <v>39351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39351</v>
      </c>
      <c r="O26" s="47">
        <f t="shared" si="2"/>
        <v>2.2581774360151496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618048</v>
      </c>
      <c r="E27" s="31">
        <f t="shared" si="8"/>
        <v>0</v>
      </c>
      <c r="F27" s="31">
        <f t="shared" si="8"/>
        <v>0</v>
      </c>
      <c r="G27" s="31">
        <f t="shared" si="8"/>
        <v>117164</v>
      </c>
      <c r="H27" s="31">
        <f t="shared" si="8"/>
        <v>0</v>
      </c>
      <c r="I27" s="31">
        <f t="shared" si="8"/>
        <v>387617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2" si="9">SUM(D27:M27)</f>
        <v>1122829</v>
      </c>
      <c r="O27" s="43">
        <f t="shared" si="2"/>
        <v>64.434121427751634</v>
      </c>
      <c r="P27" s="9"/>
    </row>
    <row r="28" spans="1:119">
      <c r="A28" s="12"/>
      <c r="B28" s="44">
        <v>571</v>
      </c>
      <c r="C28" s="20" t="s">
        <v>41</v>
      </c>
      <c r="D28" s="46">
        <v>16073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16073</v>
      </c>
      <c r="O28" s="47">
        <f t="shared" si="2"/>
        <v>0.92235739699299901</v>
      </c>
      <c r="P28" s="9"/>
    </row>
    <row r="29" spans="1:119">
      <c r="A29" s="12"/>
      <c r="B29" s="44">
        <v>572</v>
      </c>
      <c r="C29" s="20" t="s">
        <v>42</v>
      </c>
      <c r="D29" s="46">
        <v>601975</v>
      </c>
      <c r="E29" s="46">
        <v>0</v>
      </c>
      <c r="F29" s="46">
        <v>0</v>
      </c>
      <c r="G29" s="46">
        <v>117164</v>
      </c>
      <c r="H29" s="46">
        <v>0</v>
      </c>
      <c r="I29" s="46">
        <v>387617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1106756</v>
      </c>
      <c r="O29" s="47">
        <f t="shared" si="2"/>
        <v>63.511764030758634</v>
      </c>
      <c r="P29" s="9"/>
    </row>
    <row r="30" spans="1:119" ht="15.75">
      <c r="A30" s="28" t="s">
        <v>45</v>
      </c>
      <c r="B30" s="29"/>
      <c r="C30" s="30"/>
      <c r="D30" s="31">
        <f t="shared" ref="D30:M30" si="10">SUM(D31:D31)</f>
        <v>138034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646904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784938</v>
      </c>
      <c r="O30" s="43">
        <f t="shared" si="2"/>
        <v>45.044072076207968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138034</v>
      </c>
      <c r="E31" s="46">
        <v>0</v>
      </c>
      <c r="F31" s="46">
        <v>0</v>
      </c>
      <c r="G31" s="46">
        <v>0</v>
      </c>
      <c r="H31" s="46">
        <v>0</v>
      </c>
      <c r="I31" s="46">
        <v>646904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784938</v>
      </c>
      <c r="O31" s="47">
        <f t="shared" si="2"/>
        <v>45.044072076207968</v>
      </c>
      <c r="P31" s="9"/>
    </row>
    <row r="32" spans="1:119" ht="16.5" thickBot="1">
      <c r="A32" s="14" t="s">
        <v>10</v>
      </c>
      <c r="B32" s="23"/>
      <c r="C32" s="22"/>
      <c r="D32" s="15">
        <f>SUM(D5,D12,D15,D20,D24,D27,D30)</f>
        <v>8507086</v>
      </c>
      <c r="E32" s="15">
        <f t="shared" ref="E32:M32" si="11">SUM(E5,E12,E15,E20,E24,E27,E30)</f>
        <v>39351</v>
      </c>
      <c r="F32" s="15">
        <f t="shared" si="11"/>
        <v>0</v>
      </c>
      <c r="G32" s="15">
        <f t="shared" si="11"/>
        <v>846930</v>
      </c>
      <c r="H32" s="15">
        <f t="shared" si="11"/>
        <v>0</v>
      </c>
      <c r="I32" s="15">
        <f t="shared" si="11"/>
        <v>3657570</v>
      </c>
      <c r="J32" s="15">
        <f t="shared" si="11"/>
        <v>0</v>
      </c>
      <c r="K32" s="15">
        <f t="shared" si="11"/>
        <v>857704</v>
      </c>
      <c r="L32" s="15">
        <f t="shared" si="11"/>
        <v>0</v>
      </c>
      <c r="M32" s="15">
        <f t="shared" si="11"/>
        <v>0</v>
      </c>
      <c r="N32" s="15">
        <f t="shared" si="9"/>
        <v>13908641</v>
      </c>
      <c r="O32" s="37">
        <f t="shared" si="2"/>
        <v>798.1545391943074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54</v>
      </c>
      <c r="M34" s="163"/>
      <c r="N34" s="163"/>
      <c r="O34" s="41">
        <v>17426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3237271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825</v>
      </c>
      <c r="K5" s="26">
        <f t="shared" si="0"/>
        <v>987339</v>
      </c>
      <c r="L5" s="26">
        <f t="shared" si="0"/>
        <v>0</v>
      </c>
      <c r="M5" s="26">
        <f t="shared" si="0"/>
        <v>0</v>
      </c>
      <c r="N5" s="27">
        <f t="shared" ref="N5:N20" si="1">SUM(D5:M5)</f>
        <v>4225435</v>
      </c>
      <c r="O5" s="32">
        <f t="shared" ref="O5:O34" si="2">(N5/O$36)</f>
        <v>241.90960096181371</v>
      </c>
      <c r="P5" s="6"/>
    </row>
    <row r="6" spans="1:133">
      <c r="A6" s="12"/>
      <c r="B6" s="44">
        <v>511</v>
      </c>
      <c r="C6" s="20" t="s">
        <v>19</v>
      </c>
      <c r="D6" s="46">
        <v>105441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105441</v>
      </c>
      <c r="O6" s="47">
        <f t="shared" si="2"/>
        <v>6.0365832713116161</v>
      </c>
      <c r="P6" s="9"/>
    </row>
    <row r="7" spans="1:133">
      <c r="A7" s="12"/>
      <c r="B7" s="44">
        <v>512</v>
      </c>
      <c r="C7" s="20" t="s">
        <v>20</v>
      </c>
      <c r="D7" s="46">
        <v>667836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667836</v>
      </c>
      <c r="O7" s="47">
        <f t="shared" si="2"/>
        <v>38.234155836720674</v>
      </c>
      <c r="P7" s="9"/>
    </row>
    <row r="8" spans="1:133">
      <c r="A8" s="12"/>
      <c r="B8" s="44">
        <v>513</v>
      </c>
      <c r="C8" s="20" t="s">
        <v>21</v>
      </c>
      <c r="D8" s="46">
        <v>1104887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164901</v>
      </c>
      <c r="L8" s="46">
        <v>0</v>
      </c>
      <c r="M8" s="46">
        <v>0</v>
      </c>
      <c r="N8" s="46">
        <f t="shared" si="1"/>
        <v>1269788</v>
      </c>
      <c r="O8" s="47">
        <f t="shared" si="2"/>
        <v>72.696398923684669</v>
      </c>
      <c r="P8" s="9"/>
    </row>
    <row r="9" spans="1:133">
      <c r="A9" s="12"/>
      <c r="B9" s="44">
        <v>514</v>
      </c>
      <c r="C9" s="20" t="s">
        <v>22</v>
      </c>
      <c r="D9" s="46">
        <v>166198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166198</v>
      </c>
      <c r="O9" s="47">
        <f t="shared" si="2"/>
        <v>9.5149710883380081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822438</v>
      </c>
      <c r="L10" s="46">
        <v>0</v>
      </c>
      <c r="M10" s="46">
        <v>0</v>
      </c>
      <c r="N10" s="46">
        <f t="shared" si="1"/>
        <v>822438</v>
      </c>
      <c r="O10" s="47">
        <f t="shared" si="2"/>
        <v>47.085246464762122</v>
      </c>
      <c r="P10" s="9"/>
    </row>
    <row r="11" spans="1:133">
      <c r="A11" s="12"/>
      <c r="B11" s="44">
        <v>519</v>
      </c>
      <c r="C11" s="20" t="s">
        <v>24</v>
      </c>
      <c r="D11" s="46">
        <v>1192909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825</v>
      </c>
      <c r="K11" s="46">
        <v>0</v>
      </c>
      <c r="L11" s="46">
        <v>0</v>
      </c>
      <c r="M11" s="46">
        <v>0</v>
      </c>
      <c r="N11" s="46">
        <f t="shared" si="1"/>
        <v>1193734</v>
      </c>
      <c r="O11" s="47">
        <f t="shared" si="2"/>
        <v>68.342245376996615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3573585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3573585</v>
      </c>
      <c r="O12" s="43">
        <f t="shared" si="2"/>
        <v>204.59065666685751</v>
      </c>
      <c r="P12" s="10"/>
    </row>
    <row r="13" spans="1:133">
      <c r="A13" s="12"/>
      <c r="B13" s="44">
        <v>521</v>
      </c>
      <c r="C13" s="20" t="s">
        <v>26</v>
      </c>
      <c r="D13" s="46">
        <v>3076261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3076261</v>
      </c>
      <c r="O13" s="47">
        <f t="shared" si="2"/>
        <v>176.11845193794011</v>
      </c>
      <c r="P13" s="9"/>
    </row>
    <row r="14" spans="1:133">
      <c r="A14" s="12"/>
      <c r="B14" s="44">
        <v>522</v>
      </c>
      <c r="C14" s="20" t="s">
        <v>27</v>
      </c>
      <c r="D14" s="46">
        <v>18544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18544</v>
      </c>
      <c r="O14" s="47">
        <f t="shared" si="2"/>
        <v>1.0616591286425832</v>
      </c>
      <c r="P14" s="9"/>
    </row>
    <row r="15" spans="1:133">
      <c r="A15" s="12"/>
      <c r="B15" s="44">
        <v>524</v>
      </c>
      <c r="C15" s="20" t="s">
        <v>28</v>
      </c>
      <c r="D15" s="46">
        <v>478780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478780</v>
      </c>
      <c r="O15" s="47">
        <f t="shared" si="2"/>
        <v>27.410545600274805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130867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2799399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2930266</v>
      </c>
      <c r="O16" s="43">
        <f t="shared" si="2"/>
        <v>167.76011908169693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1949505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1949505</v>
      </c>
      <c r="O17" s="47">
        <f t="shared" si="2"/>
        <v>111.61075170321178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443498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443498</v>
      </c>
      <c r="O18" s="47">
        <f t="shared" si="2"/>
        <v>25.39062231636801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406396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406396</v>
      </c>
      <c r="O19" s="47">
        <f t="shared" si="2"/>
        <v>23.266502547661304</v>
      </c>
      <c r="P19" s="9"/>
    </row>
    <row r="20" spans="1:16">
      <c r="A20" s="12"/>
      <c r="B20" s="44">
        <v>539</v>
      </c>
      <c r="C20" s="20" t="s">
        <v>33</v>
      </c>
      <c r="D20" s="46">
        <v>130867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130867</v>
      </c>
      <c r="O20" s="47">
        <f t="shared" si="2"/>
        <v>7.4922425144558309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879573</v>
      </c>
      <c r="E21" s="31">
        <f t="shared" si="5"/>
        <v>0</v>
      </c>
      <c r="F21" s="31">
        <f t="shared" si="5"/>
        <v>0</v>
      </c>
      <c r="G21" s="31">
        <f t="shared" si="5"/>
        <v>83700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7" si="6">SUM(D21:M21)</f>
        <v>963273</v>
      </c>
      <c r="O21" s="43">
        <f t="shared" si="2"/>
        <v>55.148165111352839</v>
      </c>
      <c r="P21" s="10"/>
    </row>
    <row r="22" spans="1:16">
      <c r="A22" s="12"/>
      <c r="B22" s="44">
        <v>541</v>
      </c>
      <c r="C22" s="20" t="s">
        <v>35</v>
      </c>
      <c r="D22" s="46">
        <v>588524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588524</v>
      </c>
      <c r="O22" s="47">
        <f t="shared" si="2"/>
        <v>33.693479132077634</v>
      </c>
      <c r="P22" s="9"/>
    </row>
    <row r="23" spans="1:16">
      <c r="A23" s="12"/>
      <c r="B23" s="44">
        <v>542</v>
      </c>
      <c r="C23" s="20" t="s">
        <v>36</v>
      </c>
      <c r="D23" s="46">
        <v>16655</v>
      </c>
      <c r="E23" s="46">
        <v>0</v>
      </c>
      <c r="F23" s="46">
        <v>0</v>
      </c>
      <c r="G23" s="46">
        <v>83700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100355</v>
      </c>
      <c r="O23" s="47">
        <f t="shared" si="2"/>
        <v>5.7454056220301135</v>
      </c>
      <c r="P23" s="9"/>
    </row>
    <row r="24" spans="1:16">
      <c r="A24" s="12"/>
      <c r="B24" s="44">
        <v>544</v>
      </c>
      <c r="C24" s="20" t="s">
        <v>49</v>
      </c>
      <c r="D24" s="46">
        <v>274394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274394</v>
      </c>
      <c r="O24" s="47">
        <f t="shared" si="2"/>
        <v>15.70928035724509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SUM(D26:D27)</f>
        <v>688</v>
      </c>
      <c r="E25" s="31">
        <f t="shared" si="7"/>
        <v>71045</v>
      </c>
      <c r="F25" s="31">
        <f t="shared" si="7"/>
        <v>0</v>
      </c>
      <c r="G25" s="31">
        <f t="shared" si="7"/>
        <v>370000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441733</v>
      </c>
      <c r="O25" s="43">
        <f t="shared" si="2"/>
        <v>25.289574626438426</v>
      </c>
      <c r="P25" s="10"/>
    </row>
    <row r="26" spans="1:16">
      <c r="A26" s="13"/>
      <c r="B26" s="45">
        <v>552</v>
      </c>
      <c r="C26" s="21" t="s">
        <v>38</v>
      </c>
      <c r="D26" s="46">
        <v>688</v>
      </c>
      <c r="E26" s="46">
        <v>0</v>
      </c>
      <c r="F26" s="46">
        <v>0</v>
      </c>
      <c r="G26" s="46">
        <v>370000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370688</v>
      </c>
      <c r="O26" s="47">
        <f t="shared" si="2"/>
        <v>21.222190416213429</v>
      </c>
      <c r="P26" s="9"/>
    </row>
    <row r="27" spans="1:16">
      <c r="A27" s="13"/>
      <c r="B27" s="45">
        <v>554</v>
      </c>
      <c r="C27" s="21" t="s">
        <v>39</v>
      </c>
      <c r="D27" s="46">
        <v>0</v>
      </c>
      <c r="E27" s="46">
        <v>71045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71045</v>
      </c>
      <c r="O27" s="47">
        <f t="shared" si="2"/>
        <v>4.0673842102249953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547597</v>
      </c>
      <c r="E28" s="31">
        <f t="shared" si="8"/>
        <v>0</v>
      </c>
      <c r="F28" s="31">
        <f t="shared" si="8"/>
        <v>0</v>
      </c>
      <c r="G28" s="31">
        <f t="shared" si="8"/>
        <v>37461</v>
      </c>
      <c r="H28" s="31">
        <f t="shared" si="8"/>
        <v>0</v>
      </c>
      <c r="I28" s="31">
        <f t="shared" si="8"/>
        <v>297635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ref="N28:N34" si="9">SUM(D28:M28)</f>
        <v>882693</v>
      </c>
      <c r="O28" s="43">
        <f t="shared" si="2"/>
        <v>50.534894372244807</v>
      </c>
      <c r="P28" s="9"/>
    </row>
    <row r="29" spans="1:16">
      <c r="A29" s="12"/>
      <c r="B29" s="44">
        <v>571</v>
      </c>
      <c r="C29" s="20" t="s">
        <v>41</v>
      </c>
      <c r="D29" s="46">
        <v>10619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10619</v>
      </c>
      <c r="O29" s="47">
        <f t="shared" si="2"/>
        <v>0.60794641323638865</v>
      </c>
      <c r="P29" s="9"/>
    </row>
    <row r="30" spans="1:16">
      <c r="A30" s="12"/>
      <c r="B30" s="44">
        <v>572</v>
      </c>
      <c r="C30" s="20" t="s">
        <v>42</v>
      </c>
      <c r="D30" s="46">
        <v>536978</v>
      </c>
      <c r="E30" s="46">
        <v>0</v>
      </c>
      <c r="F30" s="46">
        <v>0</v>
      </c>
      <c r="G30" s="46">
        <v>37461</v>
      </c>
      <c r="H30" s="46">
        <v>0</v>
      </c>
      <c r="I30" s="46">
        <v>297635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872074</v>
      </c>
      <c r="O30" s="47">
        <f t="shared" si="2"/>
        <v>49.926947959008416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SUM(D32:D33)</f>
        <v>213806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8073256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9"/>
        <v>8287062</v>
      </c>
      <c r="O31" s="43">
        <f t="shared" si="2"/>
        <v>474.44106028510907</v>
      </c>
      <c r="P31" s="9"/>
    </row>
    <row r="32" spans="1:16">
      <c r="A32" s="12"/>
      <c r="B32" s="44">
        <v>581</v>
      </c>
      <c r="C32" s="20" t="s">
        <v>43</v>
      </c>
      <c r="D32" s="46">
        <v>213806</v>
      </c>
      <c r="E32" s="46">
        <v>0</v>
      </c>
      <c r="F32" s="46">
        <v>0</v>
      </c>
      <c r="G32" s="46">
        <v>0</v>
      </c>
      <c r="H32" s="46">
        <v>0</v>
      </c>
      <c r="I32" s="46">
        <v>342148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555954</v>
      </c>
      <c r="O32" s="47">
        <f t="shared" si="2"/>
        <v>31.828820060685864</v>
      </c>
      <c r="P32" s="9"/>
    </row>
    <row r="33" spans="1:119" ht="15.75" thickBot="1">
      <c r="A33" s="12"/>
      <c r="B33" s="44">
        <v>593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7731108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7731108</v>
      </c>
      <c r="O33" s="47">
        <f t="shared" si="2"/>
        <v>442.6122402244232</v>
      </c>
      <c r="P33" s="9"/>
    </row>
    <row r="34" spans="1:119" ht="16.5" thickBot="1">
      <c r="A34" s="14" t="s">
        <v>10</v>
      </c>
      <c r="B34" s="23"/>
      <c r="C34" s="22"/>
      <c r="D34" s="15">
        <f>SUM(D5,D12,D16,D21,D25,D28,D31)</f>
        <v>8583387</v>
      </c>
      <c r="E34" s="15">
        <f t="shared" ref="E34:M34" si="11">SUM(E5,E12,E16,E21,E25,E28,E31)</f>
        <v>71045</v>
      </c>
      <c r="F34" s="15">
        <f t="shared" si="11"/>
        <v>0</v>
      </c>
      <c r="G34" s="15">
        <f t="shared" si="11"/>
        <v>491161</v>
      </c>
      <c r="H34" s="15">
        <f t="shared" si="11"/>
        <v>0</v>
      </c>
      <c r="I34" s="15">
        <f t="shared" si="11"/>
        <v>11170290</v>
      </c>
      <c r="J34" s="15">
        <f t="shared" si="11"/>
        <v>825</v>
      </c>
      <c r="K34" s="15">
        <f t="shared" si="11"/>
        <v>987339</v>
      </c>
      <c r="L34" s="15">
        <f t="shared" si="11"/>
        <v>0</v>
      </c>
      <c r="M34" s="15">
        <f t="shared" si="11"/>
        <v>0</v>
      </c>
      <c r="N34" s="15">
        <f t="shared" si="9"/>
        <v>21304047</v>
      </c>
      <c r="O34" s="37">
        <f t="shared" si="2"/>
        <v>1219.6740711055133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51</v>
      </c>
      <c r="M36" s="163"/>
      <c r="N36" s="163"/>
      <c r="O36" s="41">
        <v>17467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3073071</v>
      </c>
      <c r="E5" s="26">
        <f t="shared" ref="E5:M5" si="0">SUM(E6:E11)</f>
        <v>0</v>
      </c>
      <c r="F5" s="26">
        <f t="shared" si="0"/>
        <v>0</v>
      </c>
      <c r="G5" s="26">
        <f t="shared" si="0"/>
        <v>70000</v>
      </c>
      <c r="H5" s="26">
        <f t="shared" si="0"/>
        <v>0</v>
      </c>
      <c r="I5" s="26">
        <f t="shared" si="0"/>
        <v>0</v>
      </c>
      <c r="J5" s="26">
        <f t="shared" si="0"/>
        <v>7162</v>
      </c>
      <c r="K5" s="26">
        <f t="shared" si="0"/>
        <v>748347</v>
      </c>
      <c r="L5" s="26">
        <f t="shared" si="0"/>
        <v>0</v>
      </c>
      <c r="M5" s="26">
        <f t="shared" si="0"/>
        <v>0</v>
      </c>
      <c r="N5" s="27">
        <f t="shared" ref="N5:N20" si="1">SUM(D5:M5)</f>
        <v>3898580</v>
      </c>
      <c r="O5" s="32">
        <f t="shared" ref="O5:O33" si="2">(N5/O$35)</f>
        <v>227.89384462500732</v>
      </c>
      <c r="P5" s="6"/>
    </row>
    <row r="6" spans="1:133">
      <c r="A6" s="12"/>
      <c r="B6" s="44">
        <v>511</v>
      </c>
      <c r="C6" s="20" t="s">
        <v>19</v>
      </c>
      <c r="D6" s="46">
        <v>88853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88853</v>
      </c>
      <c r="O6" s="47">
        <f t="shared" si="2"/>
        <v>5.1939556906529489</v>
      </c>
      <c r="P6" s="9"/>
    </row>
    <row r="7" spans="1:133">
      <c r="A7" s="12"/>
      <c r="B7" s="44">
        <v>512</v>
      </c>
      <c r="C7" s="20" t="s">
        <v>20</v>
      </c>
      <c r="D7" s="46">
        <v>613857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613857</v>
      </c>
      <c r="O7" s="47">
        <f t="shared" si="2"/>
        <v>35.883381072075757</v>
      </c>
      <c r="P7" s="9"/>
    </row>
    <row r="8" spans="1:133">
      <c r="A8" s="12"/>
      <c r="B8" s="44">
        <v>513</v>
      </c>
      <c r="C8" s="20" t="s">
        <v>21</v>
      </c>
      <c r="D8" s="46">
        <v>930064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153816</v>
      </c>
      <c r="L8" s="46">
        <v>0</v>
      </c>
      <c r="M8" s="46">
        <v>0</v>
      </c>
      <c r="N8" s="46">
        <f t="shared" si="1"/>
        <v>1083880</v>
      </c>
      <c r="O8" s="47">
        <f t="shared" si="2"/>
        <v>63.358858946630036</v>
      </c>
      <c r="P8" s="9"/>
    </row>
    <row r="9" spans="1:133">
      <c r="A9" s="12"/>
      <c r="B9" s="44">
        <v>514</v>
      </c>
      <c r="C9" s="20" t="s">
        <v>22</v>
      </c>
      <c r="D9" s="46">
        <v>191263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191263</v>
      </c>
      <c r="O9" s="47">
        <f t="shared" si="2"/>
        <v>11.180393990764015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594531</v>
      </c>
      <c r="L10" s="46">
        <v>0</v>
      </c>
      <c r="M10" s="46">
        <v>0</v>
      </c>
      <c r="N10" s="46">
        <f t="shared" si="1"/>
        <v>594531</v>
      </c>
      <c r="O10" s="47">
        <f t="shared" si="2"/>
        <v>34.753668089086339</v>
      </c>
      <c r="P10" s="9"/>
    </row>
    <row r="11" spans="1:133">
      <c r="A11" s="12"/>
      <c r="B11" s="44">
        <v>519</v>
      </c>
      <c r="C11" s="20" t="s">
        <v>24</v>
      </c>
      <c r="D11" s="46">
        <v>1249034</v>
      </c>
      <c r="E11" s="46">
        <v>0</v>
      </c>
      <c r="F11" s="46">
        <v>0</v>
      </c>
      <c r="G11" s="46">
        <v>70000</v>
      </c>
      <c r="H11" s="46">
        <v>0</v>
      </c>
      <c r="I11" s="46">
        <v>0</v>
      </c>
      <c r="J11" s="46">
        <v>7162</v>
      </c>
      <c r="K11" s="46">
        <v>0</v>
      </c>
      <c r="L11" s="46">
        <v>0</v>
      </c>
      <c r="M11" s="46">
        <v>0</v>
      </c>
      <c r="N11" s="46">
        <f t="shared" si="1"/>
        <v>1326196</v>
      </c>
      <c r="O11" s="47">
        <f t="shared" si="2"/>
        <v>77.523586835798213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4385871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4385871</v>
      </c>
      <c r="O12" s="43">
        <f t="shared" si="2"/>
        <v>256.37873385163965</v>
      </c>
      <c r="P12" s="10"/>
    </row>
    <row r="13" spans="1:133">
      <c r="A13" s="12"/>
      <c r="B13" s="44">
        <v>521</v>
      </c>
      <c r="C13" s="20" t="s">
        <v>26</v>
      </c>
      <c r="D13" s="46">
        <v>3971181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3971181</v>
      </c>
      <c r="O13" s="47">
        <f t="shared" si="2"/>
        <v>232.13777985619922</v>
      </c>
      <c r="P13" s="9"/>
    </row>
    <row r="14" spans="1:133">
      <c r="A14" s="12"/>
      <c r="B14" s="44">
        <v>522</v>
      </c>
      <c r="C14" s="20" t="s">
        <v>27</v>
      </c>
      <c r="D14" s="46">
        <v>37059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37059</v>
      </c>
      <c r="O14" s="47">
        <f t="shared" si="2"/>
        <v>2.1663061904483545</v>
      </c>
      <c r="P14" s="9"/>
    </row>
    <row r="15" spans="1:133">
      <c r="A15" s="12"/>
      <c r="B15" s="44">
        <v>524</v>
      </c>
      <c r="C15" s="20" t="s">
        <v>28</v>
      </c>
      <c r="D15" s="46">
        <v>377631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377631</v>
      </c>
      <c r="O15" s="47">
        <f t="shared" si="2"/>
        <v>22.074647804992107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89455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10678392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10767847</v>
      </c>
      <c r="O16" s="43">
        <f t="shared" si="2"/>
        <v>629.4409890688022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2012206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2012206</v>
      </c>
      <c r="O17" s="47">
        <f t="shared" si="2"/>
        <v>117.62471502893553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8320052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8320052</v>
      </c>
      <c r="O18" s="47">
        <f t="shared" si="2"/>
        <v>486.35365639796572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346134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346134</v>
      </c>
      <c r="O19" s="47">
        <f t="shared" si="2"/>
        <v>20.233471678260361</v>
      </c>
      <c r="P19" s="9"/>
    </row>
    <row r="20" spans="1:16">
      <c r="A20" s="12"/>
      <c r="B20" s="44">
        <v>539</v>
      </c>
      <c r="C20" s="20" t="s">
        <v>33</v>
      </c>
      <c r="D20" s="46">
        <v>89455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89455</v>
      </c>
      <c r="O20" s="47">
        <f t="shared" si="2"/>
        <v>5.2291459636406152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611860</v>
      </c>
      <c r="E21" s="31">
        <f t="shared" si="5"/>
        <v>0</v>
      </c>
      <c r="F21" s="31">
        <f t="shared" si="5"/>
        <v>0</v>
      </c>
      <c r="G21" s="31">
        <f t="shared" si="5"/>
        <v>41300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653160</v>
      </c>
      <c r="O21" s="43">
        <f t="shared" si="2"/>
        <v>38.180861635587775</v>
      </c>
      <c r="P21" s="10"/>
    </row>
    <row r="22" spans="1:16">
      <c r="A22" s="12"/>
      <c r="B22" s="44">
        <v>541</v>
      </c>
      <c r="C22" s="20" t="s">
        <v>35</v>
      </c>
      <c r="D22" s="46">
        <v>598588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598588</v>
      </c>
      <c r="O22" s="47">
        <f t="shared" si="2"/>
        <v>34.990822470333782</v>
      </c>
      <c r="P22" s="9"/>
    </row>
    <row r="23" spans="1:16">
      <c r="A23" s="12"/>
      <c r="B23" s="44">
        <v>542</v>
      </c>
      <c r="C23" s="20" t="s">
        <v>36</v>
      </c>
      <c r="D23" s="46">
        <v>13272</v>
      </c>
      <c r="E23" s="46">
        <v>0</v>
      </c>
      <c r="F23" s="46">
        <v>0</v>
      </c>
      <c r="G23" s="46">
        <v>41300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54572</v>
      </c>
      <c r="O23" s="47">
        <f t="shared" si="2"/>
        <v>3.1900391652539897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2228</v>
      </c>
      <c r="E24" s="31">
        <f t="shared" si="7"/>
        <v>107888</v>
      </c>
      <c r="F24" s="31">
        <f t="shared" si="7"/>
        <v>0</v>
      </c>
      <c r="G24" s="31">
        <f t="shared" si="7"/>
        <v>347599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457715</v>
      </c>
      <c r="O24" s="43">
        <f t="shared" si="2"/>
        <v>26.75600631320512</v>
      </c>
      <c r="P24" s="10"/>
    </row>
    <row r="25" spans="1:16">
      <c r="A25" s="13"/>
      <c r="B25" s="45">
        <v>552</v>
      </c>
      <c r="C25" s="21" t="s">
        <v>38</v>
      </c>
      <c r="D25" s="46">
        <v>2228</v>
      </c>
      <c r="E25" s="46">
        <v>0</v>
      </c>
      <c r="F25" s="46">
        <v>0</v>
      </c>
      <c r="G25" s="46">
        <v>347599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349827</v>
      </c>
      <c r="O25" s="47">
        <f t="shared" si="2"/>
        <v>20.449348220026888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107888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107888</v>
      </c>
      <c r="O26" s="47">
        <f t="shared" si="2"/>
        <v>6.306658093178231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509267</v>
      </c>
      <c r="E27" s="31">
        <f t="shared" si="8"/>
        <v>0</v>
      </c>
      <c r="F27" s="31">
        <f t="shared" si="8"/>
        <v>0</v>
      </c>
      <c r="G27" s="31">
        <f t="shared" si="8"/>
        <v>361042</v>
      </c>
      <c r="H27" s="31">
        <f t="shared" si="8"/>
        <v>0</v>
      </c>
      <c r="I27" s="31">
        <f t="shared" si="8"/>
        <v>457789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3" si="9">SUM(D27:M27)</f>
        <v>1328098</v>
      </c>
      <c r="O27" s="43">
        <f t="shared" si="2"/>
        <v>77.634769392646291</v>
      </c>
      <c r="P27" s="9"/>
    </row>
    <row r="28" spans="1:16">
      <c r="A28" s="12"/>
      <c r="B28" s="44">
        <v>571</v>
      </c>
      <c r="C28" s="20" t="s">
        <v>41</v>
      </c>
      <c r="D28" s="46">
        <v>1732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1732</v>
      </c>
      <c r="O28" s="47">
        <f t="shared" si="2"/>
        <v>0.1012451043432513</v>
      </c>
      <c r="P28" s="9"/>
    </row>
    <row r="29" spans="1:16">
      <c r="A29" s="12"/>
      <c r="B29" s="44">
        <v>572</v>
      </c>
      <c r="C29" s="20" t="s">
        <v>42</v>
      </c>
      <c r="D29" s="46">
        <v>507535</v>
      </c>
      <c r="E29" s="46">
        <v>0</v>
      </c>
      <c r="F29" s="46">
        <v>0</v>
      </c>
      <c r="G29" s="46">
        <v>361042</v>
      </c>
      <c r="H29" s="46">
        <v>0</v>
      </c>
      <c r="I29" s="46">
        <v>457789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1326366</v>
      </c>
      <c r="O29" s="47">
        <f t="shared" si="2"/>
        <v>77.533524288303028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350233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1232555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1582788</v>
      </c>
      <c r="O30" s="43">
        <f t="shared" si="2"/>
        <v>92.522826912959601</v>
      </c>
      <c r="P30" s="9"/>
    </row>
    <row r="31" spans="1:16">
      <c r="A31" s="12"/>
      <c r="B31" s="44">
        <v>581</v>
      </c>
      <c r="C31" s="20" t="s">
        <v>43</v>
      </c>
      <c r="D31" s="46">
        <v>350233</v>
      </c>
      <c r="E31" s="46">
        <v>0</v>
      </c>
      <c r="F31" s="46">
        <v>0</v>
      </c>
      <c r="G31" s="46">
        <v>0</v>
      </c>
      <c r="H31" s="46">
        <v>0</v>
      </c>
      <c r="I31" s="46">
        <v>547363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897596</v>
      </c>
      <c r="O31" s="47">
        <f t="shared" si="2"/>
        <v>52.469515403051382</v>
      </c>
      <c r="P31" s="9"/>
    </row>
    <row r="32" spans="1:16" ht="15.75" thickBot="1">
      <c r="A32" s="12"/>
      <c r="B32" s="44">
        <v>591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685192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685192</v>
      </c>
      <c r="O32" s="47">
        <f t="shared" si="2"/>
        <v>40.053311509908227</v>
      </c>
      <c r="P32" s="9"/>
    </row>
    <row r="33" spans="1:119" ht="16.5" thickBot="1">
      <c r="A33" s="14" t="s">
        <v>10</v>
      </c>
      <c r="B33" s="23"/>
      <c r="C33" s="22"/>
      <c r="D33" s="15">
        <f>SUM(D5,D12,D16,D21,D24,D27,D30)</f>
        <v>9021985</v>
      </c>
      <c r="E33" s="15">
        <f t="shared" ref="E33:M33" si="11">SUM(E5,E12,E16,E21,E24,E27,E30)</f>
        <v>107888</v>
      </c>
      <c r="F33" s="15">
        <f t="shared" si="11"/>
        <v>0</v>
      </c>
      <c r="G33" s="15">
        <f t="shared" si="11"/>
        <v>819941</v>
      </c>
      <c r="H33" s="15">
        <f t="shared" si="11"/>
        <v>0</v>
      </c>
      <c r="I33" s="15">
        <f t="shared" si="11"/>
        <v>12368736</v>
      </c>
      <c r="J33" s="15">
        <f t="shared" si="11"/>
        <v>7162</v>
      </c>
      <c r="K33" s="15">
        <f t="shared" si="11"/>
        <v>748347</v>
      </c>
      <c r="L33" s="15">
        <f t="shared" si="11"/>
        <v>0</v>
      </c>
      <c r="M33" s="15">
        <f t="shared" si="11"/>
        <v>0</v>
      </c>
      <c r="N33" s="15">
        <f t="shared" si="9"/>
        <v>23074059</v>
      </c>
      <c r="O33" s="37">
        <f t="shared" si="2"/>
        <v>1348.8080317998481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17107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3725710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802833</v>
      </c>
      <c r="K5" s="26">
        <f t="shared" si="0"/>
        <v>755859</v>
      </c>
      <c r="L5" s="26">
        <f t="shared" si="0"/>
        <v>0</v>
      </c>
      <c r="M5" s="26">
        <f t="shared" si="0"/>
        <v>0</v>
      </c>
      <c r="N5" s="27">
        <f t="shared" ref="N5:N20" si="1">SUM(D5:M5)</f>
        <v>5284402</v>
      </c>
      <c r="O5" s="32">
        <f t="shared" ref="O5:O33" si="2">(N5/O$35)</f>
        <v>308.29018143632226</v>
      </c>
      <c r="P5" s="6"/>
    </row>
    <row r="6" spans="1:133">
      <c r="A6" s="12"/>
      <c r="B6" s="44">
        <v>511</v>
      </c>
      <c r="C6" s="20" t="s">
        <v>19</v>
      </c>
      <c r="D6" s="46">
        <v>104096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104096</v>
      </c>
      <c r="O6" s="47">
        <f t="shared" si="2"/>
        <v>6.0729245668280729</v>
      </c>
      <c r="P6" s="9"/>
    </row>
    <row r="7" spans="1:133">
      <c r="A7" s="12"/>
      <c r="B7" s="44">
        <v>512</v>
      </c>
      <c r="C7" s="20" t="s">
        <v>20</v>
      </c>
      <c r="D7" s="46">
        <v>906560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906560</v>
      </c>
      <c r="O7" s="47">
        <f t="shared" si="2"/>
        <v>52.888396242926319</v>
      </c>
      <c r="P7" s="9"/>
    </row>
    <row r="8" spans="1:133">
      <c r="A8" s="12"/>
      <c r="B8" s="44">
        <v>513</v>
      </c>
      <c r="C8" s="20" t="s">
        <v>21</v>
      </c>
      <c r="D8" s="46">
        <v>1265333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117830</v>
      </c>
      <c r="L8" s="46">
        <v>0</v>
      </c>
      <c r="M8" s="46">
        <v>0</v>
      </c>
      <c r="N8" s="46">
        <f t="shared" si="1"/>
        <v>1383163</v>
      </c>
      <c r="O8" s="47">
        <f t="shared" si="2"/>
        <v>80.693250102094396</v>
      </c>
      <c r="P8" s="9"/>
    </row>
    <row r="9" spans="1:133">
      <c r="A9" s="12"/>
      <c r="B9" s="44">
        <v>514</v>
      </c>
      <c r="C9" s="20" t="s">
        <v>22</v>
      </c>
      <c r="D9" s="46">
        <v>127080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127080</v>
      </c>
      <c r="O9" s="47">
        <f t="shared" si="2"/>
        <v>7.4138031620092173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638029</v>
      </c>
      <c r="L10" s="46">
        <v>0</v>
      </c>
      <c r="M10" s="46">
        <v>0</v>
      </c>
      <c r="N10" s="46">
        <f t="shared" si="1"/>
        <v>638029</v>
      </c>
      <c r="O10" s="47">
        <f t="shared" si="2"/>
        <v>37.222390758998891</v>
      </c>
      <c r="P10" s="9"/>
    </row>
    <row r="11" spans="1:133">
      <c r="A11" s="12"/>
      <c r="B11" s="44">
        <v>519</v>
      </c>
      <c r="C11" s="20" t="s">
        <v>24</v>
      </c>
      <c r="D11" s="46">
        <v>1322641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802833</v>
      </c>
      <c r="K11" s="46">
        <v>0</v>
      </c>
      <c r="L11" s="46">
        <v>0</v>
      </c>
      <c r="M11" s="46">
        <v>0</v>
      </c>
      <c r="N11" s="46">
        <f t="shared" si="1"/>
        <v>2125474</v>
      </c>
      <c r="O11" s="47">
        <f t="shared" si="2"/>
        <v>123.99941660346538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4227927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4227927</v>
      </c>
      <c r="O12" s="43">
        <f t="shared" si="2"/>
        <v>246.6557960445715</v>
      </c>
      <c r="P12" s="10"/>
    </row>
    <row r="13" spans="1:133">
      <c r="A13" s="12"/>
      <c r="B13" s="44">
        <v>521</v>
      </c>
      <c r="C13" s="20" t="s">
        <v>26</v>
      </c>
      <c r="D13" s="46">
        <v>3780189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3780189</v>
      </c>
      <c r="O13" s="47">
        <f t="shared" si="2"/>
        <v>220.53491628259729</v>
      </c>
      <c r="P13" s="9"/>
    </row>
    <row r="14" spans="1:133">
      <c r="A14" s="12"/>
      <c r="B14" s="44">
        <v>522</v>
      </c>
      <c r="C14" s="20" t="s">
        <v>27</v>
      </c>
      <c r="D14" s="46">
        <v>18529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18529</v>
      </c>
      <c r="O14" s="47">
        <f t="shared" si="2"/>
        <v>1.0809754390058923</v>
      </c>
      <c r="P14" s="9"/>
    </row>
    <row r="15" spans="1:133">
      <c r="A15" s="12"/>
      <c r="B15" s="44">
        <v>524</v>
      </c>
      <c r="C15" s="20" t="s">
        <v>28</v>
      </c>
      <c r="D15" s="46">
        <v>429209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429209</v>
      </c>
      <c r="O15" s="47">
        <f t="shared" si="2"/>
        <v>25.039904322968322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209350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9965512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10174862</v>
      </c>
      <c r="O16" s="43">
        <f t="shared" si="2"/>
        <v>593.59792310833677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1985710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1985710</v>
      </c>
      <c r="O17" s="47">
        <f t="shared" si="2"/>
        <v>115.84563327693833</v>
      </c>
      <c r="P17" s="9"/>
    </row>
    <row r="18" spans="1:16">
      <c r="A18" s="12"/>
      <c r="B18" s="44">
        <v>536</v>
      </c>
      <c r="C18" s="20" t="s">
        <v>31</v>
      </c>
      <c r="D18" s="46">
        <v>1147</v>
      </c>
      <c r="E18" s="46">
        <v>0</v>
      </c>
      <c r="F18" s="46">
        <v>0</v>
      </c>
      <c r="G18" s="46">
        <v>0</v>
      </c>
      <c r="H18" s="46">
        <v>0</v>
      </c>
      <c r="I18" s="46">
        <v>7779337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7780484</v>
      </c>
      <c r="O18" s="47">
        <f t="shared" si="2"/>
        <v>453.91074033020243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200465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200465</v>
      </c>
      <c r="O19" s="47">
        <f t="shared" si="2"/>
        <v>11.69505863135173</v>
      </c>
      <c r="P19" s="9"/>
    </row>
    <row r="20" spans="1:16">
      <c r="A20" s="12"/>
      <c r="B20" s="44">
        <v>539</v>
      </c>
      <c r="C20" s="20" t="s">
        <v>33</v>
      </c>
      <c r="D20" s="46">
        <v>208203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208203</v>
      </c>
      <c r="O20" s="47">
        <f t="shared" si="2"/>
        <v>12.146490869844234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703306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703306</v>
      </c>
      <c r="O21" s="43">
        <f t="shared" si="2"/>
        <v>41.030628318067791</v>
      </c>
      <c r="P21" s="10"/>
    </row>
    <row r="22" spans="1:16">
      <c r="A22" s="12"/>
      <c r="B22" s="44">
        <v>541</v>
      </c>
      <c r="C22" s="20" t="s">
        <v>35</v>
      </c>
      <c r="D22" s="46">
        <v>684360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684360</v>
      </c>
      <c r="O22" s="47">
        <f t="shared" si="2"/>
        <v>39.925325243568054</v>
      </c>
      <c r="P22" s="9"/>
    </row>
    <row r="23" spans="1:16">
      <c r="A23" s="12"/>
      <c r="B23" s="44">
        <v>542</v>
      </c>
      <c r="C23" s="20" t="s">
        <v>36</v>
      </c>
      <c r="D23" s="46">
        <v>18946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18946</v>
      </c>
      <c r="O23" s="47">
        <f t="shared" si="2"/>
        <v>1.1053030744997374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3940</v>
      </c>
      <c r="E24" s="31">
        <f t="shared" si="7"/>
        <v>60904</v>
      </c>
      <c r="F24" s="31">
        <f t="shared" si="7"/>
        <v>0</v>
      </c>
      <c r="G24" s="31">
        <f t="shared" si="7"/>
        <v>294002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358846</v>
      </c>
      <c r="O24" s="43">
        <f t="shared" si="2"/>
        <v>20.93495128638936</v>
      </c>
      <c r="P24" s="10"/>
    </row>
    <row r="25" spans="1:16">
      <c r="A25" s="13"/>
      <c r="B25" s="45">
        <v>552</v>
      </c>
      <c r="C25" s="21" t="s">
        <v>38</v>
      </c>
      <c r="D25" s="46">
        <v>3940</v>
      </c>
      <c r="E25" s="46">
        <v>0</v>
      </c>
      <c r="F25" s="46">
        <v>0</v>
      </c>
      <c r="G25" s="46">
        <v>294002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297942</v>
      </c>
      <c r="O25" s="47">
        <f t="shared" si="2"/>
        <v>17.381833031911789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60904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60904</v>
      </c>
      <c r="O26" s="47">
        <f t="shared" si="2"/>
        <v>3.5531182544775683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763695</v>
      </c>
      <c r="E27" s="31">
        <f t="shared" si="8"/>
        <v>0</v>
      </c>
      <c r="F27" s="31">
        <f t="shared" si="8"/>
        <v>0</v>
      </c>
      <c r="G27" s="31">
        <f t="shared" si="8"/>
        <v>394436</v>
      </c>
      <c r="H27" s="31">
        <f t="shared" si="8"/>
        <v>0</v>
      </c>
      <c r="I27" s="31">
        <f t="shared" si="8"/>
        <v>604935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3" si="9">SUM(D27:M27)</f>
        <v>1763066</v>
      </c>
      <c r="O27" s="43">
        <f t="shared" si="2"/>
        <v>102.85665947144274</v>
      </c>
      <c r="P27" s="9"/>
    </row>
    <row r="28" spans="1:16">
      <c r="A28" s="12"/>
      <c r="B28" s="44">
        <v>571</v>
      </c>
      <c r="C28" s="20" t="s">
        <v>41</v>
      </c>
      <c r="D28" s="46">
        <v>6671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6671</v>
      </c>
      <c r="O28" s="47">
        <f t="shared" si="2"/>
        <v>0.38918382824806019</v>
      </c>
      <c r="P28" s="9"/>
    </row>
    <row r="29" spans="1:16">
      <c r="A29" s="12"/>
      <c r="B29" s="44">
        <v>572</v>
      </c>
      <c r="C29" s="20" t="s">
        <v>42</v>
      </c>
      <c r="D29" s="46">
        <v>757024</v>
      </c>
      <c r="E29" s="46">
        <v>0</v>
      </c>
      <c r="F29" s="46">
        <v>0</v>
      </c>
      <c r="G29" s="46">
        <v>394436</v>
      </c>
      <c r="H29" s="46">
        <v>0</v>
      </c>
      <c r="I29" s="46">
        <v>604935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1756395</v>
      </c>
      <c r="O29" s="47">
        <f t="shared" si="2"/>
        <v>102.46747564319467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1317528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929550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2247078</v>
      </c>
      <c r="O30" s="43">
        <f t="shared" si="2"/>
        <v>131.09375182311416</v>
      </c>
      <c r="P30" s="9"/>
    </row>
    <row r="31" spans="1:16">
      <c r="A31" s="12"/>
      <c r="B31" s="44">
        <v>581</v>
      </c>
      <c r="C31" s="20" t="s">
        <v>43</v>
      </c>
      <c r="D31" s="46">
        <v>1317528</v>
      </c>
      <c r="E31" s="46">
        <v>0</v>
      </c>
      <c r="F31" s="46">
        <v>0</v>
      </c>
      <c r="G31" s="46">
        <v>0</v>
      </c>
      <c r="H31" s="46">
        <v>0</v>
      </c>
      <c r="I31" s="46">
        <v>235239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1552767</v>
      </c>
      <c r="O31" s="47">
        <f t="shared" si="2"/>
        <v>90.587888687941188</v>
      </c>
      <c r="P31" s="9"/>
    </row>
    <row r="32" spans="1:16" ht="15.75" thickBot="1">
      <c r="A32" s="12"/>
      <c r="B32" s="44">
        <v>591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694311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694311</v>
      </c>
      <c r="O32" s="47">
        <f t="shared" si="2"/>
        <v>40.50586313517298</v>
      </c>
      <c r="P32" s="9"/>
    </row>
    <row r="33" spans="1:119" ht="16.5" thickBot="1">
      <c r="A33" s="14" t="s">
        <v>10</v>
      </c>
      <c r="B33" s="23"/>
      <c r="C33" s="22"/>
      <c r="D33" s="15">
        <f>SUM(D5,D12,D16,D21,D24,D27,D30)</f>
        <v>10951456</v>
      </c>
      <c r="E33" s="15">
        <f t="shared" ref="E33:M33" si="11">SUM(E5,E12,E16,E21,E24,E27,E30)</f>
        <v>60904</v>
      </c>
      <c r="F33" s="15">
        <f t="shared" si="11"/>
        <v>0</v>
      </c>
      <c r="G33" s="15">
        <f t="shared" si="11"/>
        <v>688438</v>
      </c>
      <c r="H33" s="15">
        <f t="shared" si="11"/>
        <v>0</v>
      </c>
      <c r="I33" s="15">
        <f t="shared" si="11"/>
        <v>11499997</v>
      </c>
      <c r="J33" s="15">
        <f t="shared" si="11"/>
        <v>802833</v>
      </c>
      <c r="K33" s="15">
        <f t="shared" si="11"/>
        <v>755859</v>
      </c>
      <c r="L33" s="15">
        <f t="shared" si="11"/>
        <v>0</v>
      </c>
      <c r="M33" s="15">
        <f t="shared" si="11"/>
        <v>0</v>
      </c>
      <c r="N33" s="15">
        <f t="shared" si="9"/>
        <v>24759487</v>
      </c>
      <c r="O33" s="37">
        <f t="shared" si="2"/>
        <v>1444.4598914882445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61</v>
      </c>
      <c r="M35" s="163"/>
      <c r="N35" s="163"/>
      <c r="O35" s="41">
        <v>17141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3141287</v>
      </c>
      <c r="E5" s="26">
        <f t="shared" si="0"/>
        <v>0</v>
      </c>
      <c r="F5" s="26">
        <f t="shared" si="0"/>
        <v>0</v>
      </c>
      <c r="G5" s="26">
        <f t="shared" si="0"/>
        <v>24369</v>
      </c>
      <c r="H5" s="26">
        <f t="shared" si="0"/>
        <v>0</v>
      </c>
      <c r="I5" s="26">
        <f t="shared" si="0"/>
        <v>0</v>
      </c>
      <c r="J5" s="26">
        <f t="shared" si="0"/>
        <v>1562695</v>
      </c>
      <c r="K5" s="26">
        <f t="shared" si="0"/>
        <v>7928593</v>
      </c>
      <c r="L5" s="26">
        <f t="shared" si="0"/>
        <v>0</v>
      </c>
      <c r="M5" s="26">
        <f t="shared" si="0"/>
        <v>0</v>
      </c>
      <c r="N5" s="27">
        <f t="shared" ref="N5:N20" si="1">SUM(D5:M5)</f>
        <v>12656944</v>
      </c>
      <c r="O5" s="32">
        <f t="shared" ref="O5:O35" si="2">(N5/O$37)</f>
        <v>740.90873968272547</v>
      </c>
      <c r="P5" s="6"/>
    </row>
    <row r="6" spans="1:133">
      <c r="A6" s="12"/>
      <c r="B6" s="44">
        <v>511</v>
      </c>
      <c r="C6" s="20" t="s">
        <v>19</v>
      </c>
      <c r="D6" s="46">
        <v>205557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205557</v>
      </c>
      <c r="O6" s="47">
        <f t="shared" si="2"/>
        <v>12.032839665164198</v>
      </c>
      <c r="P6" s="9"/>
    </row>
    <row r="7" spans="1:133">
      <c r="A7" s="12"/>
      <c r="B7" s="44">
        <v>512</v>
      </c>
      <c r="C7" s="20" t="s">
        <v>20</v>
      </c>
      <c r="D7" s="46">
        <v>704289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704289</v>
      </c>
      <c r="O7" s="47">
        <f t="shared" si="2"/>
        <v>41.227477609319209</v>
      </c>
      <c r="P7" s="9"/>
    </row>
    <row r="8" spans="1:133">
      <c r="A8" s="12"/>
      <c r="B8" s="44">
        <v>513</v>
      </c>
      <c r="C8" s="20" t="s">
        <v>21</v>
      </c>
      <c r="D8" s="46">
        <v>993577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269820</v>
      </c>
      <c r="L8" s="46">
        <v>0</v>
      </c>
      <c r="M8" s="46">
        <v>0</v>
      </c>
      <c r="N8" s="46">
        <f t="shared" si="1"/>
        <v>1263397</v>
      </c>
      <c r="O8" s="47">
        <f t="shared" si="2"/>
        <v>73.956389392963771</v>
      </c>
      <c r="P8" s="9"/>
    </row>
    <row r="9" spans="1:133">
      <c r="A9" s="12"/>
      <c r="B9" s="44">
        <v>514</v>
      </c>
      <c r="C9" s="20" t="s">
        <v>22</v>
      </c>
      <c r="D9" s="46">
        <v>126410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126410</v>
      </c>
      <c r="O9" s="47">
        <f t="shared" si="2"/>
        <v>7.399754141544225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7658773</v>
      </c>
      <c r="L10" s="46">
        <v>0</v>
      </c>
      <c r="M10" s="46">
        <v>0</v>
      </c>
      <c r="N10" s="46">
        <f t="shared" si="1"/>
        <v>7658773</v>
      </c>
      <c r="O10" s="47">
        <f t="shared" si="2"/>
        <v>448.3271673593631</v>
      </c>
      <c r="P10" s="9"/>
    </row>
    <row r="11" spans="1:133">
      <c r="A11" s="12"/>
      <c r="B11" s="44">
        <v>519</v>
      </c>
      <c r="C11" s="20" t="s">
        <v>24</v>
      </c>
      <c r="D11" s="46">
        <v>1111454</v>
      </c>
      <c r="E11" s="46">
        <v>0</v>
      </c>
      <c r="F11" s="46">
        <v>0</v>
      </c>
      <c r="G11" s="46">
        <v>24369</v>
      </c>
      <c r="H11" s="46">
        <v>0</v>
      </c>
      <c r="I11" s="46">
        <v>0</v>
      </c>
      <c r="J11" s="46">
        <v>1562695</v>
      </c>
      <c r="K11" s="46">
        <v>0</v>
      </c>
      <c r="L11" s="46">
        <v>0</v>
      </c>
      <c r="M11" s="46">
        <v>0</v>
      </c>
      <c r="N11" s="46">
        <f t="shared" si="1"/>
        <v>2698518</v>
      </c>
      <c r="O11" s="47">
        <f t="shared" si="2"/>
        <v>157.96511151437102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4491854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4491854</v>
      </c>
      <c r="O12" s="43">
        <f t="shared" si="2"/>
        <v>262.94292571562374</v>
      </c>
      <c r="P12" s="10"/>
    </row>
    <row r="13" spans="1:133">
      <c r="A13" s="12"/>
      <c r="B13" s="44">
        <v>521</v>
      </c>
      <c r="C13" s="20" t="s">
        <v>26</v>
      </c>
      <c r="D13" s="46">
        <v>3729916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3729916</v>
      </c>
      <c r="O13" s="47">
        <f t="shared" si="2"/>
        <v>218.34080664988585</v>
      </c>
      <c r="P13" s="9"/>
    </row>
    <row r="14" spans="1:133">
      <c r="A14" s="12"/>
      <c r="B14" s="44">
        <v>522</v>
      </c>
      <c r="C14" s="20" t="s">
        <v>27</v>
      </c>
      <c r="D14" s="46">
        <v>363428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363428</v>
      </c>
      <c r="O14" s="47">
        <f t="shared" si="2"/>
        <v>21.274249253643973</v>
      </c>
      <c r="P14" s="9"/>
    </row>
    <row r="15" spans="1:133">
      <c r="A15" s="12"/>
      <c r="B15" s="44">
        <v>524</v>
      </c>
      <c r="C15" s="20" t="s">
        <v>28</v>
      </c>
      <c r="D15" s="46">
        <v>398510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398510</v>
      </c>
      <c r="O15" s="47">
        <f t="shared" si="2"/>
        <v>23.327869812093894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196644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8884976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9081620</v>
      </c>
      <c r="O16" s="43">
        <f t="shared" si="2"/>
        <v>531.61739741263239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1911181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1911181</v>
      </c>
      <c r="O17" s="47">
        <f t="shared" si="2"/>
        <v>111.87619270619915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6860473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6860473</v>
      </c>
      <c r="O18" s="47">
        <f t="shared" si="2"/>
        <v>401.59649944389162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113322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113322</v>
      </c>
      <c r="O19" s="47">
        <f t="shared" si="2"/>
        <v>6.6336123631680621</v>
      </c>
      <c r="P19" s="9"/>
    </row>
    <row r="20" spans="1:16">
      <c r="A20" s="12"/>
      <c r="B20" s="44">
        <v>539</v>
      </c>
      <c r="C20" s="20" t="s">
        <v>33</v>
      </c>
      <c r="D20" s="46">
        <v>196644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196644</v>
      </c>
      <c r="O20" s="47">
        <f t="shared" si="2"/>
        <v>11.511092899373645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597406</v>
      </c>
      <c r="E21" s="31">
        <f t="shared" si="5"/>
        <v>0</v>
      </c>
      <c r="F21" s="31">
        <f t="shared" si="5"/>
        <v>0</v>
      </c>
      <c r="G21" s="31">
        <f t="shared" si="5"/>
        <v>109000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7" si="6">SUM(D21:M21)</f>
        <v>706406</v>
      </c>
      <c r="O21" s="43">
        <f t="shared" si="2"/>
        <v>41.35140197857519</v>
      </c>
      <c r="P21" s="10"/>
    </row>
    <row r="22" spans="1:16">
      <c r="A22" s="12"/>
      <c r="B22" s="44">
        <v>541</v>
      </c>
      <c r="C22" s="20" t="s">
        <v>35</v>
      </c>
      <c r="D22" s="46">
        <v>558487</v>
      </c>
      <c r="E22" s="46">
        <v>0</v>
      </c>
      <c r="F22" s="46">
        <v>0</v>
      </c>
      <c r="G22" s="46">
        <v>109000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667487</v>
      </c>
      <c r="O22" s="47">
        <f t="shared" si="2"/>
        <v>39.073172159456767</v>
      </c>
      <c r="P22" s="9"/>
    </row>
    <row r="23" spans="1:16">
      <c r="A23" s="12"/>
      <c r="B23" s="44">
        <v>542</v>
      </c>
      <c r="C23" s="20" t="s">
        <v>36</v>
      </c>
      <c r="D23" s="46">
        <v>38919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38919</v>
      </c>
      <c r="O23" s="47">
        <f t="shared" si="2"/>
        <v>2.278229819118422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22705</v>
      </c>
      <c r="E24" s="31">
        <f t="shared" si="7"/>
        <v>291311</v>
      </c>
      <c r="F24" s="31">
        <f t="shared" si="7"/>
        <v>0</v>
      </c>
      <c r="G24" s="31">
        <f t="shared" si="7"/>
        <v>1244238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1558254</v>
      </c>
      <c r="O24" s="43">
        <f t="shared" si="2"/>
        <v>91.216648129719601</v>
      </c>
      <c r="P24" s="10"/>
    </row>
    <row r="25" spans="1:16">
      <c r="A25" s="13"/>
      <c r="B25" s="45">
        <v>552</v>
      </c>
      <c r="C25" s="21" t="s">
        <v>38</v>
      </c>
      <c r="D25" s="46">
        <v>22705</v>
      </c>
      <c r="E25" s="46">
        <v>0</v>
      </c>
      <c r="F25" s="46">
        <v>0</v>
      </c>
      <c r="G25" s="46">
        <v>1244238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1266943</v>
      </c>
      <c r="O25" s="47">
        <f t="shared" si="2"/>
        <v>74.163964174910731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291311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291311</v>
      </c>
      <c r="O26" s="47">
        <f t="shared" si="2"/>
        <v>17.052683954808874</v>
      </c>
      <c r="P26" s="9"/>
    </row>
    <row r="27" spans="1:16" ht="15.75">
      <c r="A27" s="28" t="s">
        <v>76</v>
      </c>
      <c r="B27" s="29"/>
      <c r="C27" s="30"/>
      <c r="D27" s="31">
        <f t="shared" ref="D27:M27" si="8">SUM(D28:D28)</f>
        <v>18000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18000</v>
      </c>
      <c r="O27" s="43">
        <f t="shared" si="2"/>
        <v>1.0536790961774865</v>
      </c>
      <c r="P27" s="10"/>
    </row>
    <row r="28" spans="1:16">
      <c r="A28" s="12"/>
      <c r="B28" s="44">
        <v>569</v>
      </c>
      <c r="C28" s="20" t="s">
        <v>77</v>
      </c>
      <c r="D28" s="46">
        <v>18000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9">SUM(D28:M28)</f>
        <v>18000</v>
      </c>
      <c r="O28" s="47">
        <f t="shared" si="2"/>
        <v>1.0536790961774865</v>
      </c>
      <c r="P28" s="9"/>
    </row>
    <row r="29" spans="1:16" ht="15.75">
      <c r="A29" s="28" t="s">
        <v>40</v>
      </c>
      <c r="B29" s="29"/>
      <c r="C29" s="30"/>
      <c r="D29" s="31">
        <f t="shared" ref="D29:M29" si="10">SUM(D30:D31)</f>
        <v>1103584</v>
      </c>
      <c r="E29" s="31">
        <f t="shared" si="10"/>
        <v>0</v>
      </c>
      <c r="F29" s="31">
        <f t="shared" si="10"/>
        <v>0</v>
      </c>
      <c r="G29" s="31">
        <f t="shared" si="10"/>
        <v>19600</v>
      </c>
      <c r="H29" s="31">
        <f t="shared" si="10"/>
        <v>0</v>
      </c>
      <c r="I29" s="31">
        <f t="shared" si="10"/>
        <v>764032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1887216</v>
      </c>
      <c r="O29" s="43">
        <f t="shared" si="2"/>
        <v>110.47333606509395</v>
      </c>
      <c r="P29" s="9"/>
    </row>
    <row r="30" spans="1:16">
      <c r="A30" s="12"/>
      <c r="B30" s="44">
        <v>571</v>
      </c>
      <c r="C30" s="20" t="s">
        <v>41</v>
      </c>
      <c r="D30" s="46">
        <v>12328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12328</v>
      </c>
      <c r="O30" s="47">
        <f t="shared" si="2"/>
        <v>0.72165310542644734</v>
      </c>
      <c r="P30" s="9"/>
    </row>
    <row r="31" spans="1:16">
      <c r="A31" s="12"/>
      <c r="B31" s="44">
        <v>572</v>
      </c>
      <c r="C31" s="20" t="s">
        <v>42</v>
      </c>
      <c r="D31" s="46">
        <v>1091256</v>
      </c>
      <c r="E31" s="46">
        <v>0</v>
      </c>
      <c r="F31" s="46">
        <v>0</v>
      </c>
      <c r="G31" s="46">
        <v>19600</v>
      </c>
      <c r="H31" s="46">
        <v>0</v>
      </c>
      <c r="I31" s="46">
        <v>764032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1874888</v>
      </c>
      <c r="O31" s="47">
        <f t="shared" si="2"/>
        <v>109.75168295966751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182916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1642583</v>
      </c>
      <c r="J32" s="31">
        <f t="shared" si="11"/>
        <v>387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1825886</v>
      </c>
      <c r="O32" s="43">
        <f t="shared" si="2"/>
        <v>106.883217233507</v>
      </c>
      <c r="P32" s="9"/>
    </row>
    <row r="33" spans="1:119">
      <c r="A33" s="12"/>
      <c r="B33" s="44">
        <v>581</v>
      </c>
      <c r="C33" s="20" t="s">
        <v>43</v>
      </c>
      <c r="D33" s="46">
        <v>182916</v>
      </c>
      <c r="E33" s="46">
        <v>0</v>
      </c>
      <c r="F33" s="46">
        <v>0</v>
      </c>
      <c r="G33" s="46">
        <v>0</v>
      </c>
      <c r="H33" s="46">
        <v>0</v>
      </c>
      <c r="I33" s="46">
        <v>876547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1059463</v>
      </c>
      <c r="O33" s="47">
        <f t="shared" si="2"/>
        <v>62.018556459638233</v>
      </c>
      <c r="P33" s="9"/>
    </row>
    <row r="34" spans="1:119" ht="15.75" thickBot="1">
      <c r="A34" s="12"/>
      <c r="B34" s="44">
        <v>591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766036</v>
      </c>
      <c r="J34" s="46">
        <v>387</v>
      </c>
      <c r="K34" s="46">
        <v>0</v>
      </c>
      <c r="L34" s="46">
        <v>0</v>
      </c>
      <c r="M34" s="46">
        <v>0</v>
      </c>
      <c r="N34" s="46">
        <f t="shared" si="9"/>
        <v>766423</v>
      </c>
      <c r="O34" s="47">
        <f t="shared" si="2"/>
        <v>44.864660773868756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SUM(D5,D12,D16,D21,D24,D27,D29,D32)</f>
        <v>9754396</v>
      </c>
      <c r="E35" s="15">
        <f t="shared" si="12"/>
        <v>291311</v>
      </c>
      <c r="F35" s="15">
        <f t="shared" si="12"/>
        <v>0</v>
      </c>
      <c r="G35" s="15">
        <f t="shared" si="12"/>
        <v>1397207</v>
      </c>
      <c r="H35" s="15">
        <f t="shared" si="12"/>
        <v>0</v>
      </c>
      <c r="I35" s="15">
        <f t="shared" si="12"/>
        <v>11291591</v>
      </c>
      <c r="J35" s="15">
        <f t="shared" si="12"/>
        <v>1563082</v>
      </c>
      <c r="K35" s="15">
        <f t="shared" si="12"/>
        <v>7928593</v>
      </c>
      <c r="L35" s="15">
        <f t="shared" si="12"/>
        <v>0</v>
      </c>
      <c r="M35" s="15">
        <f t="shared" si="12"/>
        <v>0</v>
      </c>
      <c r="N35" s="15">
        <f t="shared" si="9"/>
        <v>32226180</v>
      </c>
      <c r="O35" s="37">
        <f t="shared" si="2"/>
        <v>1886.4473453140549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78</v>
      </c>
      <c r="M37" s="163"/>
      <c r="N37" s="163"/>
      <c r="O37" s="41">
        <v>17083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5251978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1246596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6498574</v>
      </c>
      <c r="P5" s="32">
        <f t="shared" ref="P5:P31" si="1">(O5/P$33)</f>
        <v>377.53872073432871</v>
      </c>
      <c r="Q5" s="6"/>
    </row>
    <row r="6" spans="1:134">
      <c r="A6" s="12"/>
      <c r="B6" s="44">
        <v>511</v>
      </c>
      <c r="C6" s="20" t="s">
        <v>19</v>
      </c>
      <c r="D6" s="46">
        <v>288284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288284</v>
      </c>
      <c r="P6" s="47">
        <f t="shared" si="1"/>
        <v>16.748039272642771</v>
      </c>
      <c r="Q6" s="9"/>
    </row>
    <row r="7" spans="1:134">
      <c r="A7" s="12"/>
      <c r="B7" s="44">
        <v>512</v>
      </c>
      <c r="C7" s="20" t="s">
        <v>20</v>
      </c>
      <c r="D7" s="46">
        <v>696903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696903</v>
      </c>
      <c r="P7" s="47">
        <f t="shared" si="1"/>
        <v>40.487015627723231</v>
      </c>
      <c r="Q7" s="9"/>
    </row>
    <row r="8" spans="1:134">
      <c r="A8" s="12"/>
      <c r="B8" s="44">
        <v>513</v>
      </c>
      <c r="C8" s="20" t="s">
        <v>21</v>
      </c>
      <c r="D8" s="46">
        <v>1618162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165726</v>
      </c>
      <c r="L8" s="46">
        <v>0</v>
      </c>
      <c r="M8" s="46">
        <v>0</v>
      </c>
      <c r="N8" s="46">
        <v>0</v>
      </c>
      <c r="O8" s="46">
        <f t="shared" si="2"/>
        <v>1783888</v>
      </c>
      <c r="P8" s="47">
        <f t="shared" si="1"/>
        <v>103.63608900249811</v>
      </c>
      <c r="Q8" s="9"/>
    </row>
    <row r="9" spans="1:134">
      <c r="A9" s="12"/>
      <c r="B9" s="44">
        <v>514</v>
      </c>
      <c r="C9" s="20" t="s">
        <v>22</v>
      </c>
      <c r="D9" s="46">
        <v>189166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189166</v>
      </c>
      <c r="P9" s="47">
        <f t="shared" si="1"/>
        <v>10.989717074304306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1080870</v>
      </c>
      <c r="L10" s="46">
        <v>0</v>
      </c>
      <c r="M10" s="46">
        <v>0</v>
      </c>
      <c r="N10" s="46">
        <v>0</v>
      </c>
      <c r="O10" s="46">
        <f t="shared" si="2"/>
        <v>1080870</v>
      </c>
      <c r="P10" s="47">
        <f t="shared" si="1"/>
        <v>62.793818625457504</v>
      </c>
      <c r="Q10" s="9"/>
    </row>
    <row r="11" spans="1:134">
      <c r="A11" s="12"/>
      <c r="B11" s="44">
        <v>519</v>
      </c>
      <c r="C11" s="20" t="s">
        <v>24</v>
      </c>
      <c r="D11" s="46">
        <v>2459463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2459463</v>
      </c>
      <c r="P11" s="47">
        <f t="shared" si="1"/>
        <v>142.88404113170279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4187755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4187755</v>
      </c>
      <c r="P12" s="43">
        <f t="shared" si="1"/>
        <v>243.29024574449545</v>
      </c>
      <c r="Q12" s="10"/>
    </row>
    <row r="13" spans="1:134">
      <c r="A13" s="12"/>
      <c r="B13" s="44">
        <v>521</v>
      </c>
      <c r="C13" s="20" t="s">
        <v>26</v>
      </c>
      <c r="D13" s="46">
        <v>3239230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3239230</v>
      </c>
      <c r="P13" s="47">
        <f t="shared" si="1"/>
        <v>188.18509266252252</v>
      </c>
      <c r="Q13" s="9"/>
    </row>
    <row r="14" spans="1:134">
      <c r="A14" s="12"/>
      <c r="B14" s="44">
        <v>524</v>
      </c>
      <c r="C14" s="20" t="s">
        <v>28</v>
      </c>
      <c r="D14" s="46">
        <v>948525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948525</v>
      </c>
      <c r="P14" s="47">
        <f t="shared" si="1"/>
        <v>55.105153081972929</v>
      </c>
      <c r="Q14" s="9"/>
    </row>
    <row r="15" spans="1:134" ht="15.75">
      <c r="A15" s="28" t="s">
        <v>29</v>
      </c>
      <c r="B15" s="29"/>
      <c r="C15" s="30"/>
      <c r="D15" s="31">
        <f t="shared" ref="D15:N15" si="5">SUM(D16:D18)</f>
        <v>305284</v>
      </c>
      <c r="E15" s="31">
        <f t="shared" si="5"/>
        <v>0</v>
      </c>
      <c r="F15" s="31">
        <f t="shared" si="5"/>
        <v>0</v>
      </c>
      <c r="G15" s="31">
        <f t="shared" si="5"/>
        <v>190254</v>
      </c>
      <c r="H15" s="31">
        <f t="shared" si="5"/>
        <v>0</v>
      </c>
      <c r="I15" s="31">
        <f t="shared" si="5"/>
        <v>3604411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4099949</v>
      </c>
      <c r="P15" s="43">
        <f t="shared" si="1"/>
        <v>238.18910126067507</v>
      </c>
      <c r="Q15" s="10"/>
    </row>
    <row r="16" spans="1:134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2718256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6">SUM(D16:N16)</f>
        <v>2718256</v>
      </c>
      <c r="P16" s="47">
        <f t="shared" si="1"/>
        <v>157.91878231569163</v>
      </c>
      <c r="Q16" s="9"/>
    </row>
    <row r="17" spans="1:120">
      <c r="A17" s="12"/>
      <c r="B17" s="44">
        <v>538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886155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886155</v>
      </c>
      <c r="P17" s="47">
        <f t="shared" si="1"/>
        <v>51.481728925811886</v>
      </c>
      <c r="Q17" s="9"/>
    </row>
    <row r="18" spans="1:120">
      <c r="A18" s="12"/>
      <c r="B18" s="44">
        <v>539</v>
      </c>
      <c r="C18" s="20" t="s">
        <v>33</v>
      </c>
      <c r="D18" s="46">
        <v>305284</v>
      </c>
      <c r="E18" s="46">
        <v>0</v>
      </c>
      <c r="F18" s="46">
        <v>0</v>
      </c>
      <c r="G18" s="46">
        <v>190254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495538</v>
      </c>
      <c r="P18" s="47">
        <f t="shared" si="1"/>
        <v>28.788590019171558</v>
      </c>
      <c r="Q18" s="9"/>
    </row>
    <row r="19" spans="1:120" ht="15.75">
      <c r="A19" s="28" t="s">
        <v>34</v>
      </c>
      <c r="B19" s="29"/>
      <c r="C19" s="30"/>
      <c r="D19" s="31">
        <f t="shared" ref="D19:N19" si="7">SUM(D20:D21)</f>
        <v>699686</v>
      </c>
      <c r="E19" s="31">
        <f t="shared" si="7"/>
        <v>0</v>
      </c>
      <c r="F19" s="31">
        <f t="shared" si="7"/>
        <v>0</v>
      </c>
      <c r="G19" s="31">
        <f t="shared" si="7"/>
        <v>1101293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1800979</v>
      </c>
      <c r="P19" s="43">
        <f t="shared" si="1"/>
        <v>104.62900133619938</v>
      </c>
      <c r="Q19" s="10"/>
    </row>
    <row r="20" spans="1:120">
      <c r="A20" s="12"/>
      <c r="B20" s="44">
        <v>541</v>
      </c>
      <c r="C20" s="20" t="s">
        <v>35</v>
      </c>
      <c r="D20" s="46">
        <v>593495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593495</v>
      </c>
      <c r="P20" s="47">
        <f t="shared" si="1"/>
        <v>34.479463196421307</v>
      </c>
      <c r="Q20" s="9"/>
    </row>
    <row r="21" spans="1:120">
      <c r="A21" s="12"/>
      <c r="B21" s="44">
        <v>542</v>
      </c>
      <c r="C21" s="20" t="s">
        <v>36</v>
      </c>
      <c r="D21" s="46">
        <v>106191</v>
      </c>
      <c r="E21" s="46">
        <v>0</v>
      </c>
      <c r="F21" s="46">
        <v>0</v>
      </c>
      <c r="G21" s="46">
        <v>1101293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1207484</v>
      </c>
      <c r="P21" s="47">
        <f t="shared" si="1"/>
        <v>70.149538139778073</v>
      </c>
      <c r="Q21" s="9"/>
    </row>
    <row r="22" spans="1:120" ht="15.75">
      <c r="A22" s="28" t="s">
        <v>37</v>
      </c>
      <c r="B22" s="29"/>
      <c r="C22" s="30"/>
      <c r="D22" s="31">
        <f t="shared" ref="D22:N22" si="8">SUM(D23:D24)</f>
        <v>57604</v>
      </c>
      <c r="E22" s="31">
        <f t="shared" si="8"/>
        <v>57209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114813</v>
      </c>
      <c r="P22" s="43">
        <f t="shared" si="1"/>
        <v>6.6701330389821649</v>
      </c>
      <c r="Q22" s="10"/>
    </row>
    <row r="23" spans="1:120">
      <c r="A23" s="13"/>
      <c r="B23" s="45">
        <v>552</v>
      </c>
      <c r="C23" s="21" t="s">
        <v>38</v>
      </c>
      <c r="D23" s="46">
        <v>129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129</v>
      </c>
      <c r="P23" s="47">
        <f t="shared" si="1"/>
        <v>7.4943356765235581E-3</v>
      </c>
      <c r="Q23" s="9"/>
    </row>
    <row r="24" spans="1:120">
      <c r="A24" s="13"/>
      <c r="B24" s="45">
        <v>554</v>
      </c>
      <c r="C24" s="21" t="s">
        <v>39</v>
      </c>
      <c r="D24" s="46">
        <v>57475</v>
      </c>
      <c r="E24" s="46">
        <v>57209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114684</v>
      </c>
      <c r="P24" s="47">
        <f t="shared" si="1"/>
        <v>6.6626387033056407</v>
      </c>
      <c r="Q24" s="9"/>
    </row>
    <row r="25" spans="1:120" ht="15.75">
      <c r="A25" s="28" t="s">
        <v>40</v>
      </c>
      <c r="B25" s="29"/>
      <c r="C25" s="30"/>
      <c r="D25" s="31">
        <f t="shared" ref="D25:N25" si="9">SUM(D26:D28)</f>
        <v>1477677</v>
      </c>
      <c r="E25" s="31">
        <f t="shared" si="9"/>
        <v>744269</v>
      </c>
      <c r="F25" s="31">
        <f t="shared" si="9"/>
        <v>0</v>
      </c>
      <c r="G25" s="31">
        <f t="shared" si="9"/>
        <v>30048</v>
      </c>
      <c r="H25" s="31">
        <f t="shared" si="9"/>
        <v>0</v>
      </c>
      <c r="I25" s="31">
        <f t="shared" si="9"/>
        <v>2425534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>SUM(D25:N25)</f>
        <v>4677528</v>
      </c>
      <c r="P25" s="43">
        <f t="shared" si="1"/>
        <v>271.74391448323939</v>
      </c>
      <c r="Q25" s="9"/>
    </row>
    <row r="26" spans="1:120">
      <c r="A26" s="12"/>
      <c r="B26" s="44">
        <v>572</v>
      </c>
      <c r="C26" s="20" t="s">
        <v>42</v>
      </c>
      <c r="D26" s="46">
        <v>1414465</v>
      </c>
      <c r="E26" s="46">
        <v>744269</v>
      </c>
      <c r="F26" s="46">
        <v>0</v>
      </c>
      <c r="G26" s="46">
        <v>0</v>
      </c>
      <c r="H26" s="46">
        <v>0</v>
      </c>
      <c r="I26" s="46">
        <v>2425534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4584268</v>
      </c>
      <c r="P26" s="47">
        <f t="shared" si="1"/>
        <v>266.32591645849067</v>
      </c>
      <c r="Q26" s="9"/>
    </row>
    <row r="27" spans="1:120">
      <c r="A27" s="12"/>
      <c r="B27" s="44">
        <v>575</v>
      </c>
      <c r="C27" s="20" t="s">
        <v>96</v>
      </c>
      <c r="D27" s="46">
        <v>0</v>
      </c>
      <c r="E27" s="46">
        <v>0</v>
      </c>
      <c r="F27" s="46">
        <v>0</v>
      </c>
      <c r="G27" s="46">
        <v>30048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30048</v>
      </c>
      <c r="P27" s="47">
        <f t="shared" si="1"/>
        <v>1.7456573520013943</v>
      </c>
      <c r="Q27" s="9"/>
    </row>
    <row r="28" spans="1:120">
      <c r="A28" s="12"/>
      <c r="B28" s="44">
        <v>579</v>
      </c>
      <c r="C28" s="20" t="s">
        <v>69</v>
      </c>
      <c r="D28" s="46">
        <v>63212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63212</v>
      </c>
      <c r="P28" s="47">
        <f t="shared" si="1"/>
        <v>3.672340672747342</v>
      </c>
      <c r="Q28" s="9"/>
    </row>
    <row r="29" spans="1:120" ht="15.75">
      <c r="A29" s="28" t="s">
        <v>45</v>
      </c>
      <c r="B29" s="29"/>
      <c r="C29" s="30"/>
      <c r="D29" s="31">
        <f t="shared" ref="D29:N29" si="10">SUM(D30:D30)</f>
        <v>155427</v>
      </c>
      <c r="E29" s="31">
        <f t="shared" si="10"/>
        <v>3000000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3155427</v>
      </c>
      <c r="P29" s="43">
        <f t="shared" si="1"/>
        <v>183.31650496717597</v>
      </c>
      <c r="Q29" s="9"/>
    </row>
    <row r="30" spans="1:120" ht="15.75" thickBot="1">
      <c r="A30" s="12"/>
      <c r="B30" s="44">
        <v>581</v>
      </c>
      <c r="C30" s="20" t="s">
        <v>93</v>
      </c>
      <c r="D30" s="46">
        <v>155427</v>
      </c>
      <c r="E30" s="46">
        <v>3000000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3155427</v>
      </c>
      <c r="P30" s="47">
        <f t="shared" si="1"/>
        <v>183.31650496717597</v>
      </c>
      <c r="Q30" s="9"/>
    </row>
    <row r="31" spans="1:120" ht="16.5" thickBot="1">
      <c r="A31" s="14" t="s">
        <v>10</v>
      </c>
      <c r="B31" s="23"/>
      <c r="C31" s="22"/>
      <c r="D31" s="15">
        <f>SUM(D5,D12,D15,D19,D22,D25,D29)</f>
        <v>12135411</v>
      </c>
      <c r="E31" s="15">
        <f t="shared" ref="E31:N31" si="11">SUM(E5,E12,E15,E19,E22,E25,E29)</f>
        <v>3801478</v>
      </c>
      <c r="F31" s="15">
        <f t="shared" si="11"/>
        <v>0</v>
      </c>
      <c r="G31" s="15">
        <f t="shared" si="11"/>
        <v>1321595</v>
      </c>
      <c r="H31" s="15">
        <f t="shared" si="11"/>
        <v>0</v>
      </c>
      <c r="I31" s="15">
        <f t="shared" si="11"/>
        <v>6029945</v>
      </c>
      <c r="J31" s="15">
        <f t="shared" si="11"/>
        <v>0</v>
      </c>
      <c r="K31" s="15">
        <f t="shared" si="11"/>
        <v>1246596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24535025</v>
      </c>
      <c r="P31" s="37">
        <f t="shared" si="1"/>
        <v>1425.3776215650962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97</v>
      </c>
      <c r="N33" s="163"/>
      <c r="O33" s="163"/>
      <c r="P33" s="41">
        <v>17213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5331430</v>
      </c>
      <c r="E5" s="26">
        <f t="shared" si="0"/>
        <v>0</v>
      </c>
      <c r="F5" s="26">
        <f t="shared" si="0"/>
        <v>0</v>
      </c>
      <c r="G5" s="26">
        <f t="shared" si="0"/>
        <v>58175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1168514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8" si="1">SUM(D5:N5)</f>
        <v>6558119</v>
      </c>
      <c r="P5" s="32">
        <f t="shared" ref="P5:P30" si="2">(O5/P$32)</f>
        <v>388.21517788433079</v>
      </c>
      <c r="Q5" s="6"/>
    </row>
    <row r="6" spans="1:134">
      <c r="A6" s="12"/>
      <c r="B6" s="44">
        <v>511</v>
      </c>
      <c r="C6" s="20" t="s">
        <v>19</v>
      </c>
      <c r="D6" s="46">
        <v>249199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249199</v>
      </c>
      <c r="P6" s="47">
        <f t="shared" si="2"/>
        <v>14.751613094181021</v>
      </c>
      <c r="Q6" s="9"/>
    </row>
    <row r="7" spans="1:134">
      <c r="A7" s="12"/>
      <c r="B7" s="44">
        <v>512</v>
      </c>
      <c r="C7" s="20" t="s">
        <v>20</v>
      </c>
      <c r="D7" s="46">
        <v>1636098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1636098</v>
      </c>
      <c r="P7" s="47">
        <f t="shared" si="2"/>
        <v>96.85064819747825</v>
      </c>
      <c r="Q7" s="9"/>
    </row>
    <row r="8" spans="1:134">
      <c r="A8" s="12"/>
      <c r="B8" s="44">
        <v>513</v>
      </c>
      <c r="C8" s="20" t="s">
        <v>21</v>
      </c>
      <c r="D8" s="46">
        <v>1528104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173609</v>
      </c>
      <c r="L8" s="46">
        <v>0</v>
      </c>
      <c r="M8" s="46">
        <v>0</v>
      </c>
      <c r="N8" s="46">
        <v>0</v>
      </c>
      <c r="O8" s="46">
        <f t="shared" si="1"/>
        <v>1701713</v>
      </c>
      <c r="P8" s="47">
        <f t="shared" si="2"/>
        <v>100.73480139702835</v>
      </c>
      <c r="Q8" s="9"/>
    </row>
    <row r="9" spans="1:134">
      <c r="A9" s="12"/>
      <c r="B9" s="44">
        <v>514</v>
      </c>
      <c r="C9" s="20" t="s">
        <v>22</v>
      </c>
      <c r="D9" s="46">
        <v>118084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118084</v>
      </c>
      <c r="P9" s="47">
        <f t="shared" si="2"/>
        <v>6.9901142485052983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994905</v>
      </c>
      <c r="L10" s="46">
        <v>0</v>
      </c>
      <c r="M10" s="46">
        <v>0</v>
      </c>
      <c r="N10" s="46">
        <v>0</v>
      </c>
      <c r="O10" s="46">
        <f t="shared" si="1"/>
        <v>994905</v>
      </c>
      <c r="P10" s="47">
        <f t="shared" si="2"/>
        <v>58.89451251997869</v>
      </c>
      <c r="Q10" s="9"/>
    </row>
    <row r="11" spans="1:134">
      <c r="A11" s="12"/>
      <c r="B11" s="44">
        <v>519</v>
      </c>
      <c r="C11" s="20" t="s">
        <v>24</v>
      </c>
      <c r="D11" s="46">
        <v>1799945</v>
      </c>
      <c r="E11" s="46">
        <v>0</v>
      </c>
      <c r="F11" s="46">
        <v>0</v>
      </c>
      <c r="G11" s="46">
        <v>58175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1858120</v>
      </c>
      <c r="P11" s="47">
        <f t="shared" si="2"/>
        <v>109.99348842715918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4016843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4016843</v>
      </c>
      <c r="P12" s="43">
        <f t="shared" si="2"/>
        <v>237.78150713313207</v>
      </c>
      <c r="Q12" s="10"/>
    </row>
    <row r="13" spans="1:134">
      <c r="A13" s="12"/>
      <c r="B13" s="44">
        <v>521</v>
      </c>
      <c r="C13" s="20" t="s">
        <v>26</v>
      </c>
      <c r="D13" s="46">
        <v>3161444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3161444</v>
      </c>
      <c r="P13" s="47">
        <f t="shared" si="2"/>
        <v>187.14520807435034</v>
      </c>
      <c r="Q13" s="9"/>
    </row>
    <row r="14" spans="1:134">
      <c r="A14" s="12"/>
      <c r="B14" s="44">
        <v>524</v>
      </c>
      <c r="C14" s="20" t="s">
        <v>28</v>
      </c>
      <c r="D14" s="46">
        <v>855399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855399</v>
      </c>
      <c r="P14" s="47">
        <f t="shared" si="2"/>
        <v>50.636299058781745</v>
      </c>
      <c r="Q14" s="9"/>
    </row>
    <row r="15" spans="1:134" ht="15.75">
      <c r="A15" s="28" t="s">
        <v>29</v>
      </c>
      <c r="B15" s="29"/>
      <c r="C15" s="30"/>
      <c r="D15" s="31">
        <f t="shared" ref="D15:N15" si="4">SUM(D16:D18)</f>
        <v>289144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3150909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3440053</v>
      </c>
      <c r="P15" s="43">
        <f t="shared" si="2"/>
        <v>203.63777896170012</v>
      </c>
      <c r="Q15" s="10"/>
    </row>
    <row r="16" spans="1:134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2382413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2382413</v>
      </c>
      <c r="P16" s="47">
        <f t="shared" si="2"/>
        <v>141.02959805836738</v>
      </c>
      <c r="Q16" s="9"/>
    </row>
    <row r="17" spans="1:120">
      <c r="A17" s="12"/>
      <c r="B17" s="44">
        <v>538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768496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768496</v>
      </c>
      <c r="P17" s="47">
        <f t="shared" si="2"/>
        <v>45.491978926182441</v>
      </c>
      <c r="Q17" s="9"/>
    </row>
    <row r="18" spans="1:120">
      <c r="A18" s="12"/>
      <c r="B18" s="44">
        <v>539</v>
      </c>
      <c r="C18" s="20" t="s">
        <v>33</v>
      </c>
      <c r="D18" s="46">
        <v>289144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289144</v>
      </c>
      <c r="P18" s="47">
        <f t="shared" si="2"/>
        <v>17.1162019771503</v>
      </c>
      <c r="Q18" s="9"/>
    </row>
    <row r="19" spans="1:120" ht="15.75">
      <c r="A19" s="28" t="s">
        <v>34</v>
      </c>
      <c r="B19" s="29"/>
      <c r="C19" s="30"/>
      <c r="D19" s="31">
        <f t="shared" ref="D19:N19" si="5">SUM(D20:D21)</f>
        <v>665563</v>
      </c>
      <c r="E19" s="31">
        <f t="shared" si="5"/>
        <v>0</v>
      </c>
      <c r="F19" s="31">
        <f t="shared" si="5"/>
        <v>0</v>
      </c>
      <c r="G19" s="31">
        <f t="shared" si="5"/>
        <v>864591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ref="O19:O24" si="6">SUM(D19:N19)</f>
        <v>1530154</v>
      </c>
      <c r="P19" s="43">
        <f t="shared" si="2"/>
        <v>90.579174806132713</v>
      </c>
      <c r="Q19" s="10"/>
    </row>
    <row r="20" spans="1:120">
      <c r="A20" s="12"/>
      <c r="B20" s="44">
        <v>541</v>
      </c>
      <c r="C20" s="20" t="s">
        <v>35</v>
      </c>
      <c r="D20" s="46">
        <v>566768</v>
      </c>
      <c r="E20" s="46">
        <v>0</v>
      </c>
      <c r="F20" s="46">
        <v>0</v>
      </c>
      <c r="G20" s="46">
        <v>602321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1169089</v>
      </c>
      <c r="P20" s="47">
        <f t="shared" si="2"/>
        <v>69.205528917303027</v>
      </c>
      <c r="Q20" s="9"/>
    </row>
    <row r="21" spans="1:120">
      <c r="A21" s="12"/>
      <c r="B21" s="44">
        <v>542</v>
      </c>
      <c r="C21" s="20" t="s">
        <v>36</v>
      </c>
      <c r="D21" s="46">
        <v>98795</v>
      </c>
      <c r="E21" s="46">
        <v>0</v>
      </c>
      <c r="F21" s="46">
        <v>0</v>
      </c>
      <c r="G21" s="46">
        <v>262270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361065</v>
      </c>
      <c r="P21" s="47">
        <f t="shared" si="2"/>
        <v>21.373645888829692</v>
      </c>
      <c r="Q21" s="9"/>
    </row>
    <row r="22" spans="1:120" ht="15.75">
      <c r="A22" s="28" t="s">
        <v>37</v>
      </c>
      <c r="B22" s="29"/>
      <c r="C22" s="30"/>
      <c r="D22" s="31">
        <f t="shared" ref="D22:N22" si="7">SUM(D23:D24)</f>
        <v>124</v>
      </c>
      <c r="E22" s="31">
        <f t="shared" si="7"/>
        <v>102523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102647</v>
      </c>
      <c r="P22" s="43">
        <f t="shared" si="2"/>
        <v>6.0763037944710829</v>
      </c>
      <c r="Q22" s="10"/>
    </row>
    <row r="23" spans="1:120">
      <c r="A23" s="13"/>
      <c r="B23" s="45">
        <v>552</v>
      </c>
      <c r="C23" s="21" t="s">
        <v>38</v>
      </c>
      <c r="D23" s="46">
        <v>124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124</v>
      </c>
      <c r="P23" s="47">
        <f t="shared" si="2"/>
        <v>7.340318475108033E-3</v>
      </c>
      <c r="Q23" s="9"/>
    </row>
    <row r="24" spans="1:120">
      <c r="A24" s="13"/>
      <c r="B24" s="45">
        <v>554</v>
      </c>
      <c r="C24" s="21" t="s">
        <v>39</v>
      </c>
      <c r="D24" s="46">
        <v>0</v>
      </c>
      <c r="E24" s="46">
        <v>102523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102523</v>
      </c>
      <c r="P24" s="47">
        <f t="shared" si="2"/>
        <v>6.0689634759959743</v>
      </c>
      <c r="Q24" s="9"/>
    </row>
    <row r="25" spans="1:120" ht="15.75">
      <c r="A25" s="28" t="s">
        <v>40</v>
      </c>
      <c r="B25" s="29"/>
      <c r="C25" s="30"/>
      <c r="D25" s="31">
        <f t="shared" ref="D25:N25" si="8">SUM(D26:D27)</f>
        <v>1283251</v>
      </c>
      <c r="E25" s="31">
        <f t="shared" si="8"/>
        <v>87567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2038738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ref="O25:O30" si="9">SUM(D25:N25)</f>
        <v>3409556</v>
      </c>
      <c r="P25" s="43">
        <f t="shared" si="2"/>
        <v>201.83247498964067</v>
      </c>
      <c r="Q25" s="9"/>
    </row>
    <row r="26" spans="1:120">
      <c r="A26" s="12"/>
      <c r="B26" s="44">
        <v>572</v>
      </c>
      <c r="C26" s="20" t="s">
        <v>42</v>
      </c>
      <c r="D26" s="46">
        <v>1187904</v>
      </c>
      <c r="E26" s="46">
        <v>87567</v>
      </c>
      <c r="F26" s="46">
        <v>0</v>
      </c>
      <c r="G26" s="46">
        <v>0</v>
      </c>
      <c r="H26" s="46">
        <v>0</v>
      </c>
      <c r="I26" s="46">
        <v>2038738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3314209</v>
      </c>
      <c r="P26" s="47">
        <f t="shared" si="2"/>
        <v>196.1883028473332</v>
      </c>
      <c r="Q26" s="9"/>
    </row>
    <row r="27" spans="1:120">
      <c r="A27" s="12"/>
      <c r="B27" s="44">
        <v>579</v>
      </c>
      <c r="C27" s="20" t="s">
        <v>69</v>
      </c>
      <c r="D27" s="46">
        <v>95347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95347</v>
      </c>
      <c r="P27" s="47">
        <f t="shared" si="2"/>
        <v>5.6441721423074647</v>
      </c>
      <c r="Q27" s="9"/>
    </row>
    <row r="28" spans="1:120" ht="15.75">
      <c r="A28" s="28" t="s">
        <v>45</v>
      </c>
      <c r="B28" s="29"/>
      <c r="C28" s="30"/>
      <c r="D28" s="31">
        <f t="shared" ref="D28:N28" si="10">SUM(D29:D29)</f>
        <v>125522</v>
      </c>
      <c r="E28" s="31">
        <f t="shared" si="10"/>
        <v>1672401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400000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 t="shared" si="9"/>
        <v>2197923</v>
      </c>
      <c r="P28" s="43">
        <f t="shared" si="2"/>
        <v>130.10850648197479</v>
      </c>
      <c r="Q28" s="9"/>
    </row>
    <row r="29" spans="1:120" ht="15.75" thickBot="1">
      <c r="A29" s="12"/>
      <c r="B29" s="44">
        <v>581</v>
      </c>
      <c r="C29" s="20" t="s">
        <v>93</v>
      </c>
      <c r="D29" s="46">
        <v>125522</v>
      </c>
      <c r="E29" s="46">
        <v>1672401</v>
      </c>
      <c r="F29" s="46">
        <v>0</v>
      </c>
      <c r="G29" s="46">
        <v>0</v>
      </c>
      <c r="H29" s="46">
        <v>0</v>
      </c>
      <c r="I29" s="46">
        <v>400000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2197923</v>
      </c>
      <c r="P29" s="47">
        <f t="shared" si="2"/>
        <v>130.10850648197479</v>
      </c>
      <c r="Q29" s="9"/>
    </row>
    <row r="30" spans="1:120" ht="16.5" thickBot="1">
      <c r="A30" s="14" t="s">
        <v>10</v>
      </c>
      <c r="B30" s="23"/>
      <c r="C30" s="22"/>
      <c r="D30" s="15">
        <f>SUM(D5,D12,D15,D19,D22,D25,D28)</f>
        <v>11711877</v>
      </c>
      <c r="E30" s="15">
        <f t="shared" ref="E30:N30" si="11">SUM(E5,E12,E15,E19,E22,E25,E28)</f>
        <v>1862491</v>
      </c>
      <c r="F30" s="15">
        <f t="shared" si="11"/>
        <v>0</v>
      </c>
      <c r="G30" s="15">
        <f t="shared" si="11"/>
        <v>922766</v>
      </c>
      <c r="H30" s="15">
        <f t="shared" si="11"/>
        <v>0</v>
      </c>
      <c r="I30" s="15">
        <f t="shared" si="11"/>
        <v>5589647</v>
      </c>
      <c r="J30" s="15">
        <f t="shared" si="11"/>
        <v>0</v>
      </c>
      <c r="K30" s="15">
        <f t="shared" si="11"/>
        <v>1168514</v>
      </c>
      <c r="L30" s="15">
        <f t="shared" si="11"/>
        <v>0</v>
      </c>
      <c r="M30" s="15">
        <f t="shared" si="11"/>
        <v>0</v>
      </c>
      <c r="N30" s="15">
        <f t="shared" si="11"/>
        <v>0</v>
      </c>
      <c r="O30" s="15">
        <f t="shared" si="9"/>
        <v>21255295</v>
      </c>
      <c r="P30" s="37">
        <f t="shared" si="2"/>
        <v>1258.2309240513823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94</v>
      </c>
      <c r="N32" s="163"/>
      <c r="O32" s="163"/>
      <c r="P32" s="41">
        <v>16893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52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4177103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1048211</v>
      </c>
      <c r="L5" s="26">
        <f t="shared" si="0"/>
        <v>0</v>
      </c>
      <c r="M5" s="26">
        <f t="shared" si="0"/>
        <v>0</v>
      </c>
      <c r="N5" s="27">
        <f t="shared" ref="N5:N18" si="1">SUM(D5:M5)</f>
        <v>5225314</v>
      </c>
      <c r="O5" s="32">
        <f t="shared" ref="O5:O30" si="2">(N5/O$32)</f>
        <v>290.63429556705046</v>
      </c>
      <c r="P5" s="6"/>
    </row>
    <row r="6" spans="1:133">
      <c r="A6" s="12"/>
      <c r="B6" s="44">
        <v>511</v>
      </c>
      <c r="C6" s="20" t="s">
        <v>19</v>
      </c>
      <c r="D6" s="46">
        <v>253526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253526</v>
      </c>
      <c r="O6" s="47">
        <f t="shared" si="2"/>
        <v>14.101229211858278</v>
      </c>
      <c r="P6" s="9"/>
    </row>
    <row r="7" spans="1:133">
      <c r="A7" s="12"/>
      <c r="B7" s="44">
        <v>512</v>
      </c>
      <c r="C7" s="20" t="s">
        <v>20</v>
      </c>
      <c r="D7" s="46">
        <v>859940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859940</v>
      </c>
      <c r="O7" s="47">
        <f t="shared" si="2"/>
        <v>47.830246398576115</v>
      </c>
      <c r="P7" s="9"/>
    </row>
    <row r="8" spans="1:133">
      <c r="A8" s="12"/>
      <c r="B8" s="44">
        <v>513</v>
      </c>
      <c r="C8" s="20" t="s">
        <v>21</v>
      </c>
      <c r="D8" s="46">
        <v>1549346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137634</v>
      </c>
      <c r="L8" s="46">
        <v>0</v>
      </c>
      <c r="M8" s="46">
        <v>0</v>
      </c>
      <c r="N8" s="46">
        <f t="shared" si="1"/>
        <v>1686980</v>
      </c>
      <c r="O8" s="47">
        <f t="shared" si="2"/>
        <v>93.830580121252567</v>
      </c>
      <c r="P8" s="9"/>
    </row>
    <row r="9" spans="1:133">
      <c r="A9" s="12"/>
      <c r="B9" s="44">
        <v>514</v>
      </c>
      <c r="C9" s="20" t="s">
        <v>22</v>
      </c>
      <c r="D9" s="46">
        <v>122913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122913</v>
      </c>
      <c r="O9" s="47">
        <f t="shared" si="2"/>
        <v>6.8364758885366257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910577</v>
      </c>
      <c r="L10" s="46">
        <v>0</v>
      </c>
      <c r="M10" s="46">
        <v>0</v>
      </c>
      <c r="N10" s="46">
        <f t="shared" si="1"/>
        <v>910577</v>
      </c>
      <c r="O10" s="47">
        <f t="shared" si="2"/>
        <v>50.646698926525389</v>
      </c>
      <c r="P10" s="9"/>
    </row>
    <row r="11" spans="1:133">
      <c r="A11" s="12"/>
      <c r="B11" s="44">
        <v>519</v>
      </c>
      <c r="C11" s="20" t="s">
        <v>63</v>
      </c>
      <c r="D11" s="46">
        <v>1391378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1391378</v>
      </c>
      <c r="O11" s="47">
        <f t="shared" si="2"/>
        <v>77.389065020301459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4209040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4209040</v>
      </c>
      <c r="O12" s="43">
        <f t="shared" si="2"/>
        <v>234.10868235163247</v>
      </c>
      <c r="P12" s="10"/>
    </row>
    <row r="13" spans="1:133">
      <c r="A13" s="12"/>
      <c r="B13" s="44">
        <v>521</v>
      </c>
      <c r="C13" s="20" t="s">
        <v>26</v>
      </c>
      <c r="D13" s="46">
        <v>3398008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3398008</v>
      </c>
      <c r="O13" s="47">
        <f t="shared" si="2"/>
        <v>188.99872072974026</v>
      </c>
      <c r="P13" s="9"/>
    </row>
    <row r="14" spans="1:133">
      <c r="A14" s="12"/>
      <c r="B14" s="44">
        <v>524</v>
      </c>
      <c r="C14" s="20" t="s">
        <v>28</v>
      </c>
      <c r="D14" s="46">
        <v>811032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811032</v>
      </c>
      <c r="O14" s="47">
        <f t="shared" si="2"/>
        <v>45.109961621892211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203373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3058462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3261835</v>
      </c>
      <c r="O15" s="43">
        <f t="shared" si="2"/>
        <v>181.42471772623617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2323420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2323420</v>
      </c>
      <c r="O16" s="47">
        <f t="shared" si="2"/>
        <v>129.2296568218477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735042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735042</v>
      </c>
      <c r="O17" s="47">
        <f t="shared" si="2"/>
        <v>40.883363924578674</v>
      </c>
      <c r="P17" s="9"/>
    </row>
    <row r="18" spans="1:119">
      <c r="A18" s="12"/>
      <c r="B18" s="44">
        <v>539</v>
      </c>
      <c r="C18" s="20" t="s">
        <v>33</v>
      </c>
      <c r="D18" s="46">
        <v>203373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203373</v>
      </c>
      <c r="O18" s="47">
        <f t="shared" si="2"/>
        <v>11.311696979809778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SUM(D20:D21)</f>
        <v>807219</v>
      </c>
      <c r="E19" s="31">
        <f t="shared" si="5"/>
        <v>0</v>
      </c>
      <c r="F19" s="31">
        <f t="shared" si="5"/>
        <v>0</v>
      </c>
      <c r="G19" s="31">
        <f t="shared" si="5"/>
        <v>1221269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2028488</v>
      </c>
      <c r="O19" s="43">
        <f t="shared" si="2"/>
        <v>112.8254074197675</v>
      </c>
      <c r="P19" s="10"/>
    </row>
    <row r="20" spans="1:119">
      <c r="A20" s="12"/>
      <c r="B20" s="44">
        <v>541</v>
      </c>
      <c r="C20" s="20" t="s">
        <v>66</v>
      </c>
      <c r="D20" s="46">
        <v>712121</v>
      </c>
      <c r="E20" s="46">
        <v>0</v>
      </c>
      <c r="F20" s="46">
        <v>0</v>
      </c>
      <c r="G20" s="46">
        <v>313239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1025360</v>
      </c>
      <c r="O20" s="47">
        <f t="shared" si="2"/>
        <v>57.030980588464317</v>
      </c>
      <c r="P20" s="9"/>
    </row>
    <row r="21" spans="1:119">
      <c r="A21" s="12"/>
      <c r="B21" s="44">
        <v>542</v>
      </c>
      <c r="C21" s="20" t="s">
        <v>36</v>
      </c>
      <c r="D21" s="46">
        <v>95098</v>
      </c>
      <c r="E21" s="46">
        <v>0</v>
      </c>
      <c r="F21" s="46">
        <v>0</v>
      </c>
      <c r="G21" s="46">
        <v>908030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1003128</v>
      </c>
      <c r="O21" s="47">
        <f t="shared" si="2"/>
        <v>55.794426831303184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SUM(D23:D24)</f>
        <v>120</v>
      </c>
      <c r="E22" s="31">
        <f t="shared" si="7"/>
        <v>99058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99178</v>
      </c>
      <c r="O22" s="43">
        <f t="shared" si="2"/>
        <v>5.5163246009232996</v>
      </c>
      <c r="P22" s="10"/>
    </row>
    <row r="23" spans="1:119">
      <c r="A23" s="13"/>
      <c r="B23" s="45">
        <v>552</v>
      </c>
      <c r="C23" s="21" t="s">
        <v>38</v>
      </c>
      <c r="D23" s="46">
        <v>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120</v>
      </c>
      <c r="O23" s="47">
        <f t="shared" si="2"/>
        <v>6.6744535291173033E-3</v>
      </c>
      <c r="P23" s="9"/>
    </row>
    <row r="24" spans="1:119">
      <c r="A24" s="13"/>
      <c r="B24" s="45">
        <v>554</v>
      </c>
      <c r="C24" s="21" t="s">
        <v>39</v>
      </c>
      <c r="D24" s="46">
        <v>0</v>
      </c>
      <c r="E24" s="46">
        <v>99058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99058</v>
      </c>
      <c r="O24" s="47">
        <f t="shared" si="2"/>
        <v>5.5096501473941819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809376</v>
      </c>
      <c r="E25" s="31">
        <f t="shared" si="8"/>
        <v>47708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2050112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ref="N25:N30" si="9">SUM(D25:M25)</f>
        <v>2907196</v>
      </c>
      <c r="O25" s="43">
        <f t="shared" si="2"/>
        <v>161.69953835029756</v>
      </c>
      <c r="P25" s="9"/>
    </row>
    <row r="26" spans="1:119">
      <c r="A26" s="12"/>
      <c r="B26" s="44">
        <v>572</v>
      </c>
      <c r="C26" s="20" t="s">
        <v>68</v>
      </c>
      <c r="D26" s="46">
        <v>758701</v>
      </c>
      <c r="E26" s="46">
        <v>47708</v>
      </c>
      <c r="F26" s="46">
        <v>0</v>
      </c>
      <c r="G26" s="46">
        <v>0</v>
      </c>
      <c r="H26" s="46">
        <v>0</v>
      </c>
      <c r="I26" s="46">
        <v>2050112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2856521</v>
      </c>
      <c r="O26" s="47">
        <f t="shared" si="2"/>
        <v>158.8809722453974</v>
      </c>
      <c r="P26" s="9"/>
    </row>
    <row r="27" spans="1:119">
      <c r="A27" s="12"/>
      <c r="B27" s="44">
        <v>579</v>
      </c>
      <c r="C27" s="20" t="s">
        <v>69</v>
      </c>
      <c r="D27" s="46">
        <v>50675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50675</v>
      </c>
      <c r="O27" s="47">
        <f t="shared" si="2"/>
        <v>2.8185661049001611</v>
      </c>
      <c r="P27" s="9"/>
    </row>
    <row r="28" spans="1:119" ht="15.75">
      <c r="A28" s="28" t="s">
        <v>70</v>
      </c>
      <c r="B28" s="29"/>
      <c r="C28" s="30"/>
      <c r="D28" s="31">
        <f t="shared" ref="D28:M28" si="10">SUM(D29:D29)</f>
        <v>181736</v>
      </c>
      <c r="E28" s="31">
        <f t="shared" si="10"/>
        <v>210231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400000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791967</v>
      </c>
      <c r="O28" s="43">
        <f t="shared" si="2"/>
        <v>44.049557817453696</v>
      </c>
      <c r="P28" s="9"/>
    </row>
    <row r="29" spans="1:119" ht="15.75" thickBot="1">
      <c r="A29" s="12"/>
      <c r="B29" s="44">
        <v>581</v>
      </c>
      <c r="C29" s="20" t="s">
        <v>71</v>
      </c>
      <c r="D29" s="46">
        <v>181736</v>
      </c>
      <c r="E29" s="46">
        <v>210231</v>
      </c>
      <c r="F29" s="46">
        <v>0</v>
      </c>
      <c r="G29" s="46">
        <v>0</v>
      </c>
      <c r="H29" s="46">
        <v>0</v>
      </c>
      <c r="I29" s="46">
        <v>400000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791967</v>
      </c>
      <c r="O29" s="47">
        <f t="shared" si="2"/>
        <v>44.049557817453696</v>
      </c>
      <c r="P29" s="9"/>
    </row>
    <row r="30" spans="1:119" ht="16.5" thickBot="1">
      <c r="A30" s="14" t="s">
        <v>10</v>
      </c>
      <c r="B30" s="23"/>
      <c r="C30" s="22"/>
      <c r="D30" s="15">
        <f>SUM(D5,D12,D15,D19,D22,D25,D28)</f>
        <v>10387967</v>
      </c>
      <c r="E30" s="15">
        <f t="shared" ref="E30:M30" si="11">SUM(E5,E12,E15,E19,E22,E25,E28)</f>
        <v>356997</v>
      </c>
      <c r="F30" s="15">
        <f t="shared" si="11"/>
        <v>0</v>
      </c>
      <c r="G30" s="15">
        <f t="shared" si="11"/>
        <v>1221269</v>
      </c>
      <c r="H30" s="15">
        <f t="shared" si="11"/>
        <v>0</v>
      </c>
      <c r="I30" s="15">
        <f t="shared" si="11"/>
        <v>5508574</v>
      </c>
      <c r="J30" s="15">
        <f t="shared" si="11"/>
        <v>0</v>
      </c>
      <c r="K30" s="15">
        <f t="shared" si="11"/>
        <v>1048211</v>
      </c>
      <c r="L30" s="15">
        <f t="shared" si="11"/>
        <v>0</v>
      </c>
      <c r="M30" s="15">
        <f t="shared" si="11"/>
        <v>0</v>
      </c>
      <c r="N30" s="15">
        <f t="shared" si="9"/>
        <v>18523018</v>
      </c>
      <c r="O30" s="37">
        <f t="shared" si="2"/>
        <v>1030.2585238333611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88</v>
      </c>
      <c r="M32" s="163"/>
      <c r="N32" s="163"/>
      <c r="O32" s="41">
        <v>17979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3788115</v>
      </c>
      <c r="E5" s="26">
        <f t="shared" si="0"/>
        <v>0</v>
      </c>
      <c r="F5" s="26">
        <f t="shared" si="0"/>
        <v>0</v>
      </c>
      <c r="G5" s="26">
        <f t="shared" si="0"/>
        <v>8986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1094491</v>
      </c>
      <c r="L5" s="26">
        <f t="shared" si="0"/>
        <v>0</v>
      </c>
      <c r="M5" s="26">
        <f t="shared" si="0"/>
        <v>0</v>
      </c>
      <c r="N5" s="27">
        <f t="shared" ref="N5:N18" si="1">SUM(D5:M5)</f>
        <v>4891592</v>
      </c>
      <c r="O5" s="32">
        <f t="shared" ref="O5:O31" si="2">(N5/O$33)</f>
        <v>272.0725290616831</v>
      </c>
      <c r="P5" s="6"/>
    </row>
    <row r="6" spans="1:133">
      <c r="A6" s="12"/>
      <c r="B6" s="44">
        <v>511</v>
      </c>
      <c r="C6" s="20" t="s">
        <v>19</v>
      </c>
      <c r="D6" s="46">
        <v>304044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304044</v>
      </c>
      <c r="O6" s="47">
        <f t="shared" si="2"/>
        <v>16.911062906724514</v>
      </c>
      <c r="P6" s="9"/>
    </row>
    <row r="7" spans="1:133">
      <c r="A7" s="12"/>
      <c r="B7" s="44">
        <v>512</v>
      </c>
      <c r="C7" s="20" t="s">
        <v>20</v>
      </c>
      <c r="D7" s="46">
        <v>874338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874338</v>
      </c>
      <c r="O7" s="47">
        <f t="shared" si="2"/>
        <v>48.631069581178039</v>
      </c>
      <c r="P7" s="9"/>
    </row>
    <row r="8" spans="1:133">
      <c r="A8" s="12"/>
      <c r="B8" s="44">
        <v>513</v>
      </c>
      <c r="C8" s="20" t="s">
        <v>21</v>
      </c>
      <c r="D8" s="46">
        <v>1293825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181880</v>
      </c>
      <c r="L8" s="46">
        <v>0</v>
      </c>
      <c r="M8" s="46">
        <v>0</v>
      </c>
      <c r="N8" s="46">
        <f t="shared" si="1"/>
        <v>1475705</v>
      </c>
      <c r="O8" s="47">
        <f t="shared" si="2"/>
        <v>82.079370376550415</v>
      </c>
      <c r="P8" s="9"/>
    </row>
    <row r="9" spans="1:133">
      <c r="A9" s="12"/>
      <c r="B9" s="44">
        <v>514</v>
      </c>
      <c r="C9" s="20" t="s">
        <v>22</v>
      </c>
      <c r="D9" s="46">
        <v>100921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100921</v>
      </c>
      <c r="O9" s="47">
        <f t="shared" si="2"/>
        <v>5.6132710384337283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912611</v>
      </c>
      <c r="L10" s="46">
        <v>0</v>
      </c>
      <c r="M10" s="46">
        <v>0</v>
      </c>
      <c r="N10" s="46">
        <f t="shared" si="1"/>
        <v>912611</v>
      </c>
      <c r="O10" s="47">
        <f t="shared" si="2"/>
        <v>50.759830913843928</v>
      </c>
      <c r="P10" s="9"/>
    </row>
    <row r="11" spans="1:133">
      <c r="A11" s="12"/>
      <c r="B11" s="44">
        <v>519</v>
      </c>
      <c r="C11" s="20" t="s">
        <v>63</v>
      </c>
      <c r="D11" s="46">
        <v>1214987</v>
      </c>
      <c r="E11" s="46">
        <v>0</v>
      </c>
      <c r="F11" s="46">
        <v>0</v>
      </c>
      <c r="G11" s="46">
        <v>8986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1223973</v>
      </c>
      <c r="O11" s="47">
        <f t="shared" si="2"/>
        <v>68.077924244952442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4238767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4238767</v>
      </c>
      <c r="O12" s="43">
        <f t="shared" si="2"/>
        <v>235.76211135213305</v>
      </c>
      <c r="P12" s="10"/>
    </row>
    <row r="13" spans="1:133">
      <c r="A13" s="12"/>
      <c r="B13" s="44">
        <v>521</v>
      </c>
      <c r="C13" s="20" t="s">
        <v>26</v>
      </c>
      <c r="D13" s="46">
        <v>3361516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3361516</v>
      </c>
      <c r="O13" s="47">
        <f t="shared" si="2"/>
        <v>186.96901941153567</v>
      </c>
      <c r="P13" s="9"/>
    </row>
    <row r="14" spans="1:133">
      <c r="A14" s="12"/>
      <c r="B14" s="44">
        <v>524</v>
      </c>
      <c r="C14" s="20" t="s">
        <v>28</v>
      </c>
      <c r="D14" s="46">
        <v>877251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877251</v>
      </c>
      <c r="O14" s="47">
        <f t="shared" si="2"/>
        <v>48.793091940597364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172154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2673072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2845226</v>
      </c>
      <c r="O15" s="43">
        <f t="shared" si="2"/>
        <v>158.25273930696923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2001844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2001844</v>
      </c>
      <c r="O16" s="47">
        <f t="shared" si="2"/>
        <v>111.34345625451917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671228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671228</v>
      </c>
      <c r="O17" s="47">
        <f t="shared" si="2"/>
        <v>37.334000778686246</v>
      </c>
      <c r="P17" s="9"/>
    </row>
    <row r="18" spans="1:119">
      <c r="A18" s="12"/>
      <c r="B18" s="44">
        <v>539</v>
      </c>
      <c r="C18" s="20" t="s">
        <v>33</v>
      </c>
      <c r="D18" s="46">
        <v>172154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172154</v>
      </c>
      <c r="O18" s="47">
        <f t="shared" si="2"/>
        <v>9.5752822737638361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SUM(D20:D22)</f>
        <v>815358</v>
      </c>
      <c r="E19" s="31">
        <f t="shared" si="5"/>
        <v>0</v>
      </c>
      <c r="F19" s="31">
        <f t="shared" si="5"/>
        <v>0</v>
      </c>
      <c r="G19" s="31">
        <f t="shared" si="5"/>
        <v>2902919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5" si="6">SUM(D19:M19)</f>
        <v>3718277</v>
      </c>
      <c r="O19" s="43">
        <f t="shared" si="2"/>
        <v>206.8122253740475</v>
      </c>
      <c r="P19" s="10"/>
    </row>
    <row r="20" spans="1:119">
      <c r="A20" s="12"/>
      <c r="B20" s="44">
        <v>541</v>
      </c>
      <c r="C20" s="20" t="s">
        <v>66</v>
      </c>
      <c r="D20" s="46">
        <v>596714</v>
      </c>
      <c r="E20" s="46">
        <v>0</v>
      </c>
      <c r="F20" s="46">
        <v>0</v>
      </c>
      <c r="G20" s="46">
        <v>2333829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2930543</v>
      </c>
      <c r="O20" s="47">
        <f t="shared" si="2"/>
        <v>162.99810890483343</v>
      </c>
      <c r="P20" s="9"/>
    </row>
    <row r="21" spans="1:119">
      <c r="A21" s="12"/>
      <c r="B21" s="44">
        <v>542</v>
      </c>
      <c r="C21" s="20" t="s">
        <v>36</v>
      </c>
      <c r="D21" s="46">
        <v>93744</v>
      </c>
      <c r="E21" s="46">
        <v>0</v>
      </c>
      <c r="F21" s="46">
        <v>0</v>
      </c>
      <c r="G21" s="46">
        <v>569090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662834</v>
      </c>
      <c r="O21" s="47">
        <f t="shared" si="2"/>
        <v>36.867122754324491</v>
      </c>
      <c r="P21" s="9"/>
    </row>
    <row r="22" spans="1:119">
      <c r="A22" s="12"/>
      <c r="B22" s="44">
        <v>544</v>
      </c>
      <c r="C22" s="20" t="s">
        <v>67</v>
      </c>
      <c r="D22" s="46">
        <v>124900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124900</v>
      </c>
      <c r="O22" s="47">
        <f t="shared" si="2"/>
        <v>6.9469937148895937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132</v>
      </c>
      <c r="E23" s="31">
        <f t="shared" si="7"/>
        <v>56515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56647</v>
      </c>
      <c r="O23" s="43">
        <f t="shared" si="2"/>
        <v>3.1507314088658993</v>
      </c>
      <c r="P23" s="10"/>
    </row>
    <row r="24" spans="1:119">
      <c r="A24" s="13"/>
      <c r="B24" s="45">
        <v>552</v>
      </c>
      <c r="C24" s="21" t="s">
        <v>38</v>
      </c>
      <c r="D24" s="46">
        <v>132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132</v>
      </c>
      <c r="O24" s="47">
        <f t="shared" si="2"/>
        <v>7.3418988820290335E-3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56515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56515</v>
      </c>
      <c r="O25" s="47">
        <f t="shared" si="2"/>
        <v>3.1433895099838702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1106157</v>
      </c>
      <c r="E26" s="31">
        <f t="shared" si="8"/>
        <v>509333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1701628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3317118</v>
      </c>
      <c r="O26" s="43">
        <f t="shared" si="2"/>
        <v>184.49958284665442</v>
      </c>
      <c r="P26" s="9"/>
    </row>
    <row r="27" spans="1:119">
      <c r="A27" s="12"/>
      <c r="B27" s="44">
        <v>572</v>
      </c>
      <c r="C27" s="20" t="s">
        <v>68</v>
      </c>
      <c r="D27" s="46">
        <v>1082791</v>
      </c>
      <c r="E27" s="46">
        <v>509333</v>
      </c>
      <c r="F27" s="46">
        <v>0</v>
      </c>
      <c r="G27" s="46">
        <v>0</v>
      </c>
      <c r="H27" s="46">
        <v>0</v>
      </c>
      <c r="I27" s="46">
        <v>1701628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3293752</v>
      </c>
      <c r="O27" s="47">
        <f t="shared" si="2"/>
        <v>183.19995550364314</v>
      </c>
      <c r="P27" s="9"/>
    </row>
    <row r="28" spans="1:119">
      <c r="A28" s="12"/>
      <c r="B28" s="44">
        <v>579</v>
      </c>
      <c r="C28" s="20" t="s">
        <v>69</v>
      </c>
      <c r="D28" s="46">
        <v>23366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23366</v>
      </c>
      <c r="O28" s="47">
        <f t="shared" si="2"/>
        <v>1.299627343011291</v>
      </c>
      <c r="P28" s="9"/>
    </row>
    <row r="29" spans="1:119" ht="15.75">
      <c r="A29" s="28" t="s">
        <v>70</v>
      </c>
      <c r="B29" s="29"/>
      <c r="C29" s="30"/>
      <c r="D29" s="31">
        <f t="shared" ref="D29:M29" si="10">SUM(D30:D30)</f>
        <v>325049</v>
      </c>
      <c r="E29" s="31">
        <f t="shared" si="10"/>
        <v>1688355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400000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2413404</v>
      </c>
      <c r="O29" s="43">
        <f t="shared" si="2"/>
        <v>134.23460704154849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325049</v>
      </c>
      <c r="E30" s="46">
        <v>1688355</v>
      </c>
      <c r="F30" s="46">
        <v>0</v>
      </c>
      <c r="G30" s="46">
        <v>0</v>
      </c>
      <c r="H30" s="46">
        <v>0</v>
      </c>
      <c r="I30" s="46">
        <v>400000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2413404</v>
      </c>
      <c r="O30" s="47">
        <f t="shared" si="2"/>
        <v>134.23460704154849</v>
      </c>
      <c r="P30" s="9"/>
    </row>
    <row r="31" spans="1:119" ht="16.5" thickBot="1">
      <c r="A31" s="14" t="s">
        <v>10</v>
      </c>
      <c r="B31" s="23"/>
      <c r="C31" s="22"/>
      <c r="D31" s="15">
        <f>SUM(D5,D12,D15,D19,D23,D26,D29)</f>
        <v>10445732</v>
      </c>
      <c r="E31" s="15">
        <f t="shared" ref="E31:M31" si="11">SUM(E5,E12,E15,E19,E23,E26,E29)</f>
        <v>2254203</v>
      </c>
      <c r="F31" s="15">
        <f t="shared" si="11"/>
        <v>0</v>
      </c>
      <c r="G31" s="15">
        <f t="shared" si="11"/>
        <v>2911905</v>
      </c>
      <c r="H31" s="15">
        <f t="shared" si="11"/>
        <v>0</v>
      </c>
      <c r="I31" s="15">
        <f t="shared" si="11"/>
        <v>4774700</v>
      </c>
      <c r="J31" s="15">
        <f t="shared" si="11"/>
        <v>0</v>
      </c>
      <c r="K31" s="15">
        <f t="shared" si="11"/>
        <v>1094491</v>
      </c>
      <c r="L31" s="15">
        <f t="shared" si="11"/>
        <v>0</v>
      </c>
      <c r="M31" s="15">
        <f t="shared" si="11"/>
        <v>0</v>
      </c>
      <c r="N31" s="15">
        <f t="shared" si="9"/>
        <v>21481031</v>
      </c>
      <c r="O31" s="37">
        <f t="shared" si="2"/>
        <v>1194.7845263919016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86</v>
      </c>
      <c r="M33" s="163"/>
      <c r="N33" s="163"/>
      <c r="O33" s="41">
        <v>17979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3573292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983219</v>
      </c>
      <c r="L5" s="26">
        <f t="shared" si="0"/>
        <v>0</v>
      </c>
      <c r="M5" s="26">
        <f t="shared" si="0"/>
        <v>0</v>
      </c>
      <c r="N5" s="27">
        <f t="shared" ref="N5:N18" si="1">SUM(D5:M5)</f>
        <v>4556511</v>
      </c>
      <c r="O5" s="32">
        <f t="shared" ref="O5:O31" si="2">(N5/O$33)</f>
        <v>259.05457956677469</v>
      </c>
      <c r="P5" s="6"/>
    </row>
    <row r="6" spans="1:133">
      <c r="A6" s="12"/>
      <c r="B6" s="44">
        <v>511</v>
      </c>
      <c r="C6" s="20" t="s">
        <v>19</v>
      </c>
      <c r="D6" s="46">
        <v>276775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276775</v>
      </c>
      <c r="O6" s="47">
        <f t="shared" si="2"/>
        <v>15.735687077150493</v>
      </c>
      <c r="P6" s="9"/>
    </row>
    <row r="7" spans="1:133">
      <c r="A7" s="12"/>
      <c r="B7" s="44">
        <v>512</v>
      </c>
      <c r="C7" s="20" t="s">
        <v>20</v>
      </c>
      <c r="D7" s="46">
        <v>803714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803714</v>
      </c>
      <c r="O7" s="47">
        <f t="shared" si="2"/>
        <v>45.69412701120018</v>
      </c>
      <c r="P7" s="9"/>
    </row>
    <row r="8" spans="1:133">
      <c r="A8" s="12"/>
      <c r="B8" s="44">
        <v>513</v>
      </c>
      <c r="C8" s="20" t="s">
        <v>21</v>
      </c>
      <c r="D8" s="46">
        <v>1253607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158553</v>
      </c>
      <c r="L8" s="46">
        <v>0</v>
      </c>
      <c r="M8" s="46">
        <v>0</v>
      </c>
      <c r="N8" s="46">
        <f t="shared" si="1"/>
        <v>1412160</v>
      </c>
      <c r="O8" s="47">
        <f t="shared" si="2"/>
        <v>80.286542725567116</v>
      </c>
      <c r="P8" s="9"/>
    </row>
    <row r="9" spans="1:133">
      <c r="A9" s="12"/>
      <c r="B9" s="44">
        <v>514</v>
      </c>
      <c r="C9" s="20" t="s">
        <v>22</v>
      </c>
      <c r="D9" s="46">
        <v>93953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93953</v>
      </c>
      <c r="O9" s="47">
        <f t="shared" si="2"/>
        <v>5.3415771220649271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824666</v>
      </c>
      <c r="L10" s="46">
        <v>0</v>
      </c>
      <c r="M10" s="46">
        <v>0</v>
      </c>
      <c r="N10" s="46">
        <f t="shared" si="1"/>
        <v>824666</v>
      </c>
      <c r="O10" s="47">
        <f t="shared" si="2"/>
        <v>46.885326056057764</v>
      </c>
      <c r="P10" s="9"/>
    </row>
    <row r="11" spans="1:133">
      <c r="A11" s="12"/>
      <c r="B11" s="44">
        <v>519</v>
      </c>
      <c r="C11" s="20" t="s">
        <v>63</v>
      </c>
      <c r="D11" s="46">
        <v>1145243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1145243</v>
      </c>
      <c r="O11" s="47">
        <f t="shared" si="2"/>
        <v>65.11131957473421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4115537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4115537</v>
      </c>
      <c r="O12" s="43">
        <f t="shared" si="2"/>
        <v>233.98356927625221</v>
      </c>
      <c r="P12" s="10"/>
    </row>
    <row r="13" spans="1:133">
      <c r="A13" s="12"/>
      <c r="B13" s="44">
        <v>521</v>
      </c>
      <c r="C13" s="20" t="s">
        <v>26</v>
      </c>
      <c r="D13" s="46">
        <v>3248976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3248976</v>
      </c>
      <c r="O13" s="47">
        <f t="shared" si="2"/>
        <v>184.7163568139178</v>
      </c>
      <c r="P13" s="9"/>
    </row>
    <row r="14" spans="1:133">
      <c r="A14" s="12"/>
      <c r="B14" s="44">
        <v>524</v>
      </c>
      <c r="C14" s="20" t="s">
        <v>28</v>
      </c>
      <c r="D14" s="46">
        <v>866561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866561</v>
      </c>
      <c r="O14" s="47">
        <f t="shared" si="2"/>
        <v>49.267212462334413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198133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3426755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3624888</v>
      </c>
      <c r="O15" s="43">
        <f t="shared" si="2"/>
        <v>206.08835067371652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2796161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2796161</v>
      </c>
      <c r="O16" s="47">
        <f t="shared" si="2"/>
        <v>158.97214167945876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630594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630594</v>
      </c>
      <c r="O17" s="47">
        <f t="shared" si="2"/>
        <v>35.851611802831314</v>
      </c>
      <c r="P17" s="9"/>
    </row>
    <row r="18" spans="1:119">
      <c r="A18" s="12"/>
      <c r="B18" s="44">
        <v>539</v>
      </c>
      <c r="C18" s="20" t="s">
        <v>33</v>
      </c>
      <c r="D18" s="46">
        <v>198133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198133</v>
      </c>
      <c r="O18" s="47">
        <f t="shared" si="2"/>
        <v>11.264597191426459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SUM(D20:D22)</f>
        <v>1133025</v>
      </c>
      <c r="E19" s="31">
        <f t="shared" si="5"/>
        <v>0</v>
      </c>
      <c r="F19" s="31">
        <f t="shared" si="5"/>
        <v>0</v>
      </c>
      <c r="G19" s="31">
        <f t="shared" si="5"/>
        <v>421849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5" si="6">SUM(D19:M19)</f>
        <v>1554874</v>
      </c>
      <c r="O19" s="43">
        <f t="shared" si="2"/>
        <v>88.400363863778495</v>
      </c>
      <c r="P19" s="10"/>
    </row>
    <row r="20" spans="1:119">
      <c r="A20" s="12"/>
      <c r="B20" s="44">
        <v>541</v>
      </c>
      <c r="C20" s="20" t="s">
        <v>66</v>
      </c>
      <c r="D20" s="46">
        <v>548421</v>
      </c>
      <c r="E20" s="46">
        <v>0</v>
      </c>
      <c r="F20" s="46">
        <v>0</v>
      </c>
      <c r="G20" s="46">
        <v>304145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852566</v>
      </c>
      <c r="O20" s="47">
        <f t="shared" si="2"/>
        <v>48.471544715447152</v>
      </c>
      <c r="P20" s="9"/>
    </row>
    <row r="21" spans="1:119">
      <c r="A21" s="12"/>
      <c r="B21" s="44">
        <v>542</v>
      </c>
      <c r="C21" s="20" t="s">
        <v>36</v>
      </c>
      <c r="D21" s="46">
        <v>93906</v>
      </c>
      <c r="E21" s="46">
        <v>0</v>
      </c>
      <c r="F21" s="46">
        <v>0</v>
      </c>
      <c r="G21" s="46">
        <v>117704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211610</v>
      </c>
      <c r="O21" s="47">
        <f t="shared" si="2"/>
        <v>12.030814713741544</v>
      </c>
      <c r="P21" s="9"/>
    </row>
    <row r="22" spans="1:119">
      <c r="A22" s="12"/>
      <c r="B22" s="44">
        <v>544</v>
      </c>
      <c r="C22" s="20" t="s">
        <v>67</v>
      </c>
      <c r="D22" s="46">
        <v>490698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490698</v>
      </c>
      <c r="O22" s="47">
        <f t="shared" si="2"/>
        <v>27.898004434589801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5147</v>
      </c>
      <c r="E23" s="31">
        <f t="shared" si="7"/>
        <v>48565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53712</v>
      </c>
      <c r="O23" s="43">
        <f t="shared" si="2"/>
        <v>3.0537267610438343</v>
      </c>
      <c r="P23" s="10"/>
    </row>
    <row r="24" spans="1:119">
      <c r="A24" s="13"/>
      <c r="B24" s="45">
        <v>552</v>
      </c>
      <c r="C24" s="21" t="s">
        <v>38</v>
      </c>
      <c r="D24" s="46">
        <v>5147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5147</v>
      </c>
      <c r="O24" s="47">
        <f t="shared" si="2"/>
        <v>0.292626073113878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48565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48565</v>
      </c>
      <c r="O25" s="47">
        <f t="shared" si="2"/>
        <v>2.7611006879299564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850033</v>
      </c>
      <c r="E26" s="31">
        <f t="shared" si="8"/>
        <v>204781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1558888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2613702</v>
      </c>
      <c r="O26" s="43">
        <f t="shared" si="2"/>
        <v>148.59866962305986</v>
      </c>
      <c r="P26" s="9"/>
    </row>
    <row r="27" spans="1:119">
      <c r="A27" s="12"/>
      <c r="B27" s="44">
        <v>572</v>
      </c>
      <c r="C27" s="20" t="s">
        <v>68</v>
      </c>
      <c r="D27" s="46">
        <v>820164</v>
      </c>
      <c r="E27" s="46">
        <v>204781</v>
      </c>
      <c r="F27" s="46">
        <v>0</v>
      </c>
      <c r="G27" s="46">
        <v>0</v>
      </c>
      <c r="H27" s="46">
        <v>0</v>
      </c>
      <c r="I27" s="46">
        <v>1558888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2583833</v>
      </c>
      <c r="O27" s="47">
        <f t="shared" si="2"/>
        <v>146.90050599806696</v>
      </c>
      <c r="P27" s="9"/>
    </row>
    <row r="28" spans="1:119">
      <c r="A28" s="12"/>
      <c r="B28" s="44">
        <v>579</v>
      </c>
      <c r="C28" s="20" t="s">
        <v>69</v>
      </c>
      <c r="D28" s="46">
        <v>29869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29869</v>
      </c>
      <c r="O28" s="47">
        <f t="shared" si="2"/>
        <v>1.6981636249928933</v>
      </c>
      <c r="P28" s="9"/>
    </row>
    <row r="29" spans="1:119" ht="15.75">
      <c r="A29" s="28" t="s">
        <v>70</v>
      </c>
      <c r="B29" s="29"/>
      <c r="C29" s="30"/>
      <c r="D29" s="31">
        <f t="shared" ref="D29:M29" si="10">SUM(D30:D30)</f>
        <v>475963</v>
      </c>
      <c r="E29" s="31">
        <f t="shared" si="10"/>
        <v>184681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400000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1060644</v>
      </c>
      <c r="O29" s="43">
        <f t="shared" si="2"/>
        <v>60.301552106430158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475963</v>
      </c>
      <c r="E30" s="46">
        <v>184681</v>
      </c>
      <c r="F30" s="46">
        <v>0</v>
      </c>
      <c r="G30" s="46">
        <v>0</v>
      </c>
      <c r="H30" s="46">
        <v>0</v>
      </c>
      <c r="I30" s="46">
        <v>400000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1060644</v>
      </c>
      <c r="O30" s="47">
        <f t="shared" si="2"/>
        <v>60.301552106430158</v>
      </c>
      <c r="P30" s="9"/>
    </row>
    <row r="31" spans="1:119" ht="16.5" thickBot="1">
      <c r="A31" s="14" t="s">
        <v>10</v>
      </c>
      <c r="B31" s="23"/>
      <c r="C31" s="22"/>
      <c r="D31" s="15">
        <f>SUM(D5,D12,D15,D19,D23,D26,D29)</f>
        <v>10351130</v>
      </c>
      <c r="E31" s="15">
        <f t="shared" ref="E31:M31" si="11">SUM(E5,E12,E15,E19,E23,E26,E29)</f>
        <v>438027</v>
      </c>
      <c r="F31" s="15">
        <f t="shared" si="11"/>
        <v>0</v>
      </c>
      <c r="G31" s="15">
        <f t="shared" si="11"/>
        <v>421849</v>
      </c>
      <c r="H31" s="15">
        <f t="shared" si="11"/>
        <v>0</v>
      </c>
      <c r="I31" s="15">
        <f t="shared" si="11"/>
        <v>5385643</v>
      </c>
      <c r="J31" s="15">
        <f t="shared" si="11"/>
        <v>0</v>
      </c>
      <c r="K31" s="15">
        <f t="shared" si="11"/>
        <v>983219</v>
      </c>
      <c r="L31" s="15">
        <f t="shared" si="11"/>
        <v>0</v>
      </c>
      <c r="M31" s="15">
        <f t="shared" si="11"/>
        <v>0</v>
      </c>
      <c r="N31" s="15">
        <f t="shared" si="9"/>
        <v>17579868</v>
      </c>
      <c r="O31" s="37">
        <f t="shared" si="2"/>
        <v>999.48081187105572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84</v>
      </c>
      <c r="M33" s="163"/>
      <c r="N33" s="163"/>
      <c r="O33" s="41">
        <v>17589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3586558</v>
      </c>
      <c r="E5" s="26">
        <f t="shared" si="0"/>
        <v>0</v>
      </c>
      <c r="F5" s="26">
        <f t="shared" si="0"/>
        <v>0</v>
      </c>
      <c r="G5" s="26">
        <f t="shared" si="0"/>
        <v>150000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923991</v>
      </c>
      <c r="L5" s="26">
        <f t="shared" si="0"/>
        <v>0</v>
      </c>
      <c r="M5" s="26">
        <f t="shared" si="0"/>
        <v>0</v>
      </c>
      <c r="N5" s="27">
        <f t="shared" ref="N5:N18" si="1">SUM(D5:M5)</f>
        <v>4660549</v>
      </c>
      <c r="O5" s="32">
        <f t="shared" ref="O5:O31" si="2">(N5/O$33)</f>
        <v>269.55170618854828</v>
      </c>
      <c r="P5" s="6"/>
    </row>
    <row r="6" spans="1:133">
      <c r="A6" s="12"/>
      <c r="B6" s="44">
        <v>511</v>
      </c>
      <c r="C6" s="20" t="s">
        <v>19</v>
      </c>
      <c r="D6" s="46">
        <v>245902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245902</v>
      </c>
      <c r="O6" s="47">
        <f t="shared" si="2"/>
        <v>14.22220936957779</v>
      </c>
      <c r="P6" s="9"/>
    </row>
    <row r="7" spans="1:133">
      <c r="A7" s="12"/>
      <c r="B7" s="44">
        <v>512</v>
      </c>
      <c r="C7" s="20" t="s">
        <v>20</v>
      </c>
      <c r="D7" s="46">
        <v>751191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751191</v>
      </c>
      <c r="O7" s="47">
        <f t="shared" si="2"/>
        <v>43.446558704453444</v>
      </c>
      <c r="P7" s="9"/>
    </row>
    <row r="8" spans="1:133">
      <c r="A8" s="12"/>
      <c r="B8" s="44">
        <v>513</v>
      </c>
      <c r="C8" s="20" t="s">
        <v>21</v>
      </c>
      <c r="D8" s="46">
        <v>1243908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184701</v>
      </c>
      <c r="L8" s="46">
        <v>0</v>
      </c>
      <c r="M8" s="46">
        <v>0</v>
      </c>
      <c r="N8" s="46">
        <f t="shared" si="1"/>
        <v>1428609</v>
      </c>
      <c r="O8" s="47">
        <f t="shared" si="2"/>
        <v>82.626315789473679</v>
      </c>
      <c r="P8" s="9"/>
    </row>
    <row r="9" spans="1:133">
      <c r="A9" s="12"/>
      <c r="B9" s="44">
        <v>514</v>
      </c>
      <c r="C9" s="20" t="s">
        <v>22</v>
      </c>
      <c r="D9" s="46">
        <v>113700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113700</v>
      </c>
      <c r="O9" s="47">
        <f t="shared" si="2"/>
        <v>6.5760555234239444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739290</v>
      </c>
      <c r="L10" s="46">
        <v>0</v>
      </c>
      <c r="M10" s="46">
        <v>0</v>
      </c>
      <c r="N10" s="46">
        <f t="shared" si="1"/>
        <v>739290</v>
      </c>
      <c r="O10" s="47">
        <f t="shared" si="2"/>
        <v>42.758241758241759</v>
      </c>
      <c r="P10" s="9"/>
    </row>
    <row r="11" spans="1:133">
      <c r="A11" s="12"/>
      <c r="B11" s="44">
        <v>519</v>
      </c>
      <c r="C11" s="20" t="s">
        <v>63</v>
      </c>
      <c r="D11" s="46">
        <v>1231857</v>
      </c>
      <c r="E11" s="46">
        <v>0</v>
      </c>
      <c r="F11" s="46">
        <v>0</v>
      </c>
      <c r="G11" s="46">
        <v>150000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1381857</v>
      </c>
      <c r="O11" s="47">
        <f t="shared" si="2"/>
        <v>79.922325043377668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3856912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3856912</v>
      </c>
      <c r="O12" s="43">
        <f t="shared" si="2"/>
        <v>223.07183342972817</v>
      </c>
      <c r="P12" s="10"/>
    </row>
    <row r="13" spans="1:133">
      <c r="A13" s="12"/>
      <c r="B13" s="44">
        <v>521</v>
      </c>
      <c r="C13" s="20" t="s">
        <v>26</v>
      </c>
      <c r="D13" s="46">
        <v>3189344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3189344</v>
      </c>
      <c r="O13" s="47">
        <f t="shared" si="2"/>
        <v>184.46176980913822</v>
      </c>
      <c r="P13" s="9"/>
    </row>
    <row r="14" spans="1:133">
      <c r="A14" s="12"/>
      <c r="B14" s="44">
        <v>524</v>
      </c>
      <c r="C14" s="20" t="s">
        <v>28</v>
      </c>
      <c r="D14" s="46">
        <v>667568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667568</v>
      </c>
      <c r="O14" s="47">
        <f t="shared" si="2"/>
        <v>38.610063620589933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209563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2661552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2871115</v>
      </c>
      <c r="O15" s="43">
        <f t="shared" si="2"/>
        <v>166.05639097744361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2068832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2068832</v>
      </c>
      <c r="O16" s="47">
        <f t="shared" si="2"/>
        <v>119.65482938114518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592720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592720</v>
      </c>
      <c r="O17" s="47">
        <f t="shared" si="2"/>
        <v>34.281087333718915</v>
      </c>
      <c r="P17" s="9"/>
    </row>
    <row r="18" spans="1:119">
      <c r="A18" s="12"/>
      <c r="B18" s="44">
        <v>539</v>
      </c>
      <c r="C18" s="20" t="s">
        <v>33</v>
      </c>
      <c r="D18" s="46">
        <v>209563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209563</v>
      </c>
      <c r="O18" s="47">
        <f t="shared" si="2"/>
        <v>12.120474262579526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SUM(D20:D22)</f>
        <v>1139591</v>
      </c>
      <c r="E19" s="31">
        <f t="shared" si="5"/>
        <v>0</v>
      </c>
      <c r="F19" s="31">
        <f t="shared" si="5"/>
        <v>0</v>
      </c>
      <c r="G19" s="31">
        <f t="shared" si="5"/>
        <v>4973704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5" si="6">SUM(D19:M19)</f>
        <v>6113295</v>
      </c>
      <c r="O19" s="43">
        <f t="shared" si="2"/>
        <v>353.57403123192597</v>
      </c>
      <c r="P19" s="10"/>
    </row>
    <row r="20" spans="1:119">
      <c r="A20" s="12"/>
      <c r="B20" s="44">
        <v>541</v>
      </c>
      <c r="C20" s="20" t="s">
        <v>66</v>
      </c>
      <c r="D20" s="46">
        <v>523693</v>
      </c>
      <c r="E20" s="46">
        <v>0</v>
      </c>
      <c r="F20" s="46">
        <v>0</v>
      </c>
      <c r="G20" s="46">
        <v>2434274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2957967</v>
      </c>
      <c r="O20" s="47">
        <f t="shared" si="2"/>
        <v>171.07964141122036</v>
      </c>
      <c r="P20" s="9"/>
    </row>
    <row r="21" spans="1:119">
      <c r="A21" s="12"/>
      <c r="B21" s="44">
        <v>542</v>
      </c>
      <c r="C21" s="20" t="s">
        <v>36</v>
      </c>
      <c r="D21" s="46">
        <v>77615</v>
      </c>
      <c r="E21" s="46">
        <v>0</v>
      </c>
      <c r="F21" s="46">
        <v>0</v>
      </c>
      <c r="G21" s="46">
        <v>2539430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2617045</v>
      </c>
      <c r="O21" s="47">
        <f t="shared" si="2"/>
        <v>151.36176980913822</v>
      </c>
      <c r="P21" s="9"/>
    </row>
    <row r="22" spans="1:119">
      <c r="A22" s="12"/>
      <c r="B22" s="44">
        <v>544</v>
      </c>
      <c r="C22" s="20" t="s">
        <v>67</v>
      </c>
      <c r="D22" s="46">
        <v>538283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538283</v>
      </c>
      <c r="O22" s="47">
        <f t="shared" si="2"/>
        <v>31.132620011567379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5144</v>
      </c>
      <c r="E23" s="31">
        <f t="shared" si="7"/>
        <v>168571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173715</v>
      </c>
      <c r="O23" s="43">
        <f t="shared" si="2"/>
        <v>10.047137073452863</v>
      </c>
      <c r="P23" s="10"/>
    </row>
    <row r="24" spans="1:119">
      <c r="A24" s="13"/>
      <c r="B24" s="45">
        <v>552</v>
      </c>
      <c r="C24" s="21" t="s">
        <v>38</v>
      </c>
      <c r="D24" s="46">
        <v>5144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5144</v>
      </c>
      <c r="O24" s="47">
        <f t="shared" si="2"/>
        <v>0.29751301330248697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168571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168571</v>
      </c>
      <c r="O25" s="47">
        <f t="shared" si="2"/>
        <v>9.7496240601503761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830241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1050927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1881168</v>
      </c>
      <c r="O26" s="43">
        <f t="shared" si="2"/>
        <v>108.80092539039907</v>
      </c>
      <c r="P26" s="9"/>
    </row>
    <row r="27" spans="1:119">
      <c r="A27" s="12"/>
      <c r="B27" s="44">
        <v>572</v>
      </c>
      <c r="C27" s="20" t="s">
        <v>68</v>
      </c>
      <c r="D27" s="46">
        <v>796605</v>
      </c>
      <c r="E27" s="46">
        <v>0</v>
      </c>
      <c r="F27" s="46">
        <v>0</v>
      </c>
      <c r="G27" s="46">
        <v>0</v>
      </c>
      <c r="H27" s="46">
        <v>0</v>
      </c>
      <c r="I27" s="46">
        <v>1050927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1847532</v>
      </c>
      <c r="O27" s="47">
        <f t="shared" si="2"/>
        <v>106.85552342394448</v>
      </c>
      <c r="P27" s="9"/>
    </row>
    <row r="28" spans="1:119">
      <c r="A28" s="12"/>
      <c r="B28" s="44">
        <v>579</v>
      </c>
      <c r="C28" s="20" t="s">
        <v>69</v>
      </c>
      <c r="D28" s="46">
        <v>33636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33636</v>
      </c>
      <c r="O28" s="47">
        <f t="shared" si="2"/>
        <v>1.9454019664545981</v>
      </c>
      <c r="P28" s="9"/>
    </row>
    <row r="29" spans="1:119" ht="15.75">
      <c r="A29" s="28" t="s">
        <v>70</v>
      </c>
      <c r="B29" s="29"/>
      <c r="C29" s="30"/>
      <c r="D29" s="31">
        <f t="shared" ref="D29:M29" si="10">SUM(D30:D30)</f>
        <v>253629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515948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769577</v>
      </c>
      <c r="O29" s="43">
        <f t="shared" si="2"/>
        <v>44.509947946790049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253629</v>
      </c>
      <c r="E30" s="46">
        <v>0</v>
      </c>
      <c r="F30" s="46">
        <v>0</v>
      </c>
      <c r="G30" s="46">
        <v>0</v>
      </c>
      <c r="H30" s="46">
        <v>0</v>
      </c>
      <c r="I30" s="46">
        <v>515948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769577</v>
      </c>
      <c r="O30" s="47">
        <f t="shared" si="2"/>
        <v>44.509947946790049</v>
      </c>
      <c r="P30" s="9"/>
    </row>
    <row r="31" spans="1:119" ht="16.5" thickBot="1">
      <c r="A31" s="14" t="s">
        <v>10</v>
      </c>
      <c r="B31" s="23"/>
      <c r="C31" s="22"/>
      <c r="D31" s="15">
        <f>SUM(D5,D12,D15,D19,D23,D26,D29)</f>
        <v>9881638</v>
      </c>
      <c r="E31" s="15">
        <f t="shared" ref="E31:M31" si="11">SUM(E5,E12,E15,E19,E23,E26,E29)</f>
        <v>168571</v>
      </c>
      <c r="F31" s="15">
        <f t="shared" si="11"/>
        <v>0</v>
      </c>
      <c r="G31" s="15">
        <f t="shared" si="11"/>
        <v>5123704</v>
      </c>
      <c r="H31" s="15">
        <f t="shared" si="11"/>
        <v>0</v>
      </c>
      <c r="I31" s="15">
        <f t="shared" si="11"/>
        <v>4228427</v>
      </c>
      <c r="J31" s="15">
        <f t="shared" si="11"/>
        <v>0</v>
      </c>
      <c r="K31" s="15">
        <f t="shared" si="11"/>
        <v>923991</v>
      </c>
      <c r="L31" s="15">
        <f t="shared" si="11"/>
        <v>0</v>
      </c>
      <c r="M31" s="15">
        <f t="shared" si="11"/>
        <v>0</v>
      </c>
      <c r="N31" s="15">
        <f t="shared" si="9"/>
        <v>20326331</v>
      </c>
      <c r="O31" s="37">
        <f t="shared" si="2"/>
        <v>1175.611972238288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80</v>
      </c>
      <c r="M33" s="163"/>
      <c r="N33" s="163"/>
      <c r="O33" s="41">
        <v>17290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3314800</v>
      </c>
      <c r="E5" s="26">
        <f t="shared" si="0"/>
        <v>0</v>
      </c>
      <c r="F5" s="26">
        <f t="shared" si="0"/>
        <v>0</v>
      </c>
      <c r="G5" s="26">
        <f t="shared" si="0"/>
        <v>95361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916084</v>
      </c>
      <c r="L5" s="26">
        <f t="shared" si="0"/>
        <v>0</v>
      </c>
      <c r="M5" s="26">
        <f t="shared" si="0"/>
        <v>0</v>
      </c>
      <c r="N5" s="27">
        <f t="shared" ref="N5:N18" si="1">SUM(D5:M5)</f>
        <v>4326245</v>
      </c>
      <c r="O5" s="32">
        <f t="shared" ref="O5:O32" si="2">(N5/O$34)</f>
        <v>250.44836169966425</v>
      </c>
      <c r="P5" s="6"/>
    </row>
    <row r="6" spans="1:133">
      <c r="A6" s="12"/>
      <c r="B6" s="44">
        <v>511</v>
      </c>
      <c r="C6" s="20" t="s">
        <v>19</v>
      </c>
      <c r="D6" s="46">
        <v>234505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234505</v>
      </c>
      <c r="O6" s="47">
        <f t="shared" si="2"/>
        <v>13.575604955424337</v>
      </c>
      <c r="P6" s="9"/>
    </row>
    <row r="7" spans="1:133">
      <c r="A7" s="12"/>
      <c r="B7" s="44">
        <v>512</v>
      </c>
      <c r="C7" s="20" t="s">
        <v>20</v>
      </c>
      <c r="D7" s="46">
        <v>688152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688152</v>
      </c>
      <c r="O7" s="47">
        <f t="shared" si="2"/>
        <v>39.837443556790554</v>
      </c>
      <c r="P7" s="9"/>
    </row>
    <row r="8" spans="1:133">
      <c r="A8" s="12"/>
      <c r="B8" s="44">
        <v>513</v>
      </c>
      <c r="C8" s="20" t="s">
        <v>21</v>
      </c>
      <c r="D8" s="46">
        <v>1263726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188722</v>
      </c>
      <c r="L8" s="46">
        <v>0</v>
      </c>
      <c r="M8" s="46">
        <v>0</v>
      </c>
      <c r="N8" s="46">
        <f t="shared" si="1"/>
        <v>1452448</v>
      </c>
      <c r="O8" s="47">
        <f t="shared" si="2"/>
        <v>84.082899154799122</v>
      </c>
      <c r="P8" s="9"/>
    </row>
    <row r="9" spans="1:133">
      <c r="A9" s="12"/>
      <c r="B9" s="44">
        <v>514</v>
      </c>
      <c r="C9" s="20" t="s">
        <v>22</v>
      </c>
      <c r="D9" s="46">
        <v>84102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84102</v>
      </c>
      <c r="O9" s="47">
        <f t="shared" si="2"/>
        <v>4.8687044112539075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727362</v>
      </c>
      <c r="L10" s="46">
        <v>0</v>
      </c>
      <c r="M10" s="46">
        <v>0</v>
      </c>
      <c r="N10" s="46">
        <f t="shared" si="1"/>
        <v>727362</v>
      </c>
      <c r="O10" s="47">
        <f t="shared" si="2"/>
        <v>42.10732893365752</v>
      </c>
      <c r="P10" s="9"/>
    </row>
    <row r="11" spans="1:133">
      <c r="A11" s="12"/>
      <c r="B11" s="44">
        <v>519</v>
      </c>
      <c r="C11" s="20" t="s">
        <v>63</v>
      </c>
      <c r="D11" s="46">
        <v>1044315</v>
      </c>
      <c r="E11" s="46">
        <v>0</v>
      </c>
      <c r="F11" s="46">
        <v>0</v>
      </c>
      <c r="G11" s="46">
        <v>95361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1139676</v>
      </c>
      <c r="O11" s="47">
        <f t="shared" si="2"/>
        <v>65.976380687738796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3707409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3707409</v>
      </c>
      <c r="O12" s="43">
        <f t="shared" si="2"/>
        <v>214.62365404654395</v>
      </c>
      <c r="P12" s="10"/>
    </row>
    <row r="13" spans="1:133">
      <c r="A13" s="12"/>
      <c r="B13" s="44">
        <v>521</v>
      </c>
      <c r="C13" s="20" t="s">
        <v>26</v>
      </c>
      <c r="D13" s="46">
        <v>3090729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3090729</v>
      </c>
      <c r="O13" s="47">
        <f t="shared" si="2"/>
        <v>178.92375824939214</v>
      </c>
      <c r="P13" s="9"/>
    </row>
    <row r="14" spans="1:133">
      <c r="A14" s="12"/>
      <c r="B14" s="44">
        <v>524</v>
      </c>
      <c r="C14" s="20" t="s">
        <v>28</v>
      </c>
      <c r="D14" s="46">
        <v>616680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616680</v>
      </c>
      <c r="O14" s="47">
        <f t="shared" si="2"/>
        <v>35.69989579715179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190523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2807663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2998186</v>
      </c>
      <c r="O15" s="43">
        <f t="shared" si="2"/>
        <v>173.56640037049903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2138903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2138903</v>
      </c>
      <c r="O16" s="47">
        <f t="shared" si="2"/>
        <v>123.82210258191502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668760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668760</v>
      </c>
      <c r="O17" s="47">
        <f t="shared" si="2"/>
        <v>38.714831538728724</v>
      </c>
      <c r="P17" s="9"/>
    </row>
    <row r="18" spans="1:119">
      <c r="A18" s="12"/>
      <c r="B18" s="44">
        <v>539</v>
      </c>
      <c r="C18" s="20" t="s">
        <v>33</v>
      </c>
      <c r="D18" s="46">
        <v>190523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190523</v>
      </c>
      <c r="O18" s="47">
        <f t="shared" si="2"/>
        <v>11.029466249855274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SUM(D20:D22)</f>
        <v>1268266</v>
      </c>
      <c r="E19" s="31">
        <f t="shared" si="5"/>
        <v>0</v>
      </c>
      <c r="F19" s="31">
        <f t="shared" si="5"/>
        <v>0</v>
      </c>
      <c r="G19" s="31">
        <f t="shared" si="5"/>
        <v>454059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5" si="6">SUM(D19:M19)</f>
        <v>1722325</v>
      </c>
      <c r="O19" s="43">
        <f t="shared" si="2"/>
        <v>99.706205858515688</v>
      </c>
      <c r="P19" s="10"/>
    </row>
    <row r="20" spans="1:119">
      <c r="A20" s="12"/>
      <c r="B20" s="44">
        <v>541</v>
      </c>
      <c r="C20" s="20" t="s">
        <v>66</v>
      </c>
      <c r="D20" s="46">
        <v>473267</v>
      </c>
      <c r="E20" s="46">
        <v>0</v>
      </c>
      <c r="F20" s="46">
        <v>0</v>
      </c>
      <c r="G20" s="46">
        <v>113860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587127</v>
      </c>
      <c r="O20" s="47">
        <f t="shared" si="2"/>
        <v>33.989058700937825</v>
      </c>
      <c r="P20" s="9"/>
    </row>
    <row r="21" spans="1:119">
      <c r="A21" s="12"/>
      <c r="B21" s="44">
        <v>542</v>
      </c>
      <c r="C21" s="20" t="s">
        <v>36</v>
      </c>
      <c r="D21" s="46">
        <v>70221</v>
      </c>
      <c r="E21" s="46">
        <v>0</v>
      </c>
      <c r="F21" s="46">
        <v>0</v>
      </c>
      <c r="G21" s="46">
        <v>340199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410420</v>
      </c>
      <c r="O21" s="47">
        <f t="shared" si="2"/>
        <v>23.759407201574621</v>
      </c>
      <c r="P21" s="9"/>
    </row>
    <row r="22" spans="1:119">
      <c r="A22" s="12"/>
      <c r="B22" s="44">
        <v>544</v>
      </c>
      <c r="C22" s="20" t="s">
        <v>67</v>
      </c>
      <c r="D22" s="46">
        <v>724778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724778</v>
      </c>
      <c r="O22" s="47">
        <f t="shared" si="2"/>
        <v>41.957739956003245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720</v>
      </c>
      <c r="E23" s="31">
        <f t="shared" si="7"/>
        <v>62075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62795</v>
      </c>
      <c r="O23" s="43">
        <f t="shared" si="2"/>
        <v>3.635232140789626</v>
      </c>
      <c r="P23" s="10"/>
    </row>
    <row r="24" spans="1:119">
      <c r="A24" s="13"/>
      <c r="B24" s="45">
        <v>552</v>
      </c>
      <c r="C24" s="21" t="s">
        <v>38</v>
      </c>
      <c r="D24" s="46">
        <v>720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720</v>
      </c>
      <c r="O24" s="47">
        <f t="shared" si="2"/>
        <v>4.1681139284473777E-2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62075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62075</v>
      </c>
      <c r="O25" s="47">
        <f t="shared" si="2"/>
        <v>3.5935510015051522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SUM(D27:D29)</f>
        <v>716841</v>
      </c>
      <c r="E26" s="31">
        <f t="shared" si="8"/>
        <v>0</v>
      </c>
      <c r="F26" s="31">
        <f t="shared" si="8"/>
        <v>0</v>
      </c>
      <c r="G26" s="31">
        <f t="shared" si="8"/>
        <v>2522</v>
      </c>
      <c r="H26" s="31">
        <f t="shared" si="8"/>
        <v>0</v>
      </c>
      <c r="I26" s="31">
        <f t="shared" si="8"/>
        <v>1005711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2" si="9">SUM(D26:M26)</f>
        <v>1725074</v>
      </c>
      <c r="O26" s="43">
        <f t="shared" si="2"/>
        <v>99.865346763922659</v>
      </c>
      <c r="P26" s="9"/>
    </row>
    <row r="27" spans="1:119">
      <c r="A27" s="12"/>
      <c r="B27" s="44">
        <v>571</v>
      </c>
      <c r="C27" s="20" t="s">
        <v>41</v>
      </c>
      <c r="D27" s="46">
        <v>0</v>
      </c>
      <c r="E27" s="46">
        <v>0</v>
      </c>
      <c r="F27" s="46">
        <v>0</v>
      </c>
      <c r="G27" s="46">
        <v>2522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2522</v>
      </c>
      <c r="O27" s="47">
        <f t="shared" si="2"/>
        <v>0.14599976843811507</v>
      </c>
      <c r="P27" s="9"/>
    </row>
    <row r="28" spans="1:119">
      <c r="A28" s="12"/>
      <c r="B28" s="44">
        <v>572</v>
      </c>
      <c r="C28" s="20" t="s">
        <v>68</v>
      </c>
      <c r="D28" s="46">
        <v>612504</v>
      </c>
      <c r="E28" s="46">
        <v>0</v>
      </c>
      <c r="F28" s="46">
        <v>0</v>
      </c>
      <c r="G28" s="46">
        <v>0</v>
      </c>
      <c r="H28" s="46">
        <v>0</v>
      </c>
      <c r="I28" s="46">
        <v>1005711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1618215</v>
      </c>
      <c r="O28" s="47">
        <f t="shared" si="2"/>
        <v>93.679228898923242</v>
      </c>
      <c r="P28" s="9"/>
    </row>
    <row r="29" spans="1:119">
      <c r="A29" s="12"/>
      <c r="B29" s="44">
        <v>579</v>
      </c>
      <c r="C29" s="20" t="s">
        <v>69</v>
      </c>
      <c r="D29" s="46">
        <v>104337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104337</v>
      </c>
      <c r="O29" s="47">
        <f t="shared" si="2"/>
        <v>6.0401180965613062</v>
      </c>
      <c r="P29" s="9"/>
    </row>
    <row r="30" spans="1:119" ht="15.75">
      <c r="A30" s="28" t="s">
        <v>70</v>
      </c>
      <c r="B30" s="29"/>
      <c r="C30" s="30"/>
      <c r="D30" s="31">
        <f t="shared" ref="D30:M30" si="10">SUM(D31:D31)</f>
        <v>98918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405000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503918</v>
      </c>
      <c r="O30" s="43">
        <f t="shared" si="2"/>
        <v>29.17205048049091</v>
      </c>
      <c r="P30" s="9"/>
    </row>
    <row r="31" spans="1:119" ht="15.75" thickBot="1">
      <c r="A31" s="12"/>
      <c r="B31" s="44">
        <v>581</v>
      </c>
      <c r="C31" s="20" t="s">
        <v>71</v>
      </c>
      <c r="D31" s="46">
        <v>98918</v>
      </c>
      <c r="E31" s="46">
        <v>0</v>
      </c>
      <c r="F31" s="46">
        <v>0</v>
      </c>
      <c r="G31" s="46">
        <v>0</v>
      </c>
      <c r="H31" s="46">
        <v>0</v>
      </c>
      <c r="I31" s="46">
        <v>405000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503918</v>
      </c>
      <c r="O31" s="47">
        <f t="shared" si="2"/>
        <v>29.17205048049091</v>
      </c>
      <c r="P31" s="9"/>
    </row>
    <row r="32" spans="1:119" ht="16.5" thickBot="1">
      <c r="A32" s="14" t="s">
        <v>10</v>
      </c>
      <c r="B32" s="23"/>
      <c r="C32" s="22"/>
      <c r="D32" s="15">
        <f>SUM(D5,D12,D15,D19,D23,D26,D30)</f>
        <v>9297477</v>
      </c>
      <c r="E32" s="15">
        <f t="shared" ref="E32:M32" si="11">SUM(E5,E12,E15,E19,E23,E26,E30)</f>
        <v>62075</v>
      </c>
      <c r="F32" s="15">
        <f t="shared" si="11"/>
        <v>0</v>
      </c>
      <c r="G32" s="15">
        <f t="shared" si="11"/>
        <v>551942</v>
      </c>
      <c r="H32" s="15">
        <f t="shared" si="11"/>
        <v>0</v>
      </c>
      <c r="I32" s="15">
        <f t="shared" si="11"/>
        <v>4218374</v>
      </c>
      <c r="J32" s="15">
        <f t="shared" si="11"/>
        <v>0</v>
      </c>
      <c r="K32" s="15">
        <f t="shared" si="11"/>
        <v>916084</v>
      </c>
      <c r="L32" s="15">
        <f t="shared" si="11"/>
        <v>0</v>
      </c>
      <c r="M32" s="15">
        <f t="shared" si="11"/>
        <v>0</v>
      </c>
      <c r="N32" s="15">
        <f t="shared" si="9"/>
        <v>15045952</v>
      </c>
      <c r="O32" s="37">
        <f t="shared" si="2"/>
        <v>871.01725136042603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17274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3282708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977894</v>
      </c>
      <c r="L5" s="26">
        <f t="shared" si="0"/>
        <v>0</v>
      </c>
      <c r="M5" s="26">
        <f t="shared" si="0"/>
        <v>0</v>
      </c>
      <c r="N5" s="27">
        <f t="shared" ref="N5:N18" si="1">SUM(D5:M5)</f>
        <v>4260602</v>
      </c>
      <c r="O5" s="32">
        <f t="shared" ref="O5:O32" si="2">(N5/O$34)</f>
        <v>244.18856029344337</v>
      </c>
      <c r="P5" s="6"/>
    </row>
    <row r="6" spans="1:133">
      <c r="A6" s="12"/>
      <c r="B6" s="44">
        <v>511</v>
      </c>
      <c r="C6" s="20" t="s">
        <v>19</v>
      </c>
      <c r="D6" s="46">
        <v>190498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190498</v>
      </c>
      <c r="O6" s="47">
        <f t="shared" si="2"/>
        <v>10.918042182485099</v>
      </c>
      <c r="P6" s="9"/>
    </row>
    <row r="7" spans="1:133">
      <c r="A7" s="12"/>
      <c r="B7" s="44">
        <v>512</v>
      </c>
      <c r="C7" s="20" t="s">
        <v>20</v>
      </c>
      <c r="D7" s="46">
        <v>658448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658448</v>
      </c>
      <c r="O7" s="47">
        <f t="shared" si="2"/>
        <v>37.737734983952315</v>
      </c>
      <c r="P7" s="9"/>
    </row>
    <row r="8" spans="1:133">
      <c r="A8" s="12"/>
      <c r="B8" s="44">
        <v>513</v>
      </c>
      <c r="C8" s="20" t="s">
        <v>21</v>
      </c>
      <c r="D8" s="46">
        <v>1194052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215071</v>
      </c>
      <c r="L8" s="46">
        <v>0</v>
      </c>
      <c r="M8" s="46">
        <v>0</v>
      </c>
      <c r="N8" s="46">
        <f t="shared" si="1"/>
        <v>1409123</v>
      </c>
      <c r="O8" s="47">
        <f t="shared" si="2"/>
        <v>80.761290692342968</v>
      </c>
      <c r="P8" s="9"/>
    </row>
    <row r="9" spans="1:133">
      <c r="A9" s="12"/>
      <c r="B9" s="44">
        <v>514</v>
      </c>
      <c r="C9" s="20" t="s">
        <v>22</v>
      </c>
      <c r="D9" s="46">
        <v>122662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122662</v>
      </c>
      <c r="O9" s="47">
        <f t="shared" si="2"/>
        <v>7.0301467216872995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762823</v>
      </c>
      <c r="L10" s="46">
        <v>0</v>
      </c>
      <c r="M10" s="46">
        <v>0</v>
      </c>
      <c r="N10" s="46">
        <f t="shared" si="1"/>
        <v>762823</v>
      </c>
      <c r="O10" s="47">
        <f t="shared" si="2"/>
        <v>43.719795965153601</v>
      </c>
      <c r="P10" s="9"/>
    </row>
    <row r="11" spans="1:133">
      <c r="A11" s="12"/>
      <c r="B11" s="44">
        <v>519</v>
      </c>
      <c r="C11" s="20" t="s">
        <v>63</v>
      </c>
      <c r="D11" s="46">
        <v>1117048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1117048</v>
      </c>
      <c r="O11" s="47">
        <f t="shared" si="2"/>
        <v>64.021549747822107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3619344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3619344</v>
      </c>
      <c r="O12" s="43">
        <f t="shared" si="2"/>
        <v>207.43603851444291</v>
      </c>
      <c r="P12" s="10"/>
    </row>
    <row r="13" spans="1:133">
      <c r="A13" s="12"/>
      <c r="B13" s="44">
        <v>521</v>
      </c>
      <c r="C13" s="20" t="s">
        <v>26</v>
      </c>
      <c r="D13" s="46">
        <v>3034762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3034762</v>
      </c>
      <c r="O13" s="47">
        <f t="shared" si="2"/>
        <v>173.93179734066942</v>
      </c>
      <c r="P13" s="9"/>
    </row>
    <row r="14" spans="1:133">
      <c r="A14" s="12"/>
      <c r="B14" s="44">
        <v>524</v>
      </c>
      <c r="C14" s="20" t="s">
        <v>28</v>
      </c>
      <c r="D14" s="46">
        <v>584582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584582</v>
      </c>
      <c r="O14" s="47">
        <f t="shared" si="2"/>
        <v>33.504241173773501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302350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2425265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2727615</v>
      </c>
      <c r="O15" s="43">
        <f t="shared" si="2"/>
        <v>156.3282324621733</v>
      </c>
      <c r="P15" s="10"/>
    </row>
    <row r="16" spans="1:133">
      <c r="A16" s="12"/>
      <c r="B16" s="44">
        <v>534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1891092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1891092</v>
      </c>
      <c r="O16" s="47">
        <f t="shared" si="2"/>
        <v>108.38445667125173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534173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534173</v>
      </c>
      <c r="O17" s="47">
        <f t="shared" si="2"/>
        <v>30.615142136634571</v>
      </c>
      <c r="P17" s="9"/>
    </row>
    <row r="18" spans="1:119">
      <c r="A18" s="12"/>
      <c r="B18" s="44">
        <v>539</v>
      </c>
      <c r="C18" s="20" t="s">
        <v>33</v>
      </c>
      <c r="D18" s="46">
        <v>302350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302350</v>
      </c>
      <c r="O18" s="47">
        <f t="shared" si="2"/>
        <v>17.328633654287025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SUM(D20:D22)</f>
        <v>1136597</v>
      </c>
      <c r="E19" s="31">
        <f t="shared" si="5"/>
        <v>0</v>
      </c>
      <c r="F19" s="31">
        <f t="shared" si="5"/>
        <v>0</v>
      </c>
      <c r="G19" s="31">
        <f t="shared" si="5"/>
        <v>713182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5" si="6">SUM(D19:M19)</f>
        <v>1849779</v>
      </c>
      <c r="O19" s="43">
        <f t="shared" si="2"/>
        <v>106.01667812929848</v>
      </c>
      <c r="P19" s="10"/>
    </row>
    <row r="20" spans="1:119">
      <c r="A20" s="12"/>
      <c r="B20" s="44">
        <v>541</v>
      </c>
      <c r="C20" s="20" t="s">
        <v>66</v>
      </c>
      <c r="D20" s="46">
        <v>461396</v>
      </c>
      <c r="E20" s="46">
        <v>0</v>
      </c>
      <c r="F20" s="46">
        <v>0</v>
      </c>
      <c r="G20" s="46">
        <v>629010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1090406</v>
      </c>
      <c r="O20" s="47">
        <f t="shared" si="2"/>
        <v>62.494612563044477</v>
      </c>
      <c r="P20" s="9"/>
    </row>
    <row r="21" spans="1:119">
      <c r="A21" s="12"/>
      <c r="B21" s="44">
        <v>542</v>
      </c>
      <c r="C21" s="20" t="s">
        <v>36</v>
      </c>
      <c r="D21" s="46">
        <v>74459</v>
      </c>
      <c r="E21" s="46">
        <v>0</v>
      </c>
      <c r="F21" s="46">
        <v>0</v>
      </c>
      <c r="G21" s="46">
        <v>84172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158631</v>
      </c>
      <c r="O21" s="47">
        <f t="shared" si="2"/>
        <v>9.0916437414030256</v>
      </c>
      <c r="P21" s="9"/>
    </row>
    <row r="22" spans="1:119">
      <c r="A22" s="12"/>
      <c r="B22" s="44">
        <v>544</v>
      </c>
      <c r="C22" s="20" t="s">
        <v>67</v>
      </c>
      <c r="D22" s="46">
        <v>600742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600742</v>
      </c>
      <c r="O22" s="47">
        <f t="shared" si="2"/>
        <v>34.430421824850988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5790</v>
      </c>
      <c r="E23" s="31">
        <f t="shared" si="7"/>
        <v>191418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197208</v>
      </c>
      <c r="O23" s="43">
        <f t="shared" si="2"/>
        <v>11.302613480055021</v>
      </c>
      <c r="P23" s="10"/>
    </row>
    <row r="24" spans="1:119">
      <c r="A24" s="13"/>
      <c r="B24" s="45">
        <v>552</v>
      </c>
      <c r="C24" s="21" t="s">
        <v>38</v>
      </c>
      <c r="D24" s="46">
        <v>5790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5790</v>
      </c>
      <c r="O24" s="47">
        <f t="shared" si="2"/>
        <v>0.33184319119669875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191418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191418</v>
      </c>
      <c r="O25" s="47">
        <f t="shared" si="2"/>
        <v>10.970770288858322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SUM(D27:D29)</f>
        <v>648815</v>
      </c>
      <c r="E26" s="31">
        <f t="shared" si="8"/>
        <v>0</v>
      </c>
      <c r="F26" s="31">
        <f t="shared" si="8"/>
        <v>0</v>
      </c>
      <c r="G26" s="31">
        <f t="shared" si="8"/>
        <v>2785</v>
      </c>
      <c r="H26" s="31">
        <f t="shared" si="8"/>
        <v>0</v>
      </c>
      <c r="I26" s="31">
        <f t="shared" si="8"/>
        <v>930856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2" si="9">SUM(D26:M26)</f>
        <v>1582456</v>
      </c>
      <c r="O26" s="43">
        <f t="shared" si="2"/>
        <v>90.695552498853743</v>
      </c>
      <c r="P26" s="9"/>
    </row>
    <row r="27" spans="1:119">
      <c r="A27" s="12"/>
      <c r="B27" s="44">
        <v>571</v>
      </c>
      <c r="C27" s="20" t="s">
        <v>41</v>
      </c>
      <c r="D27" s="46">
        <v>34858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34858</v>
      </c>
      <c r="O27" s="47">
        <f t="shared" si="2"/>
        <v>1.9978220999541494</v>
      </c>
      <c r="P27" s="9"/>
    </row>
    <row r="28" spans="1:119">
      <c r="A28" s="12"/>
      <c r="B28" s="44">
        <v>572</v>
      </c>
      <c r="C28" s="20" t="s">
        <v>68</v>
      </c>
      <c r="D28" s="46">
        <v>585225</v>
      </c>
      <c r="E28" s="46">
        <v>0</v>
      </c>
      <c r="F28" s="46">
        <v>0</v>
      </c>
      <c r="G28" s="46">
        <v>2785</v>
      </c>
      <c r="H28" s="46">
        <v>0</v>
      </c>
      <c r="I28" s="46">
        <v>930856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1518866</v>
      </c>
      <c r="O28" s="47">
        <f t="shared" si="2"/>
        <v>87.05100871160019</v>
      </c>
      <c r="P28" s="9"/>
    </row>
    <row r="29" spans="1:119">
      <c r="A29" s="12"/>
      <c r="B29" s="44">
        <v>579</v>
      </c>
      <c r="C29" s="20" t="s">
        <v>69</v>
      </c>
      <c r="D29" s="46">
        <v>28732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28732</v>
      </c>
      <c r="O29" s="47">
        <f t="shared" si="2"/>
        <v>1.6467216872994039</v>
      </c>
      <c r="P29" s="9"/>
    </row>
    <row r="30" spans="1:119" ht="15.75">
      <c r="A30" s="28" t="s">
        <v>70</v>
      </c>
      <c r="B30" s="29"/>
      <c r="C30" s="30"/>
      <c r="D30" s="31">
        <f t="shared" ref="D30:M30" si="10">SUM(D31:D31)</f>
        <v>244234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405000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649234</v>
      </c>
      <c r="O30" s="43">
        <f t="shared" si="2"/>
        <v>37.209651535992663</v>
      </c>
      <c r="P30" s="9"/>
    </row>
    <row r="31" spans="1:119" ht="15.75" thickBot="1">
      <c r="A31" s="12"/>
      <c r="B31" s="44">
        <v>581</v>
      </c>
      <c r="C31" s="20" t="s">
        <v>71</v>
      </c>
      <c r="D31" s="46">
        <v>244234</v>
      </c>
      <c r="E31" s="46">
        <v>0</v>
      </c>
      <c r="F31" s="46">
        <v>0</v>
      </c>
      <c r="G31" s="46">
        <v>0</v>
      </c>
      <c r="H31" s="46">
        <v>0</v>
      </c>
      <c r="I31" s="46">
        <v>405000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649234</v>
      </c>
      <c r="O31" s="47">
        <f t="shared" si="2"/>
        <v>37.209651535992663</v>
      </c>
      <c r="P31" s="9"/>
    </row>
    <row r="32" spans="1:119" ht="16.5" thickBot="1">
      <c r="A32" s="14" t="s">
        <v>10</v>
      </c>
      <c r="B32" s="23"/>
      <c r="C32" s="22"/>
      <c r="D32" s="15">
        <f>SUM(D5,D12,D15,D19,D23,D26,D30)</f>
        <v>9239838</v>
      </c>
      <c r="E32" s="15">
        <f t="shared" ref="E32:M32" si="11">SUM(E5,E12,E15,E19,E23,E26,E30)</f>
        <v>191418</v>
      </c>
      <c r="F32" s="15">
        <f t="shared" si="11"/>
        <v>0</v>
      </c>
      <c r="G32" s="15">
        <f t="shared" si="11"/>
        <v>715967</v>
      </c>
      <c r="H32" s="15">
        <f t="shared" si="11"/>
        <v>0</v>
      </c>
      <c r="I32" s="15">
        <f t="shared" si="11"/>
        <v>3761121</v>
      </c>
      <c r="J32" s="15">
        <f t="shared" si="11"/>
        <v>0</v>
      </c>
      <c r="K32" s="15">
        <f t="shared" si="11"/>
        <v>977894</v>
      </c>
      <c r="L32" s="15">
        <f t="shared" si="11"/>
        <v>0</v>
      </c>
      <c r="M32" s="15">
        <f t="shared" si="11"/>
        <v>0</v>
      </c>
      <c r="N32" s="15">
        <f t="shared" si="9"/>
        <v>14886238</v>
      </c>
      <c r="O32" s="37">
        <f t="shared" si="2"/>
        <v>853.17732691425954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74</v>
      </c>
      <c r="M34" s="163"/>
      <c r="N34" s="163"/>
      <c r="O34" s="41">
        <v>17448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2024-10-14T15:29:46Z</cp:lastPrinted>
  <dcterms:created xsi:type="dcterms:W3CDTF">2000-08-31T21:26:31Z</dcterms:created>
  <dcterms:modified xsi:type="dcterms:W3CDTF">2024-10-14T16:37:17Z</dcterms:modified>
</cp:coreProperties>
</file>