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'2008'!$A$1:$O$42</definedName>
    <definedName name="_xlnm.Print_Area" localSheetId="14">'2009'!$A$1:$O$43</definedName>
    <definedName name="_xlnm.Print_Area" localSheetId="13">'2010'!$A$1:$O$42</definedName>
    <definedName name="_xlnm.Print_Area" localSheetId="12">'2011'!$A$1:$O$43</definedName>
    <definedName name="_xlnm.Print_Area" localSheetId="11">'2012'!$A$1:$O$42</definedName>
    <definedName name="_xlnm.Print_Area" localSheetId="10">'2013'!$A$1:$O$39</definedName>
    <definedName name="_xlnm.Print_Area" localSheetId="9">'2014'!$A$1:$O$39</definedName>
    <definedName name="_xlnm.Print_Area" localSheetId="8">'2015'!$A$1:$O$41</definedName>
    <definedName name="_xlnm.Print_Area" localSheetId="7">'2016'!$A$1:$O$41</definedName>
    <definedName name="_xlnm.Print_Area" localSheetId="6">'2017'!$A$1:$O$40</definedName>
    <definedName name="_xlnm.Print_Area" localSheetId="5">'2018'!$A$1:$O$43</definedName>
    <definedName name="_xlnm.Print_Area" localSheetId="4">'2019'!$A$1:$O$44</definedName>
    <definedName name="_xlnm.Print_Area" localSheetId="3">'2020'!$A$1:$O$42</definedName>
    <definedName name="_xlnm.Print_Area" localSheetId="2">'2021'!$A$1:$P$43</definedName>
    <definedName name="_xlnm.Print_Area" localSheetId="1">'2022'!$A$1:$P$40</definedName>
    <definedName name="_xlnm.Print_Area" localSheetId="0">'2023'!$A$1:$P$47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2" i="48" l="1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8" l="1"/>
  <c r="P39" i="48" s="1"/>
  <c r="O35" i="48"/>
  <c r="P35" i="48" s="1"/>
  <c r="O32" i="48"/>
  <c r="P32" i="48" s="1"/>
  <c r="O28" i="48"/>
  <c r="P28" i="48" s="1"/>
  <c r="O19" i="48"/>
  <c r="P19" i="48" s="1"/>
  <c r="N43" i="48"/>
  <c r="D43" i="48"/>
  <c r="M43" i="48"/>
  <c r="E43" i="48"/>
  <c r="G43" i="48"/>
  <c r="H43" i="48"/>
  <c r="J43" i="48"/>
  <c r="F43" i="48"/>
  <c r="I43" i="48"/>
  <c r="O14" i="48"/>
  <c r="P14" i="48" s="1"/>
  <c r="K43" i="48"/>
  <c r="L43" i="48"/>
  <c r="O5" i="48"/>
  <c r="P5" i="48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3" i="48" l="1"/>
  <c r="P43" i="48" s="1"/>
  <c r="O33" i="47"/>
  <c r="P33" i="47" s="1"/>
  <c r="O29" i="47"/>
  <c r="P29" i="47" s="1"/>
  <c r="O27" i="47"/>
  <c r="P27" i="47" s="1"/>
  <c r="O24" i="47"/>
  <c r="P24" i="47" s="1"/>
  <c r="D36" i="47"/>
  <c r="L36" i="47"/>
  <c r="G36" i="47"/>
  <c r="I36" i="47"/>
  <c r="O19" i="47"/>
  <c r="P19" i="47" s="1"/>
  <c r="N36" i="47"/>
  <c r="J36" i="47"/>
  <c r="F36" i="47"/>
  <c r="O14" i="47"/>
  <c r="P14" i="47" s="1"/>
  <c r="E36" i="47"/>
  <c r="H36" i="47"/>
  <c r="K36" i="47"/>
  <c r="M36" i="47"/>
  <c r="O5" i="47"/>
  <c r="P5" i="47" s="1"/>
  <c r="O38" i="46"/>
  <c r="P38" i="46" s="1"/>
  <c r="O37" i="46"/>
  <c r="P37" i="46"/>
  <c r="O36" i="46"/>
  <c r="P36" i="46"/>
  <c r="N35" i="46"/>
  <c r="M35" i="46"/>
  <c r="L35" i="46"/>
  <c r="L39" i="46" s="1"/>
  <c r="K35" i="46"/>
  <c r="J35" i="46"/>
  <c r="O35" i="46" s="1"/>
  <c r="P35" i="46" s="1"/>
  <c r="I35" i="46"/>
  <c r="H35" i="46"/>
  <c r="G35" i="46"/>
  <c r="F35" i="46"/>
  <c r="E35" i="46"/>
  <c r="D35" i="46"/>
  <c r="O34" i="46"/>
  <c r="P34" i="46"/>
  <c r="O33" i="46"/>
  <c r="P33" i="46"/>
  <c r="O32" i="46"/>
  <c r="P32" i="46"/>
  <c r="O31" i="46"/>
  <c r="P31" i="46"/>
  <c r="N30" i="46"/>
  <c r="M30" i="46"/>
  <c r="L30" i="46"/>
  <c r="K30" i="46"/>
  <c r="J30" i="46"/>
  <c r="I30" i="46"/>
  <c r="H30" i="46"/>
  <c r="G30" i="46"/>
  <c r="G39" i="46" s="1"/>
  <c r="F30" i="46"/>
  <c r="E30" i="46"/>
  <c r="D30" i="46"/>
  <c r="O29" i="46"/>
  <c r="P29" i="46" s="1"/>
  <c r="N28" i="46"/>
  <c r="M28" i="46"/>
  <c r="L28" i="46"/>
  <c r="K28" i="46"/>
  <c r="J28" i="46"/>
  <c r="I28" i="46"/>
  <c r="H28" i="46"/>
  <c r="G28" i="46"/>
  <c r="F28" i="46"/>
  <c r="O28" i="46" s="1"/>
  <c r="P28" i="46" s="1"/>
  <c r="E28" i="46"/>
  <c r="D28" i="46"/>
  <c r="O27" i="46"/>
  <c r="P27" i="46" s="1"/>
  <c r="O26" i="46"/>
  <c r="P26" i="46" s="1"/>
  <c r="N25" i="46"/>
  <c r="M25" i="46"/>
  <c r="L25" i="46"/>
  <c r="K25" i="46"/>
  <c r="K39" i="46" s="1"/>
  <c r="J25" i="46"/>
  <c r="I25" i="46"/>
  <c r="O25" i="46" s="1"/>
  <c r="P25" i="46" s="1"/>
  <c r="H25" i="46"/>
  <c r="G25" i="46"/>
  <c r="F25" i="46"/>
  <c r="E25" i="46"/>
  <c r="D25" i="46"/>
  <c r="O24" i="46"/>
  <c r="P24" i="46"/>
  <c r="O23" i="46"/>
  <c r="P23" i="46"/>
  <c r="O22" i="46"/>
  <c r="P22" i="46" s="1"/>
  <c r="O21" i="46"/>
  <c r="P21" i="46" s="1"/>
  <c r="O20" i="46"/>
  <c r="P20" i="46" s="1"/>
  <c r="N19" i="46"/>
  <c r="M19" i="46"/>
  <c r="L19" i="46"/>
  <c r="K19" i="46"/>
  <c r="J19" i="46"/>
  <c r="I19" i="46"/>
  <c r="H19" i="46"/>
  <c r="H39" i="46" s="1"/>
  <c r="G19" i="46"/>
  <c r="F19" i="46"/>
  <c r="O19" i="46" s="1"/>
  <c r="P19" i="46" s="1"/>
  <c r="E19" i="46"/>
  <c r="D19" i="46"/>
  <c r="O18" i="46"/>
  <c r="P18" i="46" s="1"/>
  <c r="O17" i="46"/>
  <c r="P17" i="46" s="1"/>
  <c r="O16" i="46"/>
  <c r="P16" i="46"/>
  <c r="O15" i="46"/>
  <c r="P15" i="46"/>
  <c r="N14" i="46"/>
  <c r="M14" i="46"/>
  <c r="M39" i="46" s="1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F39" i="46" s="1"/>
  <c r="E5" i="46"/>
  <c r="D5" i="46"/>
  <c r="D39" i="46" s="1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 s="1"/>
  <c r="N33" i="45"/>
  <c r="O33" i="45" s="1"/>
  <c r="N32" i="45"/>
  <c r="O32" i="45"/>
  <c r="N31" i="45"/>
  <c r="O31" i="45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/>
  <c r="M28" i="45"/>
  <c r="L28" i="45"/>
  <c r="N28" i="45" s="1"/>
  <c r="O28" i="45" s="1"/>
  <c r="K28" i="45"/>
  <c r="J28" i="45"/>
  <c r="I28" i="45"/>
  <c r="H28" i="45"/>
  <c r="G28" i="45"/>
  <c r="F28" i="45"/>
  <c r="E28" i="45"/>
  <c r="D28" i="45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N23" i="45"/>
  <c r="O23" i="45"/>
  <c r="N22" i="45"/>
  <c r="O22" i="45" s="1"/>
  <c r="N21" i="45"/>
  <c r="O21" i="45" s="1"/>
  <c r="N20" i="45"/>
  <c r="O20" i="45"/>
  <c r="M19" i="45"/>
  <c r="L19" i="45"/>
  <c r="L38" i="45" s="1"/>
  <c r="K19" i="45"/>
  <c r="J19" i="45"/>
  <c r="J38" i="45" s="1"/>
  <c r="I19" i="45"/>
  <c r="H19" i="45"/>
  <c r="G19" i="45"/>
  <c r="F19" i="45"/>
  <c r="E19" i="45"/>
  <c r="D19" i="45"/>
  <c r="N18" i="45"/>
  <c r="O18" i="45"/>
  <c r="N17" i="45"/>
  <c r="O17" i="45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D38" i="45" s="1"/>
  <c r="N13" i="45"/>
  <c r="O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H38" i="45" s="1"/>
  <c r="G5" i="45"/>
  <c r="F5" i="45"/>
  <c r="F38" i="45" s="1"/>
  <c r="E5" i="45"/>
  <c r="D5" i="45"/>
  <c r="N39" i="44"/>
  <c r="O39" i="44" s="1"/>
  <c r="N38" i="44"/>
  <c r="O38" i="44" s="1"/>
  <c r="M37" i="44"/>
  <c r="L37" i="44"/>
  <c r="K37" i="44"/>
  <c r="J37" i="44"/>
  <c r="I37" i="44"/>
  <c r="H37" i="44"/>
  <c r="N37" i="44" s="1"/>
  <c r="O37" i="44" s="1"/>
  <c r="G37" i="44"/>
  <c r="F37" i="44"/>
  <c r="E37" i="44"/>
  <c r="D37" i="44"/>
  <c r="N36" i="44"/>
  <c r="O36" i="44" s="1"/>
  <c r="N35" i="44"/>
  <c r="O35" i="44"/>
  <c r="N34" i="44"/>
  <c r="O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/>
  <c r="N28" i="44"/>
  <c r="O28" i="44"/>
  <c r="N27" i="44"/>
  <c r="O27" i="44" s="1"/>
  <c r="M26" i="44"/>
  <c r="L26" i="44"/>
  <c r="K26" i="44"/>
  <c r="J26" i="44"/>
  <c r="I26" i="44"/>
  <c r="H26" i="44"/>
  <c r="H40" i="44" s="1"/>
  <c r="G26" i="44"/>
  <c r="F26" i="44"/>
  <c r="N26" i="44" s="1"/>
  <c r="O26" i="44" s="1"/>
  <c r="E26" i="44"/>
  <c r="D26" i="44"/>
  <c r="N25" i="44"/>
  <c r="O25" i="44" s="1"/>
  <c r="N24" i="44"/>
  <c r="O24" i="44" s="1"/>
  <c r="N23" i="44"/>
  <c r="O23" i="44" s="1"/>
  <c r="N22" i="44"/>
  <c r="O22" i="44"/>
  <c r="N21" i="44"/>
  <c r="O21" i="44"/>
  <c r="N20" i="44"/>
  <c r="O20" i="44"/>
  <c r="M19" i="44"/>
  <c r="L19" i="44"/>
  <c r="K19" i="44"/>
  <c r="J19" i="44"/>
  <c r="I19" i="44"/>
  <c r="H19" i="44"/>
  <c r="G19" i="44"/>
  <c r="F19" i="44"/>
  <c r="F40" i="44" s="1"/>
  <c r="E19" i="44"/>
  <c r="D19" i="44"/>
  <c r="N19" i="44" s="1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N14" i="44" s="1"/>
  <c r="O14" i="44" s="1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L40" i="44" s="1"/>
  <c r="K5" i="44"/>
  <c r="J5" i="44"/>
  <c r="I5" i="44"/>
  <c r="H5" i="44"/>
  <c r="G5" i="44"/>
  <c r="F5" i="44"/>
  <c r="E5" i="44"/>
  <c r="D5" i="44"/>
  <c r="N38" i="43"/>
  <c r="O38" i="43"/>
  <c r="N37" i="43"/>
  <c r="O37" i="43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N34" i="43" s="1"/>
  <c r="O34" i="43" s="1"/>
  <c r="E34" i="43"/>
  <c r="D34" i="43"/>
  <c r="N33" i="43"/>
  <c r="O33" i="43" s="1"/>
  <c r="N32" i="43"/>
  <c r="O32" i="43" s="1"/>
  <c r="N31" i="43"/>
  <c r="O31" i="43" s="1"/>
  <c r="N30" i="43"/>
  <c r="O30" i="43"/>
  <c r="M29" i="43"/>
  <c r="L29" i="43"/>
  <c r="N29" i="43" s="1"/>
  <c r="O29" i="43" s="1"/>
  <c r="K29" i="43"/>
  <c r="J29" i="43"/>
  <c r="I29" i="43"/>
  <c r="H29" i="43"/>
  <c r="G29" i="43"/>
  <c r="F29" i="43"/>
  <c r="E29" i="43"/>
  <c r="D29" i="43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H39" i="43" s="1"/>
  <c r="G22" i="43"/>
  <c r="F22" i="43"/>
  <c r="N22" i="43" s="1"/>
  <c r="O22" i="43" s="1"/>
  <c r="E22" i="43"/>
  <c r="D22" i="43"/>
  <c r="N21" i="43"/>
  <c r="O21" i="43" s="1"/>
  <c r="N20" i="43"/>
  <c r="O20" i="43" s="1"/>
  <c r="N19" i="43"/>
  <c r="O19" i="43" s="1"/>
  <c r="M18" i="43"/>
  <c r="L18" i="43"/>
  <c r="L39" i="43" s="1"/>
  <c r="K18" i="43"/>
  <c r="J18" i="43"/>
  <c r="J39" i="43" s="1"/>
  <c r="I18" i="43"/>
  <c r="H18" i="43"/>
  <c r="G18" i="43"/>
  <c r="F18" i="43"/>
  <c r="E18" i="43"/>
  <c r="D18" i="43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/>
  <c r="N12" i="43"/>
  <c r="O12" i="43"/>
  <c r="N11" i="43"/>
  <c r="O11" i="43" s="1"/>
  <c r="N10" i="43"/>
  <c r="O10" i="43" s="1"/>
  <c r="N9" i="43"/>
  <c r="O9" i="43" s="1"/>
  <c r="N8" i="43"/>
  <c r="O8" i="43"/>
  <c r="N7" i="43"/>
  <c r="O7" i="43"/>
  <c r="N6" i="43"/>
  <c r="O6" i="43"/>
  <c r="M5" i="43"/>
  <c r="L5" i="43"/>
  <c r="K5" i="43"/>
  <c r="J5" i="43"/>
  <c r="I5" i="43"/>
  <c r="H5" i="43"/>
  <c r="G5" i="43"/>
  <c r="F5" i="43"/>
  <c r="F39" i="43" s="1"/>
  <c r="E5" i="43"/>
  <c r="D5" i="43"/>
  <c r="N5" i="43" s="1"/>
  <c r="O5" i="43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N33" i="42" s="1"/>
  <c r="O33" i="42" s="1"/>
  <c r="E33" i="42"/>
  <c r="D33" i="42"/>
  <c r="N32" i="42"/>
  <c r="O32" i="42" s="1"/>
  <c r="N31" i="42"/>
  <c r="O31" i="42" s="1"/>
  <c r="N30" i="42"/>
  <c r="O30" i="42" s="1"/>
  <c r="N29" i="42"/>
  <c r="O29" i="42"/>
  <c r="M28" i="42"/>
  <c r="L28" i="42"/>
  <c r="N28" i="42" s="1"/>
  <c r="O28" i="42" s="1"/>
  <c r="K28" i="42"/>
  <c r="J28" i="42"/>
  <c r="I28" i="42"/>
  <c r="H28" i="42"/>
  <c r="G28" i="42"/>
  <c r="F28" i="42"/>
  <c r="E28" i="42"/>
  <c r="D28" i="42"/>
  <c r="N27" i="42"/>
  <c r="O27" i="42"/>
  <c r="M26" i="42"/>
  <c r="L26" i="42"/>
  <c r="N26" i="42" s="1"/>
  <c r="O26" i="42" s="1"/>
  <c r="K26" i="42"/>
  <c r="J26" i="42"/>
  <c r="I26" i="42"/>
  <c r="H26" i="42"/>
  <c r="G26" i="42"/>
  <c r="F26" i="42"/>
  <c r="E26" i="42"/>
  <c r="D26" i="42"/>
  <c r="N25" i="42"/>
  <c r="O25" i="42"/>
  <c r="N24" i="42"/>
  <c r="O24" i="42"/>
  <c r="N23" i="42"/>
  <c r="O23" i="42"/>
  <c r="M22" i="42"/>
  <c r="L22" i="42"/>
  <c r="K22" i="42"/>
  <c r="J22" i="42"/>
  <c r="I22" i="42"/>
  <c r="H22" i="42"/>
  <c r="G22" i="42"/>
  <c r="F22" i="42"/>
  <c r="F36" i="42" s="1"/>
  <c r="E22" i="42"/>
  <c r="D22" i="42"/>
  <c r="N22" i="42" s="1"/>
  <c r="O22" i="42" s="1"/>
  <c r="N21" i="42"/>
  <c r="O21" i="42"/>
  <c r="N20" i="42"/>
  <c r="O20" i="42" s="1"/>
  <c r="N19" i="42"/>
  <c r="O19" i="42" s="1"/>
  <c r="M18" i="42"/>
  <c r="L18" i="42"/>
  <c r="K18" i="42"/>
  <c r="J18" i="42"/>
  <c r="J36" i="42" s="1"/>
  <c r="I18" i="42"/>
  <c r="H18" i="42"/>
  <c r="H36" i="42" s="1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N14" i="42" s="1"/>
  <c r="O14" i="42" s="1"/>
  <c r="K14" i="42"/>
  <c r="J14" i="42"/>
  <c r="I14" i="42"/>
  <c r="H14" i="42"/>
  <c r="G14" i="42"/>
  <c r="F14" i="42"/>
  <c r="E14" i="42"/>
  <c r="D14" i="42"/>
  <c r="N13" i="42"/>
  <c r="O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D36" i="42" s="1"/>
  <c r="N36" i="42" s="1"/>
  <c r="O36" i="42" s="1"/>
  <c r="N36" i="41"/>
  <c r="O36" i="41"/>
  <c r="N35" i="41"/>
  <c r="O35" i="4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/>
  <c r="N32" i="41"/>
  <c r="O32" i="41" s="1"/>
  <c r="N31" i="41"/>
  <c r="O31" i="41" s="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M26" i="41"/>
  <c r="L26" i="41"/>
  <c r="N26" i="41" s="1"/>
  <c r="O26" i="41" s="1"/>
  <c r="K26" i="41"/>
  <c r="J26" i="41"/>
  <c r="I26" i="41"/>
  <c r="H26" i="41"/>
  <c r="G26" i="41"/>
  <c r="F26" i="41"/>
  <c r="E26" i="41"/>
  <c r="D26" i="41"/>
  <c r="N25" i="41"/>
  <c r="O25" i="41"/>
  <c r="N24" i="41"/>
  <c r="O24" i="41"/>
  <c r="N23" i="41"/>
  <c r="O23" i="41"/>
  <c r="M22" i="41"/>
  <c r="L22" i="41"/>
  <c r="K22" i="41"/>
  <c r="J22" i="41"/>
  <c r="I22" i="41"/>
  <c r="H22" i="41"/>
  <c r="G22" i="41"/>
  <c r="F22" i="41"/>
  <c r="F37" i="41" s="1"/>
  <c r="E22" i="41"/>
  <c r="D22" i="41"/>
  <c r="N22" i="41" s="1"/>
  <c r="O22" i="41" s="1"/>
  <c r="N21" i="41"/>
  <c r="O21" i="41"/>
  <c r="N20" i="41"/>
  <c r="O20" i="41" s="1"/>
  <c r="N19" i="41"/>
  <c r="O19" i="41" s="1"/>
  <c r="M18" i="41"/>
  <c r="L18" i="41"/>
  <c r="K18" i="41"/>
  <c r="J18" i="41"/>
  <c r="I18" i="41"/>
  <c r="H18" i="41"/>
  <c r="N18" i="41" s="1"/>
  <c r="O18" i="41" s="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N14" i="41" s="1"/>
  <c r="O14" i="41" s="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D37" i="41" s="1"/>
  <c r="N36" i="40"/>
  <c r="O36" i="40"/>
  <c r="N35" i="40"/>
  <c r="O35" i="40"/>
  <c r="M34" i="40"/>
  <c r="L34" i="40"/>
  <c r="K34" i="40"/>
  <c r="J34" i="40"/>
  <c r="I34" i="40"/>
  <c r="H34" i="40"/>
  <c r="G34" i="40"/>
  <c r="F34" i="40"/>
  <c r="E34" i="40"/>
  <c r="D34" i="40"/>
  <c r="N34" i="40" s="1"/>
  <c r="O34" i="40" s="1"/>
  <c r="N33" i="40"/>
  <c r="O33" i="40"/>
  <c r="N32" i="40"/>
  <c r="O32" i="40" s="1"/>
  <c r="N31" i="40"/>
  <c r="O31" i="40" s="1"/>
  <c r="N30" i="40"/>
  <c r="O30" i="40" s="1"/>
  <c r="M29" i="40"/>
  <c r="L29" i="40"/>
  <c r="K29" i="40"/>
  <c r="J29" i="40"/>
  <c r="N29" i="40" s="1"/>
  <c r="O29" i="40" s="1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/>
  <c r="N23" i="40"/>
  <c r="O23" i="40"/>
  <c r="M22" i="40"/>
  <c r="L22" i="40"/>
  <c r="K22" i="40"/>
  <c r="J22" i="40"/>
  <c r="I22" i="40"/>
  <c r="H22" i="40"/>
  <c r="G22" i="40"/>
  <c r="F22" i="40"/>
  <c r="F37" i="40" s="1"/>
  <c r="E22" i="40"/>
  <c r="D22" i="40"/>
  <c r="N22" i="40" s="1"/>
  <c r="O22" i="40" s="1"/>
  <c r="N21" i="40"/>
  <c r="O21" i="40"/>
  <c r="N20" i="40"/>
  <c r="O20" i="40" s="1"/>
  <c r="N19" i="40"/>
  <c r="O19" i="40" s="1"/>
  <c r="M18" i="40"/>
  <c r="L18" i="40"/>
  <c r="K18" i="40"/>
  <c r="J18" i="40"/>
  <c r="J37" i="40" s="1"/>
  <c r="I18" i="40"/>
  <c r="H18" i="40"/>
  <c r="H37" i="40" s="1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N14" i="40" s="1"/>
  <c r="O14" i="40" s="1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D37" i="40" s="1"/>
  <c r="N34" i="39"/>
  <c r="O34" i="39"/>
  <c r="N33" i="39"/>
  <c r="O33" i="39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N30" i="39"/>
  <c r="O30" i="39" s="1"/>
  <c r="N29" i="39"/>
  <c r="O29" i="39" s="1"/>
  <c r="M28" i="39"/>
  <c r="L28" i="39"/>
  <c r="K28" i="39"/>
  <c r="J28" i="39"/>
  <c r="J35" i="39" s="1"/>
  <c r="I28" i="39"/>
  <c r="H28" i="39"/>
  <c r="G28" i="39"/>
  <c r="N28" i="39" s="1"/>
  <c r="O28" i="39" s="1"/>
  <c r="F28" i="39"/>
  <c r="E28" i="39"/>
  <c r="D28" i="39"/>
  <c r="N27" i="39"/>
  <c r="O27" i="39"/>
  <c r="M26" i="39"/>
  <c r="L26" i="39"/>
  <c r="K26" i="39"/>
  <c r="J26" i="39"/>
  <c r="I26" i="39"/>
  <c r="H26" i="39"/>
  <c r="G26" i="39"/>
  <c r="F26" i="39"/>
  <c r="E26" i="39"/>
  <c r="N26" i="39" s="1"/>
  <c r="O26" i="39" s="1"/>
  <c r="D26" i="39"/>
  <c r="N25" i="39"/>
  <c r="O25" i="39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F35" i="39" s="1"/>
  <c r="E22" i="39"/>
  <c r="D22" i="39"/>
  <c r="N22" i="39" s="1"/>
  <c r="O22" i="39" s="1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H35" i="39" s="1"/>
  <c r="G14" i="39"/>
  <c r="G35" i="39" s="1"/>
  <c r="F14" i="39"/>
  <c r="E14" i="39"/>
  <c r="D14" i="39"/>
  <c r="N13" i="39"/>
  <c r="O13" i="39" s="1"/>
  <c r="N12" i="39"/>
  <c r="O12" i="39"/>
  <c r="N11" i="39"/>
  <c r="O11" i="39"/>
  <c r="N10" i="39"/>
  <c r="O10" i="39"/>
  <c r="N9" i="39"/>
  <c r="O9" i="39"/>
  <c r="N8" i="39"/>
  <c r="O8" i="39" s="1"/>
  <c r="N7" i="39"/>
  <c r="O7" i="39" s="1"/>
  <c r="N6" i="39"/>
  <c r="O6" i="39"/>
  <c r="M5" i="39"/>
  <c r="L5" i="39"/>
  <c r="L35" i="39" s="1"/>
  <c r="K5" i="39"/>
  <c r="J5" i="39"/>
  <c r="I5" i="39"/>
  <c r="H5" i="39"/>
  <c r="G5" i="39"/>
  <c r="F5" i="39"/>
  <c r="E5" i="39"/>
  <c r="E35" i="39" s="1"/>
  <c r="D5" i="39"/>
  <c r="D35" i="39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D38" i="38" s="1"/>
  <c r="N38" i="38" s="1"/>
  <c r="O38" i="38" s="1"/>
  <c r="N35" i="38"/>
  <c r="O35" i="38" s="1"/>
  <c r="N34" i="38"/>
  <c r="O34" i="38" s="1"/>
  <c r="N33" i="38"/>
  <c r="O33" i="38" s="1"/>
  <c r="N32" i="38"/>
  <c r="O32" i="38" s="1"/>
  <c r="N31" i="38"/>
  <c r="O31" i="38"/>
  <c r="M30" i="38"/>
  <c r="L30" i="38"/>
  <c r="N30" i="38" s="1"/>
  <c r="O30" i="38" s="1"/>
  <c r="K30" i="38"/>
  <c r="J30" i="38"/>
  <c r="I30" i="38"/>
  <c r="H30" i="38"/>
  <c r="G30" i="38"/>
  <c r="F30" i="38"/>
  <c r="E30" i="38"/>
  <c r="D30" i="38"/>
  <c r="N29" i="38"/>
  <c r="O29" i="38"/>
  <c r="M28" i="38"/>
  <c r="L28" i="38"/>
  <c r="N28" i="38" s="1"/>
  <c r="O28" i="38" s="1"/>
  <c r="K28" i="38"/>
  <c r="J28" i="38"/>
  <c r="I28" i="38"/>
  <c r="H28" i="38"/>
  <c r="G28" i="38"/>
  <c r="F28" i="38"/>
  <c r="E28" i="38"/>
  <c r="D28" i="38"/>
  <c r="N27" i="38"/>
  <c r="O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N24" i="38" s="1"/>
  <c r="O24" i="38" s="1"/>
  <c r="D24" i="38"/>
  <c r="N23" i="38"/>
  <c r="O23" i="38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G38" i="38" s="1"/>
  <c r="F15" i="38"/>
  <c r="E15" i="38"/>
  <c r="D15" i="38"/>
  <c r="N14" i="38"/>
  <c r="O14" i="38" s="1"/>
  <c r="N13" i="38"/>
  <c r="O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M38" i="38" s="1"/>
  <c r="L5" i="38"/>
  <c r="L38" i="38" s="1"/>
  <c r="K5" i="38"/>
  <c r="K38" i="38" s="1"/>
  <c r="J5" i="38"/>
  <c r="J38" i="38" s="1"/>
  <c r="I5" i="38"/>
  <c r="I38" i="38"/>
  <c r="H5" i="38"/>
  <c r="H38" i="38" s="1"/>
  <c r="G5" i="38"/>
  <c r="F5" i="38"/>
  <c r="E5" i="38"/>
  <c r="E38" i="38" s="1"/>
  <c r="D5" i="38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N32" i="37" s="1"/>
  <c r="O32" i="37" s="1"/>
  <c r="D32" i="37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M26" i="37"/>
  <c r="N26" i="37" s="1"/>
  <c r="O26" i="37" s="1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G35" i="37" s="1"/>
  <c r="F22" i="37"/>
  <c r="E22" i="37"/>
  <c r="N22" i="37" s="1"/>
  <c r="O22" i="37" s="1"/>
  <c r="D22" i="37"/>
  <c r="N21" i="37"/>
  <c r="O21" i="37" s="1"/>
  <c r="N20" i="37"/>
  <c r="O20" i="37" s="1"/>
  <c r="N19" i="37"/>
  <c r="O19" i="37"/>
  <c r="M18" i="37"/>
  <c r="L18" i="37"/>
  <c r="L35" i="37" s="1"/>
  <c r="K18" i="37"/>
  <c r="J18" i="37"/>
  <c r="J35" i="37" s="1"/>
  <c r="I18" i="37"/>
  <c r="H18" i="37"/>
  <c r="G18" i="37"/>
  <c r="F18" i="37"/>
  <c r="E18" i="37"/>
  <c r="D18" i="37"/>
  <c r="N17" i="37"/>
  <c r="O17" i="37"/>
  <c r="N16" i="37"/>
  <c r="O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/>
  <c r="N6" i="37"/>
  <c r="O6" i="37" s="1"/>
  <c r="M5" i="37"/>
  <c r="M35" i="37" s="1"/>
  <c r="L5" i="37"/>
  <c r="K5" i="37"/>
  <c r="K35" i="37" s="1"/>
  <c r="J5" i="37"/>
  <c r="I5" i="37"/>
  <c r="I35" i="37" s="1"/>
  <c r="H5" i="37"/>
  <c r="H35" i="37" s="1"/>
  <c r="G5" i="37"/>
  <c r="F5" i="37"/>
  <c r="E5" i="37"/>
  <c r="E35" i="37" s="1"/>
  <c r="D5" i="37"/>
  <c r="D35" i="37" s="1"/>
  <c r="N37" i="36"/>
  <c r="O37" i="36" s="1"/>
  <c r="N36" i="36"/>
  <c r="O36" i="36" s="1"/>
  <c r="M35" i="36"/>
  <c r="L35" i="36"/>
  <c r="K35" i="36"/>
  <c r="N35" i="36" s="1"/>
  <c r="O35" i="36" s="1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E38" i="36" s="1"/>
  <c r="D28" i="36"/>
  <c r="N27" i="36"/>
  <c r="O27" i="36" s="1"/>
  <c r="N26" i="36"/>
  <c r="O26" i="36"/>
  <c r="N25" i="36"/>
  <c r="O25" i="36" s="1"/>
  <c r="M24" i="36"/>
  <c r="L24" i="36"/>
  <c r="K24" i="36"/>
  <c r="K38" i="36" s="1"/>
  <c r="J24" i="36"/>
  <c r="I24" i="36"/>
  <c r="H24" i="36"/>
  <c r="G24" i="36"/>
  <c r="F24" i="36"/>
  <c r="E24" i="36"/>
  <c r="N24" i="36" s="1"/>
  <c r="O24" i="36" s="1"/>
  <c r="D24" i="36"/>
  <c r="N23" i="36"/>
  <c r="O23" i="36" s="1"/>
  <c r="N22" i="36"/>
  <c r="O22" i="36"/>
  <c r="N21" i="36"/>
  <c r="O21" i="36"/>
  <c r="N20" i="36"/>
  <c r="O20" i="36"/>
  <c r="N19" i="36"/>
  <c r="O19" i="36" s="1"/>
  <c r="M18" i="36"/>
  <c r="L18" i="36"/>
  <c r="K18" i="36"/>
  <c r="J18" i="36"/>
  <c r="I18" i="36"/>
  <c r="H18" i="36"/>
  <c r="G18" i="36"/>
  <c r="G38" i="36"/>
  <c r="F18" i="36"/>
  <c r="E18" i="36"/>
  <c r="D18" i="36"/>
  <c r="N18" i="36" s="1"/>
  <c r="O18" i="36" s="1"/>
  <c r="N17" i="36"/>
  <c r="O17" i="36" s="1"/>
  <c r="N16" i="36"/>
  <c r="O16" i="36" s="1"/>
  <c r="N15" i="36"/>
  <c r="O15" i="36" s="1"/>
  <c r="M14" i="36"/>
  <c r="M38" i="36" s="1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38" i="36"/>
  <c r="I5" i="36"/>
  <c r="I38" i="36" s="1"/>
  <c r="H5" i="36"/>
  <c r="H38" i="36" s="1"/>
  <c r="G5" i="36"/>
  <c r="F5" i="36"/>
  <c r="N5" i="36" s="1"/>
  <c r="O5" i="36" s="1"/>
  <c r="E5" i="36"/>
  <c r="D5" i="36"/>
  <c r="N38" i="35"/>
  <c r="O38" i="35" s="1"/>
  <c r="N37" i="35"/>
  <c r="O37" i="35" s="1"/>
  <c r="M36" i="35"/>
  <c r="L36" i="35"/>
  <c r="K36" i="35"/>
  <c r="K39" i="35" s="1"/>
  <c r="J36" i="35"/>
  <c r="I36" i="35"/>
  <c r="H36" i="35"/>
  <c r="G36" i="35"/>
  <c r="F36" i="35"/>
  <c r="E36" i="35"/>
  <c r="N36" i="35" s="1"/>
  <c r="O36" i="35" s="1"/>
  <c r="D36" i="35"/>
  <c r="N35" i="35"/>
  <c r="O35" i="35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F39" i="35" s="1"/>
  <c r="E31" i="35"/>
  <c r="D31" i="35"/>
  <c r="N31" i="35" s="1"/>
  <c r="O31" i="35" s="1"/>
  <c r="N30" i="35"/>
  <c r="O30" i="35" s="1"/>
  <c r="M29" i="35"/>
  <c r="L29" i="35"/>
  <c r="K29" i="35"/>
  <c r="J29" i="35"/>
  <c r="I29" i="35"/>
  <c r="H29" i="35"/>
  <c r="N29" i="35" s="1"/>
  <c r="O29" i="35" s="1"/>
  <c r="G29" i="35"/>
  <c r="F29" i="35"/>
  <c r="E29" i="35"/>
  <c r="D29" i="35"/>
  <c r="N28" i="35"/>
  <c r="O28" i="35" s="1"/>
  <c r="N27" i="35"/>
  <c r="O27" i="35"/>
  <c r="N26" i="35"/>
  <c r="O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 s="1"/>
  <c r="N19" i="35"/>
  <c r="O19" i="35"/>
  <c r="M18" i="35"/>
  <c r="L18" i="35"/>
  <c r="K18" i="35"/>
  <c r="J18" i="35"/>
  <c r="J39" i="35" s="1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 s="1"/>
  <c r="N11" i="35"/>
  <c r="O11" i="35" s="1"/>
  <c r="N10" i="35"/>
  <c r="O10" i="35"/>
  <c r="N9" i="35"/>
  <c r="O9" i="35"/>
  <c r="N8" i="35"/>
  <c r="O8" i="35"/>
  <c r="N7" i="35"/>
  <c r="O7" i="35"/>
  <c r="N6" i="35"/>
  <c r="O6" i="35" s="1"/>
  <c r="M5" i="35"/>
  <c r="L5" i="35"/>
  <c r="L39" i="35" s="1"/>
  <c r="K5" i="35"/>
  <c r="J5" i="35"/>
  <c r="I5" i="35"/>
  <c r="I39" i="35" s="1"/>
  <c r="H5" i="35"/>
  <c r="H39" i="35" s="1"/>
  <c r="G5" i="35"/>
  <c r="F5" i="35"/>
  <c r="E5" i="35"/>
  <c r="D5" i="35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N35" i="34" s="1"/>
  <c r="O35" i="34" s="1"/>
  <c r="D35" i="34"/>
  <c r="N34" i="34"/>
  <c r="O34" i="34"/>
  <c r="N33" i="34"/>
  <c r="O33" i="34"/>
  <c r="N32" i="34"/>
  <c r="O32" i="34"/>
  <c r="M31" i="34"/>
  <c r="L31" i="34"/>
  <c r="K31" i="34"/>
  <c r="J31" i="34"/>
  <c r="I31" i="34"/>
  <c r="H31" i="34"/>
  <c r="G31" i="34"/>
  <c r="F31" i="34"/>
  <c r="F38" i="34" s="1"/>
  <c r="E31" i="34"/>
  <c r="N31" i="34"/>
  <c r="O31" i="34" s="1"/>
  <c r="D31" i="34"/>
  <c r="N30" i="34"/>
  <c r="O30" i="34" s="1"/>
  <c r="M29" i="34"/>
  <c r="L29" i="34"/>
  <c r="K29" i="34"/>
  <c r="J29" i="34"/>
  <c r="I29" i="34"/>
  <c r="H29" i="34"/>
  <c r="G29" i="34"/>
  <c r="N29" i="34" s="1"/>
  <c r="O29" i="34" s="1"/>
  <c r="F29" i="34"/>
  <c r="E29" i="34"/>
  <c r="D29" i="34"/>
  <c r="N28" i="34"/>
  <c r="O28" i="34" s="1"/>
  <c r="N27" i="34"/>
  <c r="O27" i="34" s="1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N18" i="34" s="1"/>
  <c r="O18" i="34" s="1"/>
  <c r="L18" i="34"/>
  <c r="L3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G38" i="34" s="1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8" i="34" s="1"/>
  <c r="L5" i="34"/>
  <c r="K5" i="34"/>
  <c r="K38" i="34"/>
  <c r="J5" i="34"/>
  <c r="J38" i="34" s="1"/>
  <c r="I5" i="34"/>
  <c r="N5" i="34" s="1"/>
  <c r="O5" i="34" s="1"/>
  <c r="H5" i="34"/>
  <c r="G5" i="34"/>
  <c r="F5" i="34"/>
  <c r="E5" i="34"/>
  <c r="E38" i="34" s="1"/>
  <c r="D5" i="34"/>
  <c r="N38" i="33"/>
  <c r="O38" i="33" s="1"/>
  <c r="N26" i="33"/>
  <c r="O26" i="33" s="1"/>
  <c r="N27" i="33"/>
  <c r="O27" i="33" s="1"/>
  <c r="N28" i="33"/>
  <c r="O28" i="33" s="1"/>
  <c r="N20" i="33"/>
  <c r="O20" i="33" s="1"/>
  <c r="N21" i="33"/>
  <c r="O21" i="33" s="1"/>
  <c r="N22" i="33"/>
  <c r="O22" i="33" s="1"/>
  <c r="N23" i="33"/>
  <c r="O23" i="33" s="1"/>
  <c r="N24" i="33"/>
  <c r="O24" i="33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5" i="33"/>
  <c r="F15" i="33"/>
  <c r="G15" i="33"/>
  <c r="H15" i="33"/>
  <c r="I15" i="33"/>
  <c r="J15" i="33"/>
  <c r="K15" i="33"/>
  <c r="K39" i="33"/>
  <c r="L15" i="33"/>
  <c r="M15" i="33"/>
  <c r="N15" i="33" s="1"/>
  <c r="O15" i="33" s="1"/>
  <c r="D15" i="33"/>
  <c r="E5" i="33"/>
  <c r="F5" i="33"/>
  <c r="G5" i="33"/>
  <c r="H5" i="33"/>
  <c r="I5" i="33"/>
  <c r="J5" i="33"/>
  <c r="J39" i="33" s="1"/>
  <c r="K5" i="33"/>
  <c r="L5" i="33"/>
  <c r="L39" i="33" s="1"/>
  <c r="M5" i="33"/>
  <c r="M39" i="33"/>
  <c r="D5" i="33"/>
  <c r="E36" i="33"/>
  <c r="N36" i="33" s="1"/>
  <c r="O36" i="33" s="1"/>
  <c r="F36" i="33"/>
  <c r="G36" i="33"/>
  <c r="H36" i="33"/>
  <c r="I36" i="33"/>
  <c r="J36" i="33"/>
  <c r="K36" i="33"/>
  <c r="L36" i="33"/>
  <c r="M36" i="33"/>
  <c r="D36" i="33"/>
  <c r="N37" i="33"/>
  <c r="O37" i="33"/>
  <c r="N33" i="33"/>
  <c r="N34" i="33"/>
  <c r="N35" i="33"/>
  <c r="O35" i="33" s="1"/>
  <c r="N32" i="33"/>
  <c r="O32" i="33" s="1"/>
  <c r="E31" i="33"/>
  <c r="N31" i="33" s="1"/>
  <c r="O31" i="33" s="1"/>
  <c r="F31" i="33"/>
  <c r="G31" i="33"/>
  <c r="H31" i="33"/>
  <c r="I31" i="33"/>
  <c r="J31" i="33"/>
  <c r="K31" i="33"/>
  <c r="L31" i="33"/>
  <c r="M31" i="33"/>
  <c r="D31" i="33"/>
  <c r="E29" i="33"/>
  <c r="E39" i="33" s="1"/>
  <c r="F29" i="33"/>
  <c r="G29" i="33"/>
  <c r="G39" i="33" s="1"/>
  <c r="H29" i="33"/>
  <c r="I29" i="33"/>
  <c r="I39" i="33"/>
  <c r="J29" i="33"/>
  <c r="K29" i="33"/>
  <c r="L29" i="33"/>
  <c r="M29" i="33"/>
  <c r="D29" i="33"/>
  <c r="N29" i="33" s="1"/>
  <c r="O29" i="33" s="1"/>
  <c r="N30" i="33"/>
  <c r="O30" i="33"/>
  <c r="O33" i="33"/>
  <c r="O34" i="33"/>
  <c r="N16" i="33"/>
  <c r="O16" i="33" s="1"/>
  <c r="N17" i="33"/>
  <c r="O17" i="33" s="1"/>
  <c r="N18" i="33"/>
  <c r="O18" i="33"/>
  <c r="N7" i="33"/>
  <c r="O7" i="33"/>
  <c r="N8" i="33"/>
  <c r="O8" i="33"/>
  <c r="N9" i="33"/>
  <c r="O9" i="33" s="1"/>
  <c r="N10" i="33"/>
  <c r="O10" i="33" s="1"/>
  <c r="N11" i="33"/>
  <c r="O11" i="33" s="1"/>
  <c r="N12" i="33"/>
  <c r="O12" i="33"/>
  <c r="N13" i="33"/>
  <c r="O13" i="33"/>
  <c r="N14" i="33"/>
  <c r="O14" i="33"/>
  <c r="N6" i="33"/>
  <c r="O6" i="33" s="1"/>
  <c r="L38" i="36"/>
  <c r="E39" i="35"/>
  <c r="M39" i="35"/>
  <c r="M35" i="39"/>
  <c r="K35" i="39"/>
  <c r="I35" i="39"/>
  <c r="N14" i="39"/>
  <c r="O14" i="39" s="1"/>
  <c r="D38" i="36"/>
  <c r="N15" i="38"/>
  <c r="O15" i="38" s="1"/>
  <c r="H39" i="33"/>
  <c r="D38" i="34"/>
  <c r="H38" i="34"/>
  <c r="G39" i="35"/>
  <c r="N18" i="35"/>
  <c r="O18" i="35" s="1"/>
  <c r="F39" i="33"/>
  <c r="F38" i="38"/>
  <c r="F35" i="37"/>
  <c r="E37" i="40"/>
  <c r="K37" i="40"/>
  <c r="N27" i="40"/>
  <c r="O27" i="40" s="1"/>
  <c r="M37" i="40"/>
  <c r="I37" i="40"/>
  <c r="G37" i="40"/>
  <c r="J37" i="41"/>
  <c r="I37" i="41"/>
  <c r="M37" i="41"/>
  <c r="K37" i="41"/>
  <c r="E37" i="41"/>
  <c r="G37" i="41"/>
  <c r="N28" i="41"/>
  <c r="O28" i="41" s="1"/>
  <c r="H37" i="41"/>
  <c r="K36" i="42"/>
  <c r="L36" i="42"/>
  <c r="M36" i="42"/>
  <c r="I36" i="42"/>
  <c r="E36" i="42"/>
  <c r="G36" i="42"/>
  <c r="M39" i="43"/>
  <c r="K39" i="43"/>
  <c r="E39" i="43"/>
  <c r="I39" i="43"/>
  <c r="G39" i="43"/>
  <c r="D39" i="43"/>
  <c r="K40" i="44"/>
  <c r="M40" i="44"/>
  <c r="I40" i="44"/>
  <c r="E40" i="44"/>
  <c r="G40" i="44"/>
  <c r="D40" i="44"/>
  <c r="E38" i="45"/>
  <c r="K38" i="45"/>
  <c r="M38" i="45"/>
  <c r="N5" i="45"/>
  <c r="O5" i="45" s="1"/>
  <c r="G38" i="45"/>
  <c r="I38" i="45"/>
  <c r="O30" i="46"/>
  <c r="P30" i="46" s="1"/>
  <c r="E39" i="46"/>
  <c r="I39" i="46"/>
  <c r="N39" i="46"/>
  <c r="O36" i="47" l="1"/>
  <c r="P36" i="47" s="1"/>
  <c r="N35" i="39"/>
  <c r="O35" i="39" s="1"/>
  <c r="N38" i="45"/>
  <c r="O38" i="45" s="1"/>
  <c r="N39" i="43"/>
  <c r="O39" i="43" s="1"/>
  <c r="N38" i="36"/>
  <c r="O38" i="36" s="1"/>
  <c r="N35" i="37"/>
  <c r="O35" i="37" s="1"/>
  <c r="O14" i="46"/>
  <c r="P14" i="46" s="1"/>
  <c r="N5" i="44"/>
  <c r="O5" i="44" s="1"/>
  <c r="F38" i="36"/>
  <c r="D39" i="35"/>
  <c r="N39" i="35" s="1"/>
  <c r="O39" i="35" s="1"/>
  <c r="D39" i="33"/>
  <c r="N39" i="33" s="1"/>
  <c r="O39" i="33" s="1"/>
  <c r="N14" i="36"/>
  <c r="O14" i="36" s="1"/>
  <c r="I38" i="34"/>
  <c r="N38" i="34" s="1"/>
  <c r="O38" i="34" s="1"/>
  <c r="J39" i="46"/>
  <c r="O39" i="46" s="1"/>
  <c r="P39" i="46" s="1"/>
  <c r="J40" i="44"/>
  <c r="N40" i="44" s="1"/>
  <c r="O40" i="44" s="1"/>
  <c r="N5" i="38"/>
  <c r="O5" i="38" s="1"/>
  <c r="N5" i="33"/>
  <c r="O5" i="33" s="1"/>
  <c r="N36" i="38"/>
  <c r="O36" i="38" s="1"/>
  <c r="N5" i="42"/>
  <c r="O5" i="42" s="1"/>
  <c r="L37" i="41"/>
  <c r="N37" i="41" s="1"/>
  <c r="O37" i="41" s="1"/>
  <c r="N18" i="43"/>
  <c r="O18" i="43" s="1"/>
  <c r="N18" i="40"/>
  <c r="O18" i="40" s="1"/>
  <c r="N5" i="35"/>
  <c r="O5" i="35" s="1"/>
  <c r="N18" i="37"/>
  <c r="O18" i="37" s="1"/>
  <c r="N5" i="39"/>
  <c r="O5" i="39" s="1"/>
  <c r="N19" i="45"/>
  <c r="O19" i="45" s="1"/>
  <c r="N18" i="42"/>
  <c r="O18" i="42" s="1"/>
  <c r="N5" i="41"/>
  <c r="O5" i="41" s="1"/>
  <c r="L37" i="40"/>
  <c r="N37" i="40" s="1"/>
  <c r="O37" i="40" s="1"/>
  <c r="N5" i="37"/>
  <c r="O5" i="37" s="1"/>
  <c r="O5" i="46"/>
  <c r="P5" i="46" s="1"/>
  <c r="N14" i="45"/>
  <c r="O14" i="45" s="1"/>
  <c r="N5" i="40"/>
  <c r="O5" i="40" s="1"/>
  <c r="N28" i="36"/>
  <c r="O28" i="36" s="1"/>
</calcChain>
</file>

<file path=xl/sharedStrings.xml><?xml version="1.0" encoding="utf-8"?>
<sst xmlns="http://schemas.openxmlformats.org/spreadsheetml/2006/main" count="866" uniqueCount="127">
  <si>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</si>
  <si>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</si>
  <si>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</si>
  <si>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</si>
  <si>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</si>
  <si>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</si>
  <si>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</si>
  <si>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</si>
  <si>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</si>
  <si>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</si>
  <si>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</si>
  <si>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</si>
  <si>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</si>
  <si>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</si>
  <si>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</si>
  <si>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</si>
  <si>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</si>
  <si>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</si>
  <si>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</si>
  <si>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</si>
  <si>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</si>
  <si>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</si>
  <si>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State Grant - Public Safety</t>
  </si>
  <si>
    <t>State Grant - Other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</si>
  <si>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</si>
  <si>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</si>
  <si>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</si>
  <si>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</si>
  <si>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</si>
  <si>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</si>
  <si>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</si>
  <si>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</si>
  <si>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</si>
  <si>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</si>
  <si>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Protective Inspection Fees</t>
  </si>
  <si>
    <t>Physical Environment - Garbage / Solid Waste</t>
  </si>
  <si>
    <t>Culture / Recreation - Parks and Recreation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</si>
  <si>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</si>
  <si>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</si>
  <si>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</si>
  <si>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</si>
  <si>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Rents and Royalties</t>
  </si>
  <si>
    <t>Disposition of Fixed Assets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</si>
  <si>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</si>
  <si>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</si>
  <si>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</si>
  <si>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</si>
  <si>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</si>
  <si>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</si>
  <si>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</si>
  <si>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</si>
  <si>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</si>
  <si>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</si>
  <si>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Belleair Beach Revenues Reported by Account Code and Fund Type</t>
  </si>
  <si>
    <t>Local Fiscal Year Ended September 30, 2010</t>
  </si>
  <si>
    <t>Transportation (User Fees) - Parking Facilities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</si>
  <si>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</si>
  <si>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</si>
  <si>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</si>
  <si>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</si>
  <si>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Other</t>
  </si>
  <si>
    <t>Contributions and Donations from Private Sources</t>
  </si>
  <si>
    <t>2011 Municipal Population:</t>
  </si>
  <si>
    <t>Local Fiscal Year Ended September 30, 2012</t>
  </si>
  <si>
    <t>Physical Environment - Other Physical Environment Charges</t>
  </si>
  <si>
    <t>2012 Municipal Population:</t>
  </si>
  <si>
    <t>Local Fiscal Year Ended September 30, 2013</t>
  </si>
  <si>
    <t>County Ninth-Cent Voted Fuel Tax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</si>
  <si>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</si>
  <si>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</si>
  <si>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</si>
  <si>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Court-Ordered Judgments and Fines - Other Court-Ordered</t>
  </si>
  <si>
    <t>2013 Municipal Population:</t>
  </si>
  <si>
    <t>Local Fiscal Year Ended September 30, 2008</t>
  </si>
  <si>
    <t>First Local Option Fuel Tax (1 to 6 Cents)</t>
  </si>
  <si>
    <t>Permits and Franchise Fees</t>
  </si>
  <si>
    <t>Other Permits and Fees</t>
  </si>
  <si>
    <t>State Grant - Culture / Recreation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</si>
  <si>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</si>
  <si>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</si>
  <si>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</si>
  <si>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</si>
  <si>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</si>
  <si>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</si>
  <si>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</si>
  <si>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Sales - Disposition of Fixed Assets</t>
  </si>
  <si>
    <t>2016 Municipal Population:</t>
  </si>
  <si>
    <t>Local Fiscal Year Ended September 30, 2017</t>
  </si>
  <si>
    <t>Sales - Sale of Surplus Materials and Scrap</t>
  </si>
  <si>
    <t>2017 Municipal Population:</t>
  </si>
  <si>
    <t>Local Fiscal Year Ended September 30, 2018</t>
  </si>
  <si>
    <t>Fines - Local Ordinance Violations</t>
  </si>
  <si>
    <t>Proceeds - Debt Proceeds</t>
  </si>
  <si>
    <t>Proprietary Non-Operating - Capital Contributions from Federal Government</t>
  </si>
  <si>
    <t>2018 Municipal Population:</t>
  </si>
  <si>
    <t>Local Fiscal Year Ended September 30, 2019</t>
  </si>
  <si>
    <t>Special Assessments - Capital Improvement</t>
  </si>
  <si>
    <t>Federal Grant - Economic Environment</t>
  </si>
  <si>
    <t>State Grant - Economic Environment</t>
  </si>
  <si>
    <t>Grants from Other Local Units - General Government</t>
  </si>
  <si>
    <t>2019 Municipal Population:</t>
  </si>
  <si>
    <t>Local Fiscal Year Ended September 30, 2020</t>
  </si>
  <si>
    <t>Grants from Other Local Units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</si>
  <si>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</si>
  <si>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</si>
  <si>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</si>
  <si>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</si>
  <si>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</si>
  <si>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</si>
  <si>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</si>
  <si>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</si>
  <si>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</si>
  <si>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</si>
  <si>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</si>
  <si>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</si>
  <si>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</si>
  <si>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Culture / Recreation</t>
  </si>
  <si>
    <t>Court-Ordered Judgments and Fines - Other</t>
  </si>
  <si>
    <t>Proprietary Non-Operating Sources - Other Non-Operating Sources</t>
  </si>
  <si>
    <t>2021 Municipal Population:</t>
  </si>
  <si>
    <t>Local Fiscal Year Ended September 30, 2022</t>
  </si>
  <si>
    <t>2022 Municipal Population:</t>
  </si>
  <si>
    <t>Local Fiscal Year Ended September 30, 2023</t>
  </si>
  <si>
    <t>Federal Grant - American Rescue Plan Act Funds</t>
  </si>
  <si>
    <t>State Shared Revenues - Physical Environment - Other Physical Environment</t>
  </si>
  <si>
    <t>State Shared Revenues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</si>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</sst>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SUM(D6:D13)</f>
        <v>1872067</v>
      </c>
      <c r="E5" s="27">
        <f t="shared" si="0"/>
        <v>0</v>
      </c>
      <c r="F5" s="27">
        <f t="shared" si="0"/>
        <v>0</v>
      </c>
      <c r="G5" s="27">
        <f t="shared" si="0"/>
        <v>234701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2106768</v>
      </c>
      <c r="P5" s="33">
        <f t="shared" ref="P5:P43" si="1">(O5/P$45)</f>
        <v>1283.8318098720292</v>
      </c>
      <c r="Q5" s="6"/>
    </row>
    <row r="6" spans="1:134">
      <c r="A6" s="12"/>
      <c r="B6" s="25">
        <v>311</v>
      </c>
      <c r="C6" s="20" t="s">
        <v>1</v>
      </c>
      <c r="D6" s="46">
        <v>1433411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1433411</v>
      </c>
      <c r="P6" s="47">
        <f t="shared" si="1"/>
        <v>873.49847653869597</v>
      </c>
      <c r="Q6" s="9"/>
    </row>
    <row r="7" spans="1:134">
      <c r="A7" s="12"/>
      <c r="B7" s="25">
        <v>312.41000000000003</v>
      </c>
      <c r="C7" s="20" t="s">
        <v>109</v>
      </c>
      <c r="D7" s="46">
        <v>21519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21519</v>
      </c>
      <c r="P7" s="47">
        <f t="shared" si="1"/>
        <v>13.113345521023765</v>
      </c>
      <c r="Q7" s="9"/>
    </row>
    <row r="8" spans="1:134">
      <c r="A8" s="12"/>
      <c r="B8" s="25">
        <v>312.63</v>
      </c>
      <c r="C8" s="20" t="s">
        <v>110</v>
      </c>
      <c r="D8" s="46">
        <v>0</v>
      </c>
      <c r="E8" s="46">
        <v>0</v>
      </c>
      <c r="F8" s="46">
        <v>0</v>
      </c>
      <c r="G8" s="46">
        <v>234701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234701</v>
      </c>
      <c r="P8" s="47">
        <f t="shared" si="1"/>
        <v>143.02315661182206</v>
      </c>
      <c r="Q8" s="9"/>
    </row>
    <row r="9" spans="1:134">
      <c r="A9" s="12"/>
      <c r="B9" s="25">
        <v>314.10000000000002</v>
      </c>
      <c r="C9" s="20" t="s">
        <v>11</v>
      </c>
      <c r="D9" s="46">
        <v>259999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259999</v>
      </c>
      <c r="P9" s="47">
        <f t="shared" si="1"/>
        <v>158.43936624009751</v>
      </c>
      <c r="Q9" s="9"/>
    </row>
    <row r="10" spans="1:134">
      <c r="A10" s="12"/>
      <c r="B10" s="25">
        <v>314.3</v>
      </c>
      <c r="C10" s="20" t="s">
        <v>12</v>
      </c>
      <c r="D10" s="46">
        <v>43633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43633</v>
      </c>
      <c r="P10" s="47">
        <f t="shared" si="1"/>
        <v>26.589274832419257</v>
      </c>
      <c r="Q10" s="9"/>
    </row>
    <row r="11" spans="1:134">
      <c r="A11" s="12"/>
      <c r="B11" s="25">
        <v>314.39999999999998</v>
      </c>
      <c r="C11" s="20" t="s">
        <v>13</v>
      </c>
      <c r="D11" s="46">
        <v>12289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12289</v>
      </c>
      <c r="P11" s="47">
        <f t="shared" si="1"/>
        <v>7.4887263863497866</v>
      </c>
      <c r="Q11" s="9"/>
    </row>
    <row r="12" spans="1:134">
      <c r="A12" s="12"/>
      <c r="B12" s="25">
        <v>314.8</v>
      </c>
      <c r="C12" s="20" t="s">
        <v>15</v>
      </c>
      <c r="D12" s="46">
        <v>1334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1334</v>
      </c>
      <c r="P12" s="47">
        <f t="shared" si="1"/>
        <v>0.81291895185862284</v>
      </c>
      <c r="Q12" s="9"/>
    </row>
    <row r="13" spans="1:134">
      <c r="A13" s="12"/>
      <c r="B13" s="25">
        <v>315.10000000000002</v>
      </c>
      <c r="C13" s="20" t="s">
        <v>111</v>
      </c>
      <c r="D13" s="46">
        <v>99882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99882</v>
      </c>
      <c r="P13" s="47">
        <f t="shared" si="1"/>
        <v>60.866544789762337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264909</v>
      </c>
      <c r="E14" s="32">
        <f t="shared" si="3"/>
        <v>0</v>
      </c>
      <c r="F14" s="32">
        <f t="shared" si="3"/>
        <v>0</v>
      </c>
      <c r="G14" s="32">
        <f t="shared" si="3"/>
        <v>117590</v>
      </c>
      <c r="H14" s="32">
        <f t="shared" si="3"/>
        <v>0</v>
      </c>
      <c r="I14" s="32">
        <f t="shared" si="3"/>
        <v>172716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555215</v>
      </c>
      <c r="P14" s="45">
        <f t="shared" si="1"/>
        <v>338.33942717854967</v>
      </c>
      <c r="Q14" s="10"/>
    </row>
    <row r="15" spans="1:134">
      <c r="A15" s="12"/>
      <c r="B15" s="25">
        <v>323.10000000000002</v>
      </c>
      <c r="C15" s="20" t="s">
        <v>18</v>
      </c>
      <c r="D15" s="46">
        <v>187162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187162</v>
      </c>
      <c r="P15" s="47">
        <f t="shared" si="1"/>
        <v>114.05362583790372</v>
      </c>
      <c r="Q15" s="9"/>
    </row>
    <row r="16" spans="1:134">
      <c r="A16" s="12"/>
      <c r="B16" s="25">
        <v>323.39999999999998</v>
      </c>
      <c r="C16" s="20" t="s">
        <v>19</v>
      </c>
      <c r="D16" s="46">
        <v>8317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8317</v>
      </c>
      <c r="P16" s="47">
        <f t="shared" si="1"/>
        <v>5.0682510664229126</v>
      </c>
      <c r="Q16" s="9"/>
    </row>
    <row r="17" spans="1:17">
      <c r="A17" s="12"/>
      <c r="B17" s="25">
        <v>325.10000000000002</v>
      </c>
      <c r="C17" s="20" t="s">
        <v>96</v>
      </c>
      <c r="D17" s="46">
        <v>0</v>
      </c>
      <c r="E17" s="46">
        <v>0</v>
      </c>
      <c r="F17" s="46">
        <v>0</v>
      </c>
      <c r="G17" s="46">
        <v>117590</v>
      </c>
      <c r="H17" s="46">
        <v>0</v>
      </c>
      <c r="I17" s="46">
        <v>172716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290306</v>
      </c>
      <c r="P17" s="47">
        <f t="shared" si="1"/>
        <v>176.90798293723338</v>
      </c>
      <c r="Q17" s="9"/>
    </row>
    <row r="18" spans="1:17">
      <c r="A18" s="12"/>
      <c r="B18" s="25">
        <v>329.5</v>
      </c>
      <c r="C18" s="20" t="s">
        <v>112</v>
      </c>
      <c r="D18" s="46">
        <v>69430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69430</v>
      </c>
      <c r="P18" s="47">
        <f t="shared" si="1"/>
        <v>42.309567336989637</v>
      </c>
      <c r="Q18" s="9"/>
    </row>
    <row r="19" spans="1:17" ht="15.75">
      <c r="A19" s="29" t="s">
        <v>113</v>
      </c>
      <c r="B19" s="30"/>
      <c r="C19" s="31"/>
      <c r="D19" s="32">
        <f t="shared" ref="D19:N19" si="5">SUM(D20:D27)</f>
        <v>200910</v>
      </c>
      <c r="E19" s="32">
        <f t="shared" si="5"/>
        <v>0</v>
      </c>
      <c r="F19" s="32">
        <f t="shared" si="5"/>
        <v>0</v>
      </c>
      <c r="G19" s="32">
        <f t="shared" si="5"/>
        <v>1675011</v>
      </c>
      <c r="H19" s="32">
        <f t="shared" si="5"/>
        <v>0</v>
      </c>
      <c r="I19" s="32">
        <f t="shared" si="5"/>
        <v>802868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2678789</v>
      </c>
      <c r="P19" s="45">
        <f t="shared" si="1"/>
        <v>1632.4125533211457</v>
      </c>
      <c r="Q19" s="10"/>
    </row>
    <row r="20" spans="1:17">
      <c r="A20" s="12"/>
      <c r="B20" s="25">
        <v>331.51</v>
      </c>
      <c r="C20" s="20" t="s">
        <v>123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802868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6">SUM(D20:N20)</f>
        <v>802868</v>
      </c>
      <c r="P20" s="47">
        <f t="shared" si="1"/>
        <v>489.25533211456428</v>
      </c>
      <c r="Q20" s="9"/>
    </row>
    <row r="21" spans="1:17">
      <c r="A21" s="12"/>
      <c r="B21" s="25">
        <v>335.125</v>
      </c>
      <c r="C21" s="20" t="s">
        <v>114</v>
      </c>
      <c r="D21" s="46">
        <v>54618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54618</v>
      </c>
      <c r="P21" s="47">
        <f t="shared" si="1"/>
        <v>33.283363802559414</v>
      </c>
      <c r="Q21" s="9"/>
    </row>
    <row r="22" spans="1:17">
      <c r="A22" s="12"/>
      <c r="B22" s="25">
        <v>335.18</v>
      </c>
      <c r="C22" s="20" t="s">
        <v>115</v>
      </c>
      <c r="D22" s="46">
        <v>137712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137712</v>
      </c>
      <c r="P22" s="47">
        <f t="shared" si="1"/>
        <v>83.919561243144429</v>
      </c>
      <c r="Q22" s="9"/>
    </row>
    <row r="23" spans="1:17">
      <c r="A23" s="12"/>
      <c r="B23" s="25">
        <v>335.38</v>
      </c>
      <c r="C23" s="20" t="s">
        <v>124</v>
      </c>
      <c r="D23" s="46">
        <v>4848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7" si="7">SUM(D23:N23)</f>
        <v>4848</v>
      </c>
      <c r="P23" s="47">
        <f t="shared" si="1"/>
        <v>2.9542961608775138</v>
      </c>
      <c r="Q23" s="9"/>
    </row>
    <row r="24" spans="1:17">
      <c r="A24" s="12"/>
      <c r="B24" s="25">
        <v>335.9</v>
      </c>
      <c r="C24" s="20" t="s">
        <v>125</v>
      </c>
      <c r="D24" s="46">
        <v>1052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1052</v>
      </c>
      <c r="P24" s="47">
        <f t="shared" si="1"/>
        <v>0.64107251675807431</v>
      </c>
      <c r="Q24" s="9"/>
    </row>
    <row r="25" spans="1:17">
      <c r="A25" s="12"/>
      <c r="B25" s="25">
        <v>337.1</v>
      </c>
      <c r="C25" s="20" t="s">
        <v>99</v>
      </c>
      <c r="D25" s="46">
        <v>1180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1180</v>
      </c>
      <c r="P25" s="47">
        <f t="shared" si="1"/>
        <v>0.71907373552711762</v>
      </c>
      <c r="Q25" s="9"/>
    </row>
    <row r="26" spans="1:17">
      <c r="A26" s="12"/>
      <c r="B26" s="25">
        <v>337.3</v>
      </c>
      <c r="C26" s="20" t="s">
        <v>102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1500</v>
      </c>
      <c r="P26" s="47">
        <f t="shared" si="1"/>
        <v>0.91407678244972579</v>
      </c>
      <c r="Q26" s="9"/>
    </row>
    <row r="27" spans="1:17">
      <c r="A27" s="12"/>
      <c r="B27" s="25">
        <v>337.9</v>
      </c>
      <c r="C27" s="20" t="s">
        <v>60</v>
      </c>
      <c r="D27" s="46">
        <v>0</v>
      </c>
      <c r="E27" s="46">
        <v>0</v>
      </c>
      <c r="F27" s="46">
        <v>0</v>
      </c>
      <c r="G27" s="46">
        <v>1675011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1675011</v>
      </c>
      <c r="P27" s="47">
        <f t="shared" si="1"/>
        <v>1020.725776965265</v>
      </c>
      <c r="Q27" s="9"/>
    </row>
    <row r="28" spans="1:17" ht="15.75">
      <c r="A28" s="29" t="s">
        <v>30</v>
      </c>
      <c r="B28" s="30"/>
      <c r="C28" s="31"/>
      <c r="D28" s="32">
        <f t="shared" ref="D28:N28" si="8">SUM(D29:D31)</f>
        <v>520931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11026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531957</v>
      </c>
      <c r="P28" s="45">
        <f t="shared" si="1"/>
        <v>324.16636197440585</v>
      </c>
      <c r="Q28" s="10"/>
    </row>
    <row r="29" spans="1:17">
      <c r="A29" s="12"/>
      <c r="B29" s="25">
        <v>343.4</v>
      </c>
      <c r="C29" s="20" t="s">
        <v>35</v>
      </c>
      <c r="D29" s="46">
        <v>331643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9">SUM(D29:N29)</f>
        <v>331643</v>
      </c>
      <c r="P29" s="47">
        <f t="shared" si="1"/>
        <v>202.09811090798294</v>
      </c>
      <c r="Q29" s="9"/>
    </row>
    <row r="30" spans="1:17">
      <c r="A30" s="12"/>
      <c r="B30" s="25">
        <v>343.9</v>
      </c>
      <c r="C30" s="20" t="s">
        <v>64</v>
      </c>
      <c r="D30" s="46">
        <v>3096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3096</v>
      </c>
      <c r="P30" s="47">
        <f t="shared" si="1"/>
        <v>1.8866544789762341</v>
      </c>
      <c r="Q30" s="9"/>
    </row>
    <row r="31" spans="1:17">
      <c r="A31" s="12"/>
      <c r="B31" s="25">
        <v>347.2</v>
      </c>
      <c r="C31" s="20" t="s">
        <v>36</v>
      </c>
      <c r="D31" s="46">
        <v>186192</v>
      </c>
      <c r="E31" s="46">
        <v>0</v>
      </c>
      <c r="F31" s="46">
        <v>0</v>
      </c>
      <c r="G31" s="46">
        <v>0</v>
      </c>
      <c r="H31" s="46">
        <v>0</v>
      </c>
      <c r="I31" s="46">
        <v>11026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197218</v>
      </c>
      <c r="P31" s="47">
        <f t="shared" si="1"/>
        <v>120.18159658744668</v>
      </c>
      <c r="Q31" s="9"/>
    </row>
    <row r="32" spans="1:17" ht="15.75">
      <c r="A32" s="29" t="s">
        <v>31</v>
      </c>
      <c r="B32" s="30"/>
      <c r="C32" s="31"/>
      <c r="D32" s="32">
        <f t="shared" ref="D32:N32" si="10">SUM(D33:D34)</f>
        <v>121382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121382</v>
      </c>
      <c r="P32" s="45">
        <f t="shared" si="1"/>
        <v>73.968312004875074</v>
      </c>
      <c r="Q32" s="10"/>
    </row>
    <row r="33" spans="1:120">
      <c r="A33" s="13"/>
      <c r="B33" s="39">
        <v>351.9</v>
      </c>
      <c r="C33" s="21" t="s">
        <v>117</v>
      </c>
      <c r="D33" s="46">
        <v>62207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11">SUM(D33:N33)</f>
        <v>62207</v>
      </c>
      <c r="P33" s="47">
        <f t="shared" si="1"/>
        <v>37.907982937233392</v>
      </c>
      <c r="Q33" s="9"/>
    </row>
    <row r="34" spans="1:120">
      <c r="A34" s="13"/>
      <c r="B34" s="39">
        <v>354</v>
      </c>
      <c r="C34" s="21" t="s">
        <v>91</v>
      </c>
      <c r="D34" s="46">
        <v>59175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59175</v>
      </c>
      <c r="P34" s="47">
        <f t="shared" si="1"/>
        <v>36.060329067641682</v>
      </c>
      <c r="Q34" s="9"/>
    </row>
    <row r="35" spans="1:120" ht="15.75">
      <c r="A35" s="29" t="s">
        <v>2</v>
      </c>
      <c r="B35" s="30"/>
      <c r="C35" s="31"/>
      <c r="D35" s="32">
        <f t="shared" ref="D35:N35" si="12">SUM(D36:D38)</f>
        <v>296902</v>
      </c>
      <c r="E35" s="32">
        <f t="shared" si="12"/>
        <v>0</v>
      </c>
      <c r="F35" s="32">
        <f t="shared" si="12"/>
        <v>0</v>
      </c>
      <c r="G35" s="32">
        <f t="shared" si="12"/>
        <v>9581</v>
      </c>
      <c r="H35" s="32">
        <f t="shared" si="12"/>
        <v>0</v>
      </c>
      <c r="I35" s="32">
        <f t="shared" si="12"/>
        <v>67792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374275</v>
      </c>
      <c r="P35" s="45">
        <f t="shared" si="1"/>
        <v>228.07739183424741</v>
      </c>
      <c r="Q35" s="10"/>
    </row>
    <row r="36" spans="1:120">
      <c r="A36" s="12"/>
      <c r="B36" s="25">
        <v>361.1</v>
      </c>
      <c r="C36" s="20" t="s">
        <v>40</v>
      </c>
      <c r="D36" s="46">
        <v>163544</v>
      </c>
      <c r="E36" s="46">
        <v>0</v>
      </c>
      <c r="F36" s="46">
        <v>0</v>
      </c>
      <c r="G36" s="46">
        <v>9581</v>
      </c>
      <c r="H36" s="46">
        <v>0</v>
      </c>
      <c r="I36" s="46">
        <v>746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173871</v>
      </c>
      <c r="P36" s="47">
        <f t="shared" si="1"/>
        <v>105.95429616087752</v>
      </c>
      <c r="Q36" s="9"/>
    </row>
    <row r="37" spans="1:120">
      <c r="A37" s="12"/>
      <c r="B37" s="25">
        <v>362</v>
      </c>
      <c r="C37" s="20" t="s">
        <v>41</v>
      </c>
      <c r="D37" s="46">
        <v>49112</v>
      </c>
      <c r="E37" s="46">
        <v>0</v>
      </c>
      <c r="F37" s="46">
        <v>0</v>
      </c>
      <c r="G37" s="46">
        <v>0</v>
      </c>
      <c r="H37" s="46">
        <v>0</v>
      </c>
      <c r="I37" s="46">
        <v>66918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13">SUM(D37:N37)</f>
        <v>116030</v>
      </c>
      <c r="P37" s="47">
        <f t="shared" si="1"/>
        <v>70.70688604509445</v>
      </c>
      <c r="Q37" s="9"/>
    </row>
    <row r="38" spans="1:120">
      <c r="A38" s="12"/>
      <c r="B38" s="25">
        <v>369.9</v>
      </c>
      <c r="C38" s="20" t="s">
        <v>43</v>
      </c>
      <c r="D38" s="46">
        <v>84246</v>
      </c>
      <c r="E38" s="46">
        <v>0</v>
      </c>
      <c r="F38" s="46">
        <v>0</v>
      </c>
      <c r="G38" s="46">
        <v>0</v>
      </c>
      <c r="H38" s="46">
        <v>0</v>
      </c>
      <c r="I38" s="46">
        <v>128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84374</v>
      </c>
      <c r="P38" s="47">
        <f t="shared" si="1"/>
        <v>51.416209628275439</v>
      </c>
      <c r="Q38" s="9"/>
    </row>
    <row r="39" spans="1:120" ht="15.75">
      <c r="A39" s="29" t="s">
        <v>32</v>
      </c>
      <c r="B39" s="30"/>
      <c r="C39" s="31"/>
      <c r="D39" s="32">
        <f t="shared" ref="D39:N39" si="14">SUM(D40:D42)</f>
        <v>62610</v>
      </c>
      <c r="E39" s="32">
        <f t="shared" si="14"/>
        <v>0</v>
      </c>
      <c r="F39" s="32">
        <f t="shared" si="14"/>
        <v>0</v>
      </c>
      <c r="G39" s="32">
        <f t="shared" si="14"/>
        <v>1493600</v>
      </c>
      <c r="H39" s="32">
        <f t="shared" si="14"/>
        <v>0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3"/>
        <v>1556210</v>
      </c>
      <c r="P39" s="45">
        <f t="shared" si="1"/>
        <v>948.33028641072519</v>
      </c>
      <c r="Q39" s="9"/>
    </row>
    <row r="40" spans="1:120">
      <c r="A40" s="12"/>
      <c r="B40" s="25">
        <v>381</v>
      </c>
      <c r="C40" s="20" t="s">
        <v>44</v>
      </c>
      <c r="D40" s="46">
        <v>0</v>
      </c>
      <c r="E40" s="46">
        <v>0</v>
      </c>
      <c r="F40" s="46">
        <v>0</v>
      </c>
      <c r="G40" s="46">
        <v>1112000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1112000</v>
      </c>
      <c r="P40" s="47">
        <f t="shared" si="1"/>
        <v>677.6355880560634</v>
      </c>
      <c r="Q40" s="9"/>
    </row>
    <row r="41" spans="1:120">
      <c r="A41" s="12"/>
      <c r="B41" s="25">
        <v>382</v>
      </c>
      <c r="C41" s="20" t="s">
        <v>52</v>
      </c>
      <c r="D41" s="46">
        <v>62610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62610</v>
      </c>
      <c r="P41" s="47">
        <f t="shared" si="1"/>
        <v>38.153564899451553</v>
      </c>
      <c r="Q41" s="9"/>
    </row>
    <row r="42" spans="1:120" ht="15.75" thickBot="1">
      <c r="A42" s="12"/>
      <c r="B42" s="25">
        <v>384</v>
      </c>
      <c r="C42" s="20" t="s">
        <v>92</v>
      </c>
      <c r="D42" s="46">
        <v>0</v>
      </c>
      <c r="E42" s="46">
        <v>0</v>
      </c>
      <c r="F42" s="46">
        <v>0</v>
      </c>
      <c r="G42" s="46">
        <v>381600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381600</v>
      </c>
      <c r="P42" s="47">
        <f t="shared" si="1"/>
        <v>232.54113345521023</v>
      </c>
      <c r="Q42" s="9"/>
    </row>
    <row r="43" spans="1:120" ht="16.5" thickBot="1">
      <c r="A43" s="14" t="s">
        <v>37</v>
      </c>
      <c r="B43" s="23"/>
      <c r="C43" s="22"/>
      <c r="D43" s="15">
        <f t="shared" ref="D43:N43" si="15">SUM(D5,D14,D19,D28,D32,D35,D39)</f>
        <v>3339711</v>
      </c>
      <c r="E43" s="15">
        <f t="shared" si="15"/>
        <v>0</v>
      </c>
      <c r="F43" s="15">
        <f t="shared" si="15"/>
        <v>0</v>
      </c>
      <c r="G43" s="15">
        <f t="shared" si="15"/>
        <v>3530483</v>
      </c>
      <c r="H43" s="15">
        <f t="shared" si="15"/>
        <v>0</v>
      </c>
      <c r="I43" s="15">
        <f t="shared" si="15"/>
        <v>1054402</v>
      </c>
      <c r="J43" s="15">
        <f t="shared" si="15"/>
        <v>0</v>
      </c>
      <c r="K43" s="15">
        <f t="shared" si="15"/>
        <v>0</v>
      </c>
      <c r="L43" s="15">
        <f t="shared" si="15"/>
        <v>0</v>
      </c>
      <c r="M43" s="15">
        <f t="shared" si="15"/>
        <v>0</v>
      </c>
      <c r="N43" s="15">
        <f t="shared" si="15"/>
        <v>0</v>
      </c>
      <c r="O43" s="15">
        <f>SUM(D43:N43)</f>
        <v>7924596</v>
      </c>
      <c r="P43" s="38">
        <f t="shared" si="1"/>
        <v>4829.1261425959783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8" t="s">
        <v>126</v>
      </c>
      <c r="N45" s="48"/>
      <c r="O45" s="48"/>
      <c r="P45" s="43">
        <v>1641</v>
      </c>
    </row>
    <row r="46" spans="1:120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20" ht="15.75" customHeight="1" thickBot="1">
      <c r="A47" s="52" t="s">
        <v>58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1145774</v>
      </c>
      <c r="E5" s="27">
        <f t="shared" si="0"/>
        <v>0</v>
      </c>
      <c r="F5" s="27">
        <f t="shared" si="0"/>
        <v>0</v>
      </c>
      <c r="G5" s="27">
        <f t="shared" si="0"/>
        <v>136860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1282634</v>
      </c>
      <c r="O5" s="33">
        <f t="shared" ref="O5:O35" si="1">(N5/O$37)</f>
        <v>816.44430299172507</v>
      </c>
      <c r="P5" s="6"/>
    </row>
    <row r="6" spans="1:133">
      <c r="A6" s="12"/>
      <c r="B6" s="25">
        <v>311</v>
      </c>
      <c r="C6" s="20" t="s">
        <v>1</v>
      </c>
      <c r="D6" s="46">
        <v>783665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783665</v>
      </c>
      <c r="O6" s="47">
        <f t="shared" si="1"/>
        <v>498.83195416931892</v>
      </c>
      <c r="P6" s="9"/>
    </row>
    <row r="7" spans="1:133">
      <c r="A7" s="12"/>
      <c r="B7" s="25">
        <v>312.10000000000002</v>
      </c>
      <c r="C7" s="20" t="s">
        <v>9</v>
      </c>
      <c r="D7" s="46">
        <v>21717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21717</v>
      </c>
      <c r="O7" s="47">
        <f t="shared" si="1"/>
        <v>13.823679185232336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136860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136860</v>
      </c>
      <c r="O8" s="47">
        <f t="shared" si="1"/>
        <v>87.116486314449389</v>
      </c>
      <c r="P8" s="9"/>
    </row>
    <row r="9" spans="1:133">
      <c r="A9" s="12"/>
      <c r="B9" s="25">
        <v>314.10000000000002</v>
      </c>
      <c r="C9" s="20" t="s">
        <v>11</v>
      </c>
      <c r="D9" s="46">
        <v>196722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196722</v>
      </c>
      <c r="O9" s="47">
        <f t="shared" si="1"/>
        <v>125.22087842138765</v>
      </c>
      <c r="P9" s="9"/>
    </row>
    <row r="10" spans="1:133">
      <c r="A10" s="12"/>
      <c r="B10" s="25">
        <v>314.3</v>
      </c>
      <c r="C10" s="20" t="s">
        <v>12</v>
      </c>
      <c r="D10" s="46">
        <v>35889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35889</v>
      </c>
      <c r="O10" s="47">
        <f t="shared" si="1"/>
        <v>22.844684914067471</v>
      </c>
      <c r="P10" s="9"/>
    </row>
    <row r="11" spans="1:133">
      <c r="A11" s="12"/>
      <c r="B11" s="25">
        <v>314.39999999999998</v>
      </c>
      <c r="C11" s="20" t="s">
        <v>13</v>
      </c>
      <c r="D11" s="46">
        <v>10151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10151</v>
      </c>
      <c r="O11" s="47">
        <f t="shared" si="1"/>
        <v>6.4614894971355827</v>
      </c>
      <c r="P11" s="9"/>
    </row>
    <row r="12" spans="1:133">
      <c r="A12" s="12"/>
      <c r="B12" s="25">
        <v>314.8</v>
      </c>
      <c r="C12" s="20" t="s">
        <v>15</v>
      </c>
      <c r="D12" s="46">
        <v>1759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1759</v>
      </c>
      <c r="O12" s="47">
        <f t="shared" si="1"/>
        <v>1.1196690006365373</v>
      </c>
      <c r="P12" s="9"/>
    </row>
    <row r="13" spans="1:133">
      <c r="A13" s="12"/>
      <c r="B13" s="25">
        <v>315</v>
      </c>
      <c r="C13" s="20" t="s">
        <v>68</v>
      </c>
      <c r="D13" s="46">
        <v>95871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95871</v>
      </c>
      <c r="O13" s="47">
        <f t="shared" si="1"/>
        <v>61.025461489497133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189870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189870</v>
      </c>
      <c r="O14" s="45">
        <f t="shared" si="1"/>
        <v>120.85932527052833</v>
      </c>
      <c r="P14" s="10"/>
    </row>
    <row r="15" spans="1:133">
      <c r="A15" s="12"/>
      <c r="B15" s="25">
        <v>323.10000000000002</v>
      </c>
      <c r="C15" s="20" t="s">
        <v>18</v>
      </c>
      <c r="D15" s="46">
        <v>162258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162258</v>
      </c>
      <c r="O15" s="47">
        <f t="shared" si="1"/>
        <v>103.28325907065563</v>
      </c>
      <c r="P15" s="9"/>
    </row>
    <row r="16" spans="1:133">
      <c r="A16" s="12"/>
      <c r="B16" s="25">
        <v>323.39999999999998</v>
      </c>
      <c r="C16" s="20" t="s">
        <v>19</v>
      </c>
      <c r="D16" s="46">
        <v>6212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6212</v>
      </c>
      <c r="O16" s="47">
        <f t="shared" si="1"/>
        <v>3.9541693189051559</v>
      </c>
      <c r="P16" s="9"/>
    </row>
    <row r="17" spans="1:16">
      <c r="A17" s="12"/>
      <c r="B17" s="25">
        <v>329</v>
      </c>
      <c r="C17" s="20" t="s">
        <v>20</v>
      </c>
      <c r="D17" s="46">
        <v>21400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21400</v>
      </c>
      <c r="O17" s="47">
        <f t="shared" si="1"/>
        <v>13.621896880967537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131088</v>
      </c>
      <c r="E18" s="32">
        <f t="shared" si="5"/>
        <v>0</v>
      </c>
      <c r="F18" s="32">
        <f t="shared" si="5"/>
        <v>0</v>
      </c>
      <c r="G18" s="32">
        <f t="shared" si="5"/>
        <v>159376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290464</v>
      </c>
      <c r="O18" s="45">
        <f t="shared" si="1"/>
        <v>184.89115213239975</v>
      </c>
      <c r="P18" s="10"/>
    </row>
    <row r="19" spans="1:16">
      <c r="A19" s="12"/>
      <c r="B19" s="25">
        <v>335.12</v>
      </c>
      <c r="C19" s="20" t="s">
        <v>69</v>
      </c>
      <c r="D19" s="46">
        <v>39733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39733</v>
      </c>
      <c r="O19" s="47">
        <f t="shared" si="1"/>
        <v>25.291534054742204</v>
      </c>
      <c r="P19" s="9"/>
    </row>
    <row r="20" spans="1:16">
      <c r="A20" s="12"/>
      <c r="B20" s="25">
        <v>335.18</v>
      </c>
      <c r="C20" s="20" t="s">
        <v>70</v>
      </c>
      <c r="D20" s="46">
        <v>90154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90154</v>
      </c>
      <c r="O20" s="47">
        <f t="shared" si="1"/>
        <v>57.386378103119036</v>
      </c>
      <c r="P20" s="9"/>
    </row>
    <row r="21" spans="1:16">
      <c r="A21" s="12"/>
      <c r="B21" s="25">
        <v>337.9</v>
      </c>
      <c r="C21" s="20" t="s">
        <v>60</v>
      </c>
      <c r="D21" s="46">
        <v>1201</v>
      </c>
      <c r="E21" s="46">
        <v>0</v>
      </c>
      <c r="F21" s="46">
        <v>0</v>
      </c>
      <c r="G21" s="46">
        <v>159376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160577</v>
      </c>
      <c r="O21" s="47">
        <f t="shared" si="1"/>
        <v>102.21323997453851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321315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5229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326544</v>
      </c>
      <c r="O22" s="45">
        <f t="shared" si="1"/>
        <v>207.85741565881605</v>
      </c>
      <c r="P22" s="10"/>
    </row>
    <row r="23" spans="1:16">
      <c r="A23" s="12"/>
      <c r="B23" s="25">
        <v>343.4</v>
      </c>
      <c r="C23" s="20" t="s">
        <v>35</v>
      </c>
      <c r="D23" s="46">
        <v>281812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281812</v>
      </c>
      <c r="O23" s="47">
        <f t="shared" si="1"/>
        <v>179.38383195416932</v>
      </c>
      <c r="P23" s="9"/>
    </row>
    <row r="24" spans="1:16">
      <c r="A24" s="12"/>
      <c r="B24" s="25">
        <v>343.9</v>
      </c>
      <c r="C24" s="20" t="s">
        <v>64</v>
      </c>
      <c r="D24" s="46">
        <v>792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792</v>
      </c>
      <c r="O24" s="47">
        <f t="shared" si="1"/>
        <v>0.50413749204328451</v>
      </c>
      <c r="P24" s="9"/>
    </row>
    <row r="25" spans="1:16">
      <c r="A25" s="12"/>
      <c r="B25" s="25">
        <v>347.2</v>
      </c>
      <c r="C25" s="20" t="s">
        <v>36</v>
      </c>
      <c r="D25" s="46">
        <v>38711</v>
      </c>
      <c r="E25" s="46">
        <v>0</v>
      </c>
      <c r="F25" s="46">
        <v>0</v>
      </c>
      <c r="G25" s="46">
        <v>0</v>
      </c>
      <c r="H25" s="46">
        <v>0</v>
      </c>
      <c r="I25" s="46">
        <v>5229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43940</v>
      </c>
      <c r="O25" s="47">
        <f t="shared" si="1"/>
        <v>27.969446212603437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12813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12813</v>
      </c>
      <c r="O26" s="45">
        <f t="shared" si="1"/>
        <v>8.1559516231699547</v>
      </c>
      <c r="P26" s="10"/>
    </row>
    <row r="27" spans="1:16">
      <c r="A27" s="13"/>
      <c r="B27" s="39">
        <v>351.9</v>
      </c>
      <c r="C27" s="21" t="s">
        <v>71</v>
      </c>
      <c r="D27" s="46">
        <v>12813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12813</v>
      </c>
      <c r="O27" s="47">
        <f t="shared" si="1"/>
        <v>8.1559516231699547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SUM(D29:D31)</f>
        <v>42723</v>
      </c>
      <c r="E28" s="32">
        <f t="shared" si="8"/>
        <v>0</v>
      </c>
      <c r="F28" s="32">
        <f t="shared" si="8"/>
        <v>0</v>
      </c>
      <c r="G28" s="32">
        <f t="shared" si="8"/>
        <v>2973</v>
      </c>
      <c r="H28" s="32">
        <f t="shared" si="8"/>
        <v>0</v>
      </c>
      <c r="I28" s="32">
        <f t="shared" si="8"/>
        <v>44279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89975</v>
      </c>
      <c r="O28" s="45">
        <f t="shared" si="1"/>
        <v>57.272437937619351</v>
      </c>
      <c r="P28" s="10"/>
    </row>
    <row r="29" spans="1:16">
      <c r="A29" s="12"/>
      <c r="B29" s="25">
        <v>361.1</v>
      </c>
      <c r="C29" s="20" t="s">
        <v>40</v>
      </c>
      <c r="D29" s="46">
        <v>6189</v>
      </c>
      <c r="E29" s="46">
        <v>0</v>
      </c>
      <c r="F29" s="46">
        <v>0</v>
      </c>
      <c r="G29" s="46">
        <v>2973</v>
      </c>
      <c r="H29" s="46">
        <v>0</v>
      </c>
      <c r="I29" s="46">
        <v>553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9715</v>
      </c>
      <c r="O29" s="47">
        <f t="shared" si="1"/>
        <v>6.1839592616168044</v>
      </c>
      <c r="P29" s="9"/>
    </row>
    <row r="30" spans="1:16">
      <c r="A30" s="12"/>
      <c r="B30" s="25">
        <v>362</v>
      </c>
      <c r="C30" s="20" t="s">
        <v>41</v>
      </c>
      <c r="D30" s="46">
        <v>29475</v>
      </c>
      <c r="E30" s="46">
        <v>0</v>
      </c>
      <c r="F30" s="46">
        <v>0</v>
      </c>
      <c r="G30" s="46">
        <v>0</v>
      </c>
      <c r="H30" s="46">
        <v>0</v>
      </c>
      <c r="I30" s="46">
        <v>43604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73079</v>
      </c>
      <c r="O30" s="47">
        <f t="shared" si="1"/>
        <v>46.517504774029284</v>
      </c>
      <c r="P30" s="9"/>
    </row>
    <row r="31" spans="1:16">
      <c r="A31" s="12"/>
      <c r="B31" s="25">
        <v>369.9</v>
      </c>
      <c r="C31" s="20" t="s">
        <v>43</v>
      </c>
      <c r="D31" s="46">
        <v>7059</v>
      </c>
      <c r="E31" s="46">
        <v>0</v>
      </c>
      <c r="F31" s="46">
        <v>0</v>
      </c>
      <c r="G31" s="46">
        <v>0</v>
      </c>
      <c r="H31" s="46">
        <v>0</v>
      </c>
      <c r="I31" s="46">
        <v>122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7181</v>
      </c>
      <c r="O31" s="47">
        <f t="shared" si="1"/>
        <v>4.5709739019732654</v>
      </c>
      <c r="P31" s="9"/>
    </row>
    <row r="32" spans="1:16" ht="15.75">
      <c r="A32" s="29" t="s">
        <v>32</v>
      </c>
      <c r="B32" s="30"/>
      <c r="C32" s="31"/>
      <c r="D32" s="32">
        <f t="shared" ref="D32:M32" si="9">SUM(D33:D34)</f>
        <v>20761</v>
      </c>
      <c r="E32" s="32">
        <f t="shared" si="9"/>
        <v>0</v>
      </c>
      <c r="F32" s="32">
        <f t="shared" si="9"/>
        <v>0</v>
      </c>
      <c r="G32" s="32">
        <f t="shared" si="9"/>
        <v>401640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422401</v>
      </c>
      <c r="O32" s="45">
        <f t="shared" si="1"/>
        <v>268.87396562698916</v>
      </c>
      <c r="P32" s="9"/>
    </row>
    <row r="33" spans="1:119">
      <c r="A33" s="12"/>
      <c r="B33" s="25">
        <v>381</v>
      </c>
      <c r="C33" s="20" t="s">
        <v>44</v>
      </c>
      <c r="D33" s="46">
        <v>0</v>
      </c>
      <c r="E33" s="46">
        <v>0</v>
      </c>
      <c r="F33" s="46">
        <v>0</v>
      </c>
      <c r="G33" s="46">
        <v>401640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401640</v>
      </c>
      <c r="O33" s="47">
        <f t="shared" si="1"/>
        <v>255.65881604073837</v>
      </c>
      <c r="P33" s="9"/>
    </row>
    <row r="34" spans="1:119" ht="15.75" thickBot="1">
      <c r="A34" s="12"/>
      <c r="B34" s="25">
        <v>382</v>
      </c>
      <c r="C34" s="20" t="s">
        <v>52</v>
      </c>
      <c r="D34" s="46">
        <v>20761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20761</v>
      </c>
      <c r="O34" s="47">
        <f t="shared" si="1"/>
        <v>13.215149586250796</v>
      </c>
      <c r="P34" s="9"/>
    </row>
    <row r="35" spans="1:119" ht="16.5" thickBot="1">
      <c r="A35" s="14" t="s">
        <v>37</v>
      </c>
      <c r="B35" s="23"/>
      <c r="C35" s="22"/>
      <c r="D35" s="15">
        <f t="shared" ref="D35:M35" si="10">SUM(D5,D14,D18,D22,D26,D28,D32)</f>
        <v>1864344</v>
      </c>
      <c r="E35" s="15">
        <f t="shared" si="10"/>
        <v>0</v>
      </c>
      <c r="F35" s="15">
        <f t="shared" si="10"/>
        <v>0</v>
      </c>
      <c r="G35" s="15">
        <f t="shared" si="10"/>
        <v>700849</v>
      </c>
      <c r="H35" s="15">
        <f t="shared" si="10"/>
        <v>0</v>
      </c>
      <c r="I35" s="15">
        <f t="shared" si="10"/>
        <v>49508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2614701</v>
      </c>
      <c r="O35" s="38">
        <f t="shared" si="1"/>
        <v>1664.3545512412477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81</v>
      </c>
      <c r="M37" s="48"/>
      <c r="N37" s="48"/>
      <c r="O37" s="43">
        <v>1571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1085464</v>
      </c>
      <c r="E5" s="27">
        <f t="shared" si="0"/>
        <v>0</v>
      </c>
      <c r="F5" s="27">
        <f t="shared" si="0"/>
        <v>0</v>
      </c>
      <c r="G5" s="27">
        <f t="shared" si="0"/>
        <v>130444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1215908</v>
      </c>
      <c r="O5" s="33">
        <f t="shared" ref="O5:O35" si="1">(N5/O$37)</f>
        <v>773.47837150127225</v>
      </c>
      <c r="P5" s="6"/>
    </row>
    <row r="6" spans="1:133">
      <c r="A6" s="12"/>
      <c r="B6" s="25">
        <v>311</v>
      </c>
      <c r="C6" s="20" t="s">
        <v>1</v>
      </c>
      <c r="D6" s="46">
        <v>741269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741269</v>
      </c>
      <c r="O6" s="47">
        <f t="shared" si="1"/>
        <v>471.54516539440203</v>
      </c>
      <c r="P6" s="9"/>
    </row>
    <row r="7" spans="1:133">
      <c r="A7" s="12"/>
      <c r="B7" s="25">
        <v>312.10000000000002</v>
      </c>
      <c r="C7" s="20" t="s">
        <v>9</v>
      </c>
      <c r="D7" s="46">
        <v>21504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21504</v>
      </c>
      <c r="O7" s="47">
        <f t="shared" si="1"/>
        <v>13.679389312977099</v>
      </c>
      <c r="P7" s="9"/>
    </row>
    <row r="8" spans="1:133">
      <c r="A8" s="12"/>
      <c r="B8" s="25">
        <v>312.3</v>
      </c>
      <c r="C8" s="20" t="s">
        <v>67</v>
      </c>
      <c r="D8" s="46">
        <v>0</v>
      </c>
      <c r="E8" s="46">
        <v>0</v>
      </c>
      <c r="F8" s="46">
        <v>0</v>
      </c>
      <c r="G8" s="46">
        <v>130444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130444</v>
      </c>
      <c r="O8" s="47">
        <f t="shared" si="1"/>
        <v>82.979643765903305</v>
      </c>
      <c r="P8" s="9"/>
    </row>
    <row r="9" spans="1:133">
      <c r="A9" s="12"/>
      <c r="B9" s="25">
        <v>314.10000000000002</v>
      </c>
      <c r="C9" s="20" t="s">
        <v>11</v>
      </c>
      <c r="D9" s="46">
        <v>175551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175551</v>
      </c>
      <c r="O9" s="47">
        <f t="shared" si="1"/>
        <v>111.67366412213741</v>
      </c>
      <c r="P9" s="9"/>
    </row>
    <row r="10" spans="1:133">
      <c r="A10" s="12"/>
      <c r="B10" s="25">
        <v>314.3</v>
      </c>
      <c r="C10" s="20" t="s">
        <v>12</v>
      </c>
      <c r="D10" s="46">
        <v>34476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34476</v>
      </c>
      <c r="O10" s="47">
        <f t="shared" si="1"/>
        <v>21.931297709923665</v>
      </c>
      <c r="P10" s="9"/>
    </row>
    <row r="11" spans="1:133">
      <c r="A11" s="12"/>
      <c r="B11" s="25">
        <v>314.39999999999998</v>
      </c>
      <c r="C11" s="20" t="s">
        <v>13</v>
      </c>
      <c r="D11" s="46">
        <v>9828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9828</v>
      </c>
      <c r="O11" s="47">
        <f t="shared" si="1"/>
        <v>6.2519083969465647</v>
      </c>
      <c r="P11" s="9"/>
    </row>
    <row r="12" spans="1:133">
      <c r="A12" s="12"/>
      <c r="B12" s="25">
        <v>314.8</v>
      </c>
      <c r="C12" s="20" t="s">
        <v>15</v>
      </c>
      <c r="D12" s="46">
        <v>1705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1705</v>
      </c>
      <c r="O12" s="47">
        <f t="shared" si="1"/>
        <v>1.0846055979643765</v>
      </c>
      <c r="P12" s="9"/>
    </row>
    <row r="13" spans="1:133">
      <c r="A13" s="12"/>
      <c r="B13" s="25">
        <v>315</v>
      </c>
      <c r="C13" s="20" t="s">
        <v>68</v>
      </c>
      <c r="D13" s="46">
        <v>101131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101131</v>
      </c>
      <c r="O13" s="47">
        <f t="shared" si="1"/>
        <v>64.332697201017808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170845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170845</v>
      </c>
      <c r="O14" s="45">
        <f t="shared" si="1"/>
        <v>108.68002544529261</v>
      </c>
      <c r="P14" s="10"/>
    </row>
    <row r="15" spans="1:133">
      <c r="A15" s="12"/>
      <c r="B15" s="25">
        <v>323.10000000000002</v>
      </c>
      <c r="C15" s="20" t="s">
        <v>18</v>
      </c>
      <c r="D15" s="46">
        <v>144505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144505</v>
      </c>
      <c r="O15" s="47">
        <f t="shared" si="1"/>
        <v>91.92430025445293</v>
      </c>
      <c r="P15" s="9"/>
    </row>
    <row r="16" spans="1:133">
      <c r="A16" s="12"/>
      <c r="B16" s="25">
        <v>323.39999999999998</v>
      </c>
      <c r="C16" s="20" t="s">
        <v>19</v>
      </c>
      <c r="D16" s="46">
        <v>5535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5535</v>
      </c>
      <c r="O16" s="47">
        <f t="shared" si="1"/>
        <v>3.5209923664122136</v>
      </c>
      <c r="P16" s="9"/>
    </row>
    <row r="17" spans="1:16">
      <c r="A17" s="12"/>
      <c r="B17" s="25">
        <v>329</v>
      </c>
      <c r="C17" s="20" t="s">
        <v>20</v>
      </c>
      <c r="D17" s="46">
        <v>20805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20805</v>
      </c>
      <c r="O17" s="47">
        <f t="shared" si="1"/>
        <v>13.23473282442748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130271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130271</v>
      </c>
      <c r="O18" s="45">
        <f t="shared" si="1"/>
        <v>82.869592875318062</v>
      </c>
      <c r="P18" s="10"/>
    </row>
    <row r="19" spans="1:16">
      <c r="A19" s="12"/>
      <c r="B19" s="25">
        <v>335.12</v>
      </c>
      <c r="C19" s="20" t="s">
        <v>69</v>
      </c>
      <c r="D19" s="46">
        <v>42905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42905</v>
      </c>
      <c r="O19" s="47">
        <f t="shared" si="1"/>
        <v>27.293256997455472</v>
      </c>
      <c r="P19" s="9"/>
    </row>
    <row r="20" spans="1:16">
      <c r="A20" s="12"/>
      <c r="B20" s="25">
        <v>335.18</v>
      </c>
      <c r="C20" s="20" t="s">
        <v>70</v>
      </c>
      <c r="D20" s="46">
        <v>86168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86168</v>
      </c>
      <c r="O20" s="47">
        <f t="shared" si="1"/>
        <v>54.814249363867681</v>
      </c>
      <c r="P20" s="9"/>
    </row>
    <row r="21" spans="1:16">
      <c r="A21" s="12"/>
      <c r="B21" s="25">
        <v>337.9</v>
      </c>
      <c r="C21" s="20" t="s">
        <v>60</v>
      </c>
      <c r="D21" s="46">
        <v>1198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1198</v>
      </c>
      <c r="O21" s="47">
        <f t="shared" si="1"/>
        <v>0.7620865139949109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317883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3464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321347</v>
      </c>
      <c r="O22" s="45">
        <f t="shared" si="1"/>
        <v>204.41921119592877</v>
      </c>
      <c r="P22" s="10"/>
    </row>
    <row r="23" spans="1:16">
      <c r="A23" s="12"/>
      <c r="B23" s="25">
        <v>343.4</v>
      </c>
      <c r="C23" s="20" t="s">
        <v>35</v>
      </c>
      <c r="D23" s="46">
        <v>283032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283032</v>
      </c>
      <c r="O23" s="47">
        <f t="shared" si="1"/>
        <v>180.04580152671755</v>
      </c>
      <c r="P23" s="9"/>
    </row>
    <row r="24" spans="1:16">
      <c r="A24" s="12"/>
      <c r="B24" s="25">
        <v>343.9</v>
      </c>
      <c r="C24" s="20" t="s">
        <v>64</v>
      </c>
      <c r="D24" s="46">
        <v>1017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1017</v>
      </c>
      <c r="O24" s="47">
        <f t="shared" si="1"/>
        <v>0.64694656488549618</v>
      </c>
      <c r="P24" s="9"/>
    </row>
    <row r="25" spans="1:16">
      <c r="A25" s="12"/>
      <c r="B25" s="25">
        <v>347.2</v>
      </c>
      <c r="C25" s="20" t="s">
        <v>36</v>
      </c>
      <c r="D25" s="46">
        <v>33834</v>
      </c>
      <c r="E25" s="46">
        <v>0</v>
      </c>
      <c r="F25" s="46">
        <v>0</v>
      </c>
      <c r="G25" s="46">
        <v>0</v>
      </c>
      <c r="H25" s="46">
        <v>0</v>
      </c>
      <c r="I25" s="46">
        <v>3464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37298</v>
      </c>
      <c r="O25" s="47">
        <f t="shared" si="1"/>
        <v>23.726463104325699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3292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3292</v>
      </c>
      <c r="O26" s="45">
        <f t="shared" si="1"/>
        <v>2.0941475826972011</v>
      </c>
      <c r="P26" s="10"/>
    </row>
    <row r="27" spans="1:16">
      <c r="A27" s="13"/>
      <c r="B27" s="39">
        <v>351.9</v>
      </c>
      <c r="C27" s="21" t="s">
        <v>71</v>
      </c>
      <c r="D27" s="46">
        <v>3292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3292</v>
      </c>
      <c r="O27" s="47">
        <f t="shared" si="1"/>
        <v>2.0941475826972011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SUM(D29:D31)</f>
        <v>78556</v>
      </c>
      <c r="E28" s="32">
        <f t="shared" si="8"/>
        <v>0</v>
      </c>
      <c r="F28" s="32">
        <f t="shared" si="8"/>
        <v>0</v>
      </c>
      <c r="G28" s="32">
        <f t="shared" si="8"/>
        <v>37606</v>
      </c>
      <c r="H28" s="32">
        <f t="shared" si="8"/>
        <v>0</v>
      </c>
      <c r="I28" s="32">
        <f t="shared" si="8"/>
        <v>51396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167558</v>
      </c>
      <c r="O28" s="45">
        <f t="shared" si="1"/>
        <v>106.58905852417303</v>
      </c>
      <c r="P28" s="10"/>
    </row>
    <row r="29" spans="1:16">
      <c r="A29" s="12"/>
      <c r="B29" s="25">
        <v>361.1</v>
      </c>
      <c r="C29" s="20" t="s">
        <v>40</v>
      </c>
      <c r="D29" s="46">
        <v>22893</v>
      </c>
      <c r="E29" s="46">
        <v>0</v>
      </c>
      <c r="F29" s="46">
        <v>0</v>
      </c>
      <c r="G29" s="46">
        <v>2317</v>
      </c>
      <c r="H29" s="46">
        <v>0</v>
      </c>
      <c r="I29" s="46">
        <v>869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26079</v>
      </c>
      <c r="O29" s="47">
        <f t="shared" si="1"/>
        <v>16.58969465648855</v>
      </c>
      <c r="P29" s="9"/>
    </row>
    <row r="30" spans="1:16">
      <c r="A30" s="12"/>
      <c r="B30" s="25">
        <v>362</v>
      </c>
      <c r="C30" s="20" t="s">
        <v>41</v>
      </c>
      <c r="D30" s="46">
        <v>332</v>
      </c>
      <c r="E30" s="46">
        <v>0</v>
      </c>
      <c r="F30" s="46">
        <v>0</v>
      </c>
      <c r="G30" s="46">
        <v>34813</v>
      </c>
      <c r="H30" s="46">
        <v>0</v>
      </c>
      <c r="I30" s="46">
        <v>50437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85582</v>
      </c>
      <c r="O30" s="47">
        <f t="shared" si="1"/>
        <v>54.44147582697201</v>
      </c>
      <c r="P30" s="9"/>
    </row>
    <row r="31" spans="1:16">
      <c r="A31" s="12"/>
      <c r="B31" s="25">
        <v>369.9</v>
      </c>
      <c r="C31" s="20" t="s">
        <v>43</v>
      </c>
      <c r="D31" s="46">
        <v>55331</v>
      </c>
      <c r="E31" s="46">
        <v>0</v>
      </c>
      <c r="F31" s="46">
        <v>0</v>
      </c>
      <c r="G31" s="46">
        <v>476</v>
      </c>
      <c r="H31" s="46">
        <v>0</v>
      </c>
      <c r="I31" s="46">
        <v>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55897</v>
      </c>
      <c r="O31" s="47">
        <f t="shared" si="1"/>
        <v>35.55788804071247</v>
      </c>
      <c r="P31" s="9"/>
    </row>
    <row r="32" spans="1:16" ht="15.75">
      <c r="A32" s="29" t="s">
        <v>32</v>
      </c>
      <c r="B32" s="30"/>
      <c r="C32" s="31"/>
      <c r="D32" s="32">
        <f t="shared" ref="D32:M32" si="9">SUM(D33:D34)</f>
        <v>27160</v>
      </c>
      <c r="E32" s="32">
        <f t="shared" si="9"/>
        <v>0</v>
      </c>
      <c r="F32" s="32">
        <f t="shared" si="9"/>
        <v>0</v>
      </c>
      <c r="G32" s="32">
        <f t="shared" si="9"/>
        <v>161178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188338</v>
      </c>
      <c r="O32" s="45">
        <f t="shared" si="1"/>
        <v>119.80788804071247</v>
      </c>
      <c r="P32" s="9"/>
    </row>
    <row r="33" spans="1:119">
      <c r="A33" s="12"/>
      <c r="B33" s="25">
        <v>381</v>
      </c>
      <c r="C33" s="20" t="s">
        <v>44</v>
      </c>
      <c r="D33" s="46">
        <v>0</v>
      </c>
      <c r="E33" s="46">
        <v>0</v>
      </c>
      <c r="F33" s="46">
        <v>0</v>
      </c>
      <c r="G33" s="46">
        <v>161178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161178</v>
      </c>
      <c r="O33" s="47">
        <f t="shared" si="1"/>
        <v>102.53053435114504</v>
      </c>
      <c r="P33" s="9"/>
    </row>
    <row r="34" spans="1:119" ht="15.75" thickBot="1">
      <c r="A34" s="12"/>
      <c r="B34" s="25">
        <v>382</v>
      </c>
      <c r="C34" s="20" t="s">
        <v>52</v>
      </c>
      <c r="D34" s="46">
        <v>27160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27160</v>
      </c>
      <c r="O34" s="47">
        <f t="shared" si="1"/>
        <v>17.27735368956743</v>
      </c>
      <c r="P34" s="9"/>
    </row>
    <row r="35" spans="1:119" ht="16.5" thickBot="1">
      <c r="A35" s="14" t="s">
        <v>37</v>
      </c>
      <c r="B35" s="23"/>
      <c r="C35" s="22"/>
      <c r="D35" s="15">
        <f t="shared" ref="D35:M35" si="10">SUM(D5,D14,D18,D22,D26,D28,D32)</f>
        <v>1813471</v>
      </c>
      <c r="E35" s="15">
        <f t="shared" si="10"/>
        <v>0</v>
      </c>
      <c r="F35" s="15">
        <f t="shared" si="10"/>
        <v>0</v>
      </c>
      <c r="G35" s="15">
        <f t="shared" si="10"/>
        <v>329228</v>
      </c>
      <c r="H35" s="15">
        <f t="shared" si="10"/>
        <v>0</v>
      </c>
      <c r="I35" s="15">
        <f t="shared" si="10"/>
        <v>54860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2197559</v>
      </c>
      <c r="O35" s="38">
        <f t="shared" si="1"/>
        <v>1397.9382951653945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8" t="s">
        <v>72</v>
      </c>
      <c r="M37" s="48"/>
      <c r="N37" s="48"/>
      <c r="O37" s="43">
        <v>1572</v>
      </c>
    </row>
    <row r="38" spans="1:11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19" ht="15.75" customHeight="1" thickBot="1">
      <c r="A39" s="52" t="s">
        <v>58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1061147</v>
      </c>
      <c r="E5" s="27">
        <f t="shared" si="0"/>
        <v>0</v>
      </c>
      <c r="F5" s="27">
        <f t="shared" si="0"/>
        <v>0</v>
      </c>
      <c r="G5" s="27">
        <f t="shared" si="0"/>
        <v>124173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1185320</v>
      </c>
      <c r="O5" s="33">
        <f t="shared" ref="O5:O38" si="1">(N5/O$40)</f>
        <v>760.79589216944805</v>
      </c>
      <c r="P5" s="6"/>
    </row>
    <row r="6" spans="1:133">
      <c r="A6" s="12"/>
      <c r="B6" s="25">
        <v>311</v>
      </c>
      <c r="C6" s="20" t="s">
        <v>1</v>
      </c>
      <c r="D6" s="46">
        <v>734011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734011</v>
      </c>
      <c r="O6" s="47">
        <f t="shared" si="1"/>
        <v>471.12387676508342</v>
      </c>
      <c r="P6" s="9"/>
    </row>
    <row r="7" spans="1:133">
      <c r="A7" s="12"/>
      <c r="B7" s="25">
        <v>312.10000000000002</v>
      </c>
      <c r="C7" s="20" t="s">
        <v>9</v>
      </c>
      <c r="D7" s="46">
        <v>20825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20825</v>
      </c>
      <c r="O7" s="47">
        <f t="shared" si="1"/>
        <v>13.366495507060334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124173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124173</v>
      </c>
      <c r="O8" s="47">
        <f t="shared" si="1"/>
        <v>79.700256739409497</v>
      </c>
      <c r="P8" s="9"/>
    </row>
    <row r="9" spans="1:133">
      <c r="A9" s="12"/>
      <c r="B9" s="25">
        <v>314.10000000000002</v>
      </c>
      <c r="C9" s="20" t="s">
        <v>11</v>
      </c>
      <c r="D9" s="46">
        <v>164216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164216</v>
      </c>
      <c r="O9" s="47">
        <f t="shared" si="1"/>
        <v>105.40179717586649</v>
      </c>
      <c r="P9" s="9"/>
    </row>
    <row r="10" spans="1:133">
      <c r="A10" s="12"/>
      <c r="B10" s="25">
        <v>314.3</v>
      </c>
      <c r="C10" s="20" t="s">
        <v>12</v>
      </c>
      <c r="D10" s="46">
        <v>35261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35261</v>
      </c>
      <c r="O10" s="47">
        <f t="shared" si="1"/>
        <v>22.63222079589217</v>
      </c>
      <c r="P10" s="9"/>
    </row>
    <row r="11" spans="1:133">
      <c r="A11" s="12"/>
      <c r="B11" s="25">
        <v>314.39999999999998</v>
      </c>
      <c r="C11" s="20" t="s">
        <v>13</v>
      </c>
      <c r="D11" s="46">
        <v>6977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6977</v>
      </c>
      <c r="O11" s="47">
        <f t="shared" si="1"/>
        <v>4.4781771501925549</v>
      </c>
      <c r="P11" s="9"/>
    </row>
    <row r="12" spans="1:133">
      <c r="A12" s="12"/>
      <c r="B12" s="25">
        <v>314.8</v>
      </c>
      <c r="C12" s="20" t="s">
        <v>15</v>
      </c>
      <c r="D12" s="46">
        <v>1421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1421</v>
      </c>
      <c r="O12" s="47">
        <f t="shared" si="1"/>
        <v>0.91206675224646983</v>
      </c>
      <c r="P12" s="9"/>
    </row>
    <row r="13" spans="1:133">
      <c r="A13" s="12"/>
      <c r="B13" s="25">
        <v>315</v>
      </c>
      <c r="C13" s="20" t="s">
        <v>16</v>
      </c>
      <c r="D13" s="46">
        <v>98436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98436</v>
      </c>
      <c r="O13" s="47">
        <f t="shared" si="1"/>
        <v>63.18100128369705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203164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203164</v>
      </c>
      <c r="O14" s="45">
        <f t="shared" si="1"/>
        <v>130.40051347881899</v>
      </c>
      <c r="P14" s="10"/>
    </row>
    <row r="15" spans="1:133">
      <c r="A15" s="12"/>
      <c r="B15" s="25">
        <v>323.10000000000002</v>
      </c>
      <c r="C15" s="20" t="s">
        <v>18</v>
      </c>
      <c r="D15" s="46">
        <v>148629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148629</v>
      </c>
      <c r="O15" s="47">
        <f t="shared" si="1"/>
        <v>95.397304236200256</v>
      </c>
      <c r="P15" s="9"/>
    </row>
    <row r="16" spans="1:133">
      <c r="A16" s="12"/>
      <c r="B16" s="25">
        <v>323.39999999999998</v>
      </c>
      <c r="C16" s="20" t="s">
        <v>19</v>
      </c>
      <c r="D16" s="46">
        <v>5930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5930</v>
      </c>
      <c r="O16" s="47">
        <f t="shared" si="1"/>
        <v>3.8061617458279846</v>
      </c>
      <c r="P16" s="9"/>
    </row>
    <row r="17" spans="1:16">
      <c r="A17" s="12"/>
      <c r="B17" s="25">
        <v>329</v>
      </c>
      <c r="C17" s="20" t="s">
        <v>20</v>
      </c>
      <c r="D17" s="46">
        <v>48605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48605</v>
      </c>
      <c r="O17" s="47">
        <f t="shared" si="1"/>
        <v>31.197047496790756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130482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130482</v>
      </c>
      <c r="O18" s="45">
        <f t="shared" si="1"/>
        <v>83.749679075738129</v>
      </c>
      <c r="P18" s="10"/>
    </row>
    <row r="19" spans="1:16">
      <c r="A19" s="12"/>
      <c r="B19" s="25">
        <v>334.2</v>
      </c>
      <c r="C19" s="20" t="s">
        <v>22</v>
      </c>
      <c r="D19" s="46">
        <v>4231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4231</v>
      </c>
      <c r="O19" s="47">
        <f t="shared" si="1"/>
        <v>2.7156611039794609</v>
      </c>
      <c r="P19" s="9"/>
    </row>
    <row r="20" spans="1:16">
      <c r="A20" s="12"/>
      <c r="B20" s="25">
        <v>335.12</v>
      </c>
      <c r="C20" s="20" t="s">
        <v>24</v>
      </c>
      <c r="D20" s="46">
        <v>42569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42569</v>
      </c>
      <c r="O20" s="47">
        <f t="shared" si="1"/>
        <v>27.322849807445444</v>
      </c>
      <c r="P20" s="9"/>
    </row>
    <row r="21" spans="1:16">
      <c r="A21" s="12"/>
      <c r="B21" s="25">
        <v>335.18</v>
      </c>
      <c r="C21" s="20" t="s">
        <v>25</v>
      </c>
      <c r="D21" s="46">
        <v>82404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82404</v>
      </c>
      <c r="O21" s="47">
        <f t="shared" si="1"/>
        <v>52.890885750962774</v>
      </c>
      <c r="P21" s="9"/>
    </row>
    <row r="22" spans="1:16">
      <c r="A22" s="12"/>
      <c r="B22" s="25">
        <v>335.19</v>
      </c>
      <c r="C22" s="20" t="s">
        <v>33</v>
      </c>
      <c r="D22" s="46">
        <v>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</v>
      </c>
      <c r="O22" s="47">
        <f t="shared" si="1"/>
        <v>4.4929396662387676E-2</v>
      </c>
      <c r="P22" s="9"/>
    </row>
    <row r="23" spans="1:16">
      <c r="A23" s="12"/>
      <c r="B23" s="25">
        <v>337.9</v>
      </c>
      <c r="C23" s="20" t="s">
        <v>60</v>
      </c>
      <c r="D23" s="46">
        <v>1208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1208</v>
      </c>
      <c r="O23" s="47">
        <f t="shared" si="1"/>
        <v>0.77535301668806167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SUM(D25:D27)</f>
        <v>313029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3450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316479</v>
      </c>
      <c r="O24" s="45">
        <f t="shared" si="1"/>
        <v>203.13157894736841</v>
      </c>
      <c r="P24" s="10"/>
    </row>
    <row r="25" spans="1:16">
      <c r="A25" s="12"/>
      <c r="B25" s="25">
        <v>343.4</v>
      </c>
      <c r="C25" s="20" t="s">
        <v>35</v>
      </c>
      <c r="D25" s="46">
        <v>282690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282690</v>
      </c>
      <c r="O25" s="47">
        <f t="shared" si="1"/>
        <v>181.44415917843389</v>
      </c>
      <c r="P25" s="9"/>
    </row>
    <row r="26" spans="1:16">
      <c r="A26" s="12"/>
      <c r="B26" s="25">
        <v>343.9</v>
      </c>
      <c r="C26" s="20" t="s">
        <v>64</v>
      </c>
      <c r="D26" s="46">
        <v>1544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1544</v>
      </c>
      <c r="O26" s="47">
        <f t="shared" si="1"/>
        <v>0.99101412066752248</v>
      </c>
      <c r="P26" s="9"/>
    </row>
    <row r="27" spans="1:16">
      <c r="A27" s="12"/>
      <c r="B27" s="25">
        <v>347.2</v>
      </c>
      <c r="C27" s="20" t="s">
        <v>36</v>
      </c>
      <c r="D27" s="46">
        <v>28795</v>
      </c>
      <c r="E27" s="46">
        <v>0</v>
      </c>
      <c r="F27" s="46">
        <v>0</v>
      </c>
      <c r="G27" s="46">
        <v>0</v>
      </c>
      <c r="H27" s="46">
        <v>0</v>
      </c>
      <c r="I27" s="46">
        <v>3450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32245</v>
      </c>
      <c r="O27" s="47">
        <f t="shared" si="1"/>
        <v>20.69640564826701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SUM(D29:D29)</f>
        <v>8164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8164</v>
      </c>
      <c r="O28" s="45">
        <f t="shared" si="1"/>
        <v>5.2400513478818995</v>
      </c>
      <c r="P28" s="10"/>
    </row>
    <row r="29" spans="1:16">
      <c r="A29" s="13"/>
      <c r="B29" s="39">
        <v>351.9</v>
      </c>
      <c r="C29" s="21" t="s">
        <v>39</v>
      </c>
      <c r="D29" s="46">
        <v>8164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8164</v>
      </c>
      <c r="O29" s="47">
        <f t="shared" si="1"/>
        <v>5.2400513478818995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SUM(D31:D34)</f>
        <v>42826</v>
      </c>
      <c r="E30" s="32">
        <f t="shared" si="8"/>
        <v>0</v>
      </c>
      <c r="F30" s="32">
        <f t="shared" si="8"/>
        <v>0</v>
      </c>
      <c r="G30" s="32">
        <f t="shared" si="8"/>
        <v>23403</v>
      </c>
      <c r="H30" s="32">
        <f t="shared" si="8"/>
        <v>0</v>
      </c>
      <c r="I30" s="32">
        <f t="shared" si="8"/>
        <v>51042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117271</v>
      </c>
      <c r="O30" s="45">
        <f t="shared" si="1"/>
        <v>75.270218228498081</v>
      </c>
      <c r="P30" s="10"/>
    </row>
    <row r="31" spans="1:16">
      <c r="A31" s="12"/>
      <c r="B31" s="25">
        <v>361.1</v>
      </c>
      <c r="C31" s="20" t="s">
        <v>40</v>
      </c>
      <c r="D31" s="46">
        <v>33580</v>
      </c>
      <c r="E31" s="46">
        <v>0</v>
      </c>
      <c r="F31" s="46">
        <v>0</v>
      </c>
      <c r="G31" s="46">
        <v>1431</v>
      </c>
      <c r="H31" s="46">
        <v>0</v>
      </c>
      <c r="I31" s="46">
        <v>954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35965</v>
      </c>
      <c r="O31" s="47">
        <f t="shared" si="1"/>
        <v>23.084082156611039</v>
      </c>
      <c r="P31" s="9"/>
    </row>
    <row r="32" spans="1:16">
      <c r="A32" s="12"/>
      <c r="B32" s="25">
        <v>362</v>
      </c>
      <c r="C32" s="20" t="s">
        <v>41</v>
      </c>
      <c r="D32" s="46">
        <v>545</v>
      </c>
      <c r="E32" s="46">
        <v>0</v>
      </c>
      <c r="F32" s="46">
        <v>0</v>
      </c>
      <c r="G32" s="46">
        <v>20795</v>
      </c>
      <c r="H32" s="46">
        <v>0</v>
      </c>
      <c r="I32" s="46">
        <v>49846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71186</v>
      </c>
      <c r="O32" s="47">
        <f t="shared" si="1"/>
        <v>45.690629011553277</v>
      </c>
      <c r="P32" s="9"/>
    </row>
    <row r="33" spans="1:119">
      <c r="A33" s="12"/>
      <c r="B33" s="25">
        <v>366</v>
      </c>
      <c r="C33" s="20" t="s">
        <v>61</v>
      </c>
      <c r="D33" s="46">
        <v>0</v>
      </c>
      <c r="E33" s="46">
        <v>0</v>
      </c>
      <c r="F33" s="46">
        <v>0</v>
      </c>
      <c r="G33" s="46">
        <v>1059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1059</v>
      </c>
      <c r="O33" s="47">
        <f t="shared" si="1"/>
        <v>0.67971758664955073</v>
      </c>
      <c r="P33" s="9"/>
    </row>
    <row r="34" spans="1:119">
      <c r="A34" s="12"/>
      <c r="B34" s="25">
        <v>369.9</v>
      </c>
      <c r="C34" s="20" t="s">
        <v>43</v>
      </c>
      <c r="D34" s="46">
        <v>8701</v>
      </c>
      <c r="E34" s="46">
        <v>0</v>
      </c>
      <c r="F34" s="46">
        <v>0</v>
      </c>
      <c r="G34" s="46">
        <v>118</v>
      </c>
      <c r="H34" s="46">
        <v>0</v>
      </c>
      <c r="I34" s="46">
        <v>242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9061</v>
      </c>
      <c r="O34" s="47">
        <f t="shared" si="1"/>
        <v>5.8157894736842106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SUM(D36:D37)</f>
        <v>21985</v>
      </c>
      <c r="E35" s="32">
        <f t="shared" si="9"/>
        <v>0</v>
      </c>
      <c r="F35" s="32">
        <f t="shared" si="9"/>
        <v>0</v>
      </c>
      <c r="G35" s="32">
        <f t="shared" si="9"/>
        <v>159313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181298</v>
      </c>
      <c r="O35" s="45">
        <f t="shared" si="1"/>
        <v>116.36585365853658</v>
      </c>
      <c r="P35" s="9"/>
    </row>
    <row r="36" spans="1:119">
      <c r="A36" s="12"/>
      <c r="B36" s="25">
        <v>381</v>
      </c>
      <c r="C36" s="20" t="s">
        <v>44</v>
      </c>
      <c r="D36" s="46">
        <v>0</v>
      </c>
      <c r="E36" s="46">
        <v>0</v>
      </c>
      <c r="F36" s="46">
        <v>0</v>
      </c>
      <c r="G36" s="46">
        <v>159313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159313</v>
      </c>
      <c r="O36" s="47">
        <f t="shared" si="1"/>
        <v>102.25481386392811</v>
      </c>
      <c r="P36" s="9"/>
    </row>
    <row r="37" spans="1:119" ht="15.75" thickBot="1">
      <c r="A37" s="12"/>
      <c r="B37" s="25">
        <v>382</v>
      </c>
      <c r="C37" s="20" t="s">
        <v>52</v>
      </c>
      <c r="D37" s="46">
        <v>21985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21985</v>
      </c>
      <c r="O37" s="47">
        <f t="shared" si="1"/>
        <v>14.111039794608473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SUM(D5,D14,D18,D24,D28,D30,D35)</f>
        <v>1780797</v>
      </c>
      <c r="E38" s="15">
        <f t="shared" si="10"/>
        <v>0</v>
      </c>
      <c r="F38" s="15">
        <f t="shared" si="10"/>
        <v>0</v>
      </c>
      <c r="G38" s="15">
        <f t="shared" si="10"/>
        <v>306889</v>
      </c>
      <c r="H38" s="15">
        <f t="shared" si="10"/>
        <v>0</v>
      </c>
      <c r="I38" s="15">
        <f t="shared" si="10"/>
        <v>54492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2142178</v>
      </c>
      <c r="O38" s="38">
        <f t="shared" si="1"/>
        <v>1374.9537869062901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65</v>
      </c>
      <c r="M40" s="48"/>
      <c r="N40" s="48"/>
      <c r="O40" s="43">
        <v>1558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1051463</v>
      </c>
      <c r="E5" s="27">
        <f t="shared" si="0"/>
        <v>0</v>
      </c>
      <c r="F5" s="27">
        <f t="shared" si="0"/>
        <v>0</v>
      </c>
      <c r="G5" s="27">
        <f t="shared" si="0"/>
        <v>117308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1168771</v>
      </c>
      <c r="O5" s="33">
        <f t="shared" ref="O5:O39" si="1">(N5/O$41)</f>
        <v>747.77415227127324</v>
      </c>
      <c r="P5" s="6"/>
    </row>
    <row r="6" spans="1:133">
      <c r="A6" s="12"/>
      <c r="B6" s="25">
        <v>311</v>
      </c>
      <c r="C6" s="20" t="s">
        <v>1</v>
      </c>
      <c r="D6" s="46">
        <v>711981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711981</v>
      </c>
      <c r="O6" s="47">
        <f t="shared" si="1"/>
        <v>455.52207293666027</v>
      </c>
      <c r="P6" s="9"/>
    </row>
    <row r="7" spans="1:133">
      <c r="A7" s="12"/>
      <c r="B7" s="25">
        <v>312.10000000000002</v>
      </c>
      <c r="C7" s="20" t="s">
        <v>9</v>
      </c>
      <c r="D7" s="46">
        <v>20779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20779</v>
      </c>
      <c r="O7" s="47">
        <f t="shared" si="1"/>
        <v>13.294305822136916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117308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117308</v>
      </c>
      <c r="O8" s="47">
        <f t="shared" si="1"/>
        <v>75.053103007037748</v>
      </c>
      <c r="P8" s="9"/>
    </row>
    <row r="9" spans="1:133">
      <c r="A9" s="12"/>
      <c r="B9" s="25">
        <v>314.10000000000002</v>
      </c>
      <c r="C9" s="20" t="s">
        <v>11</v>
      </c>
      <c r="D9" s="46">
        <v>181570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181570</v>
      </c>
      <c r="O9" s="47">
        <f t="shared" si="1"/>
        <v>116.16762635956493</v>
      </c>
      <c r="P9" s="9"/>
    </row>
    <row r="10" spans="1:133">
      <c r="A10" s="12"/>
      <c r="B10" s="25">
        <v>314.3</v>
      </c>
      <c r="C10" s="20" t="s">
        <v>12</v>
      </c>
      <c r="D10" s="46">
        <v>36543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36543</v>
      </c>
      <c r="O10" s="47">
        <f t="shared" si="1"/>
        <v>23.380038387715931</v>
      </c>
      <c r="P10" s="9"/>
    </row>
    <row r="11" spans="1:133">
      <c r="A11" s="12"/>
      <c r="B11" s="25">
        <v>314.39999999999998</v>
      </c>
      <c r="C11" s="20" t="s">
        <v>13</v>
      </c>
      <c r="D11" s="46">
        <v>6085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6085</v>
      </c>
      <c r="O11" s="47">
        <f t="shared" si="1"/>
        <v>3.893154190658989</v>
      </c>
      <c r="P11" s="9"/>
    </row>
    <row r="12" spans="1:133">
      <c r="A12" s="12"/>
      <c r="B12" s="25">
        <v>314.8</v>
      </c>
      <c r="C12" s="20" t="s">
        <v>15</v>
      </c>
      <c r="D12" s="46">
        <v>1327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1327</v>
      </c>
      <c r="O12" s="47">
        <f t="shared" si="1"/>
        <v>0.84900831733845172</v>
      </c>
      <c r="P12" s="9"/>
    </row>
    <row r="13" spans="1:133">
      <c r="A13" s="12"/>
      <c r="B13" s="25">
        <v>315</v>
      </c>
      <c r="C13" s="20" t="s">
        <v>16</v>
      </c>
      <c r="D13" s="46">
        <v>93178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93178</v>
      </c>
      <c r="O13" s="47">
        <f t="shared" si="1"/>
        <v>59.61484325015995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183415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183415</v>
      </c>
      <c r="O14" s="45">
        <f t="shared" si="1"/>
        <v>117.34804862444018</v>
      </c>
      <c r="P14" s="10"/>
    </row>
    <row r="15" spans="1:133">
      <c r="A15" s="12"/>
      <c r="B15" s="25">
        <v>323.10000000000002</v>
      </c>
      <c r="C15" s="20" t="s">
        <v>18</v>
      </c>
      <c r="D15" s="46">
        <v>160593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160593</v>
      </c>
      <c r="O15" s="47">
        <f t="shared" si="1"/>
        <v>102.74664107485604</v>
      </c>
      <c r="P15" s="9"/>
    </row>
    <row r="16" spans="1:133">
      <c r="A16" s="12"/>
      <c r="B16" s="25">
        <v>323.39999999999998</v>
      </c>
      <c r="C16" s="20" t="s">
        <v>19</v>
      </c>
      <c r="D16" s="46">
        <v>5822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5822</v>
      </c>
      <c r="O16" s="47">
        <f t="shared" si="1"/>
        <v>3.7248880358285348</v>
      </c>
      <c r="P16" s="9"/>
    </row>
    <row r="17" spans="1:16">
      <c r="A17" s="12"/>
      <c r="B17" s="25">
        <v>329</v>
      </c>
      <c r="C17" s="20" t="s">
        <v>20</v>
      </c>
      <c r="D17" s="46">
        <v>17000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17000</v>
      </c>
      <c r="O17" s="47">
        <f t="shared" si="1"/>
        <v>10.876519513755598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SUM(D19:D22)</f>
        <v>124313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124313</v>
      </c>
      <c r="O18" s="45">
        <f t="shared" si="1"/>
        <v>79.534868841970564</v>
      </c>
      <c r="P18" s="10"/>
    </row>
    <row r="19" spans="1:16">
      <c r="A19" s="12"/>
      <c r="B19" s="25">
        <v>335.12</v>
      </c>
      <c r="C19" s="20" t="s">
        <v>24</v>
      </c>
      <c r="D19" s="46">
        <v>42273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42273</v>
      </c>
      <c r="O19" s="47">
        <f t="shared" si="1"/>
        <v>27.046065259117082</v>
      </c>
      <c r="P19" s="9"/>
    </row>
    <row r="20" spans="1:16">
      <c r="A20" s="12"/>
      <c r="B20" s="25">
        <v>335.18</v>
      </c>
      <c r="C20" s="20" t="s">
        <v>25</v>
      </c>
      <c r="D20" s="46">
        <v>79569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79569</v>
      </c>
      <c r="O20" s="47">
        <f t="shared" si="1"/>
        <v>50.907869481765836</v>
      </c>
      <c r="P20" s="9"/>
    </row>
    <row r="21" spans="1:16">
      <c r="A21" s="12"/>
      <c r="B21" s="25">
        <v>335.19</v>
      </c>
      <c r="C21" s="20" t="s">
        <v>33</v>
      </c>
      <c r="D21" s="46">
        <v>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</v>
      </c>
      <c r="O21" s="47">
        <f t="shared" si="1"/>
        <v>3.4548944337811902E-2</v>
      </c>
      <c r="P21" s="9"/>
    </row>
    <row r="22" spans="1:16">
      <c r="A22" s="12"/>
      <c r="B22" s="25">
        <v>337.9</v>
      </c>
      <c r="C22" s="20" t="s">
        <v>60</v>
      </c>
      <c r="D22" s="46">
        <v>2417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2417</v>
      </c>
      <c r="O22" s="47">
        <f t="shared" si="1"/>
        <v>1.5463851567498401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SUM(D24:D28)</f>
        <v>308297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308300</v>
      </c>
      <c r="O23" s="45">
        <f t="shared" si="1"/>
        <v>197.24888035828536</v>
      </c>
      <c r="P23" s="10"/>
    </row>
    <row r="24" spans="1:16">
      <c r="A24" s="12"/>
      <c r="B24" s="25">
        <v>342.5</v>
      </c>
      <c r="C24" s="20" t="s">
        <v>34</v>
      </c>
      <c r="D24" s="46">
        <v>630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630</v>
      </c>
      <c r="O24" s="47">
        <f t="shared" si="1"/>
        <v>0.40307101727447214</v>
      </c>
      <c r="P24" s="9"/>
    </row>
    <row r="25" spans="1:16">
      <c r="A25" s="12"/>
      <c r="B25" s="25">
        <v>343.4</v>
      </c>
      <c r="C25" s="20" t="s">
        <v>35</v>
      </c>
      <c r="D25" s="46">
        <v>276042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276042</v>
      </c>
      <c r="O25" s="47">
        <f t="shared" si="1"/>
        <v>176.61036468330136</v>
      </c>
      <c r="P25" s="9"/>
    </row>
    <row r="26" spans="1:16">
      <c r="A26" s="12"/>
      <c r="B26" s="25">
        <v>344.5</v>
      </c>
      <c r="C26" s="20" t="s">
        <v>55</v>
      </c>
      <c r="D26" s="46">
        <v>27501</v>
      </c>
      <c r="E26" s="46">
        <v>0</v>
      </c>
      <c r="F26" s="46">
        <v>0</v>
      </c>
      <c r="G26" s="46">
        <v>0</v>
      </c>
      <c r="H26" s="46">
        <v>0</v>
      </c>
      <c r="I26" s="46">
        <v>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27504</v>
      </c>
      <c r="O26" s="47">
        <f t="shared" si="1"/>
        <v>17.59692898272553</v>
      </c>
      <c r="P26" s="9"/>
    </row>
    <row r="27" spans="1:16">
      <c r="A27" s="12"/>
      <c r="B27" s="25">
        <v>347.2</v>
      </c>
      <c r="C27" s="20" t="s">
        <v>36</v>
      </c>
      <c r="D27" s="46">
        <v>1087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1087</v>
      </c>
      <c r="O27" s="47">
        <f t="shared" si="1"/>
        <v>0.69545745361484324</v>
      </c>
      <c r="P27" s="9"/>
    </row>
    <row r="28" spans="1:16">
      <c r="A28" s="12"/>
      <c r="B28" s="25">
        <v>349</v>
      </c>
      <c r="C28" s="20" t="s">
        <v>56</v>
      </c>
      <c r="D28" s="46">
        <v>3037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3037</v>
      </c>
      <c r="O28" s="47">
        <f t="shared" si="1"/>
        <v>1.9430582213691618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SUM(D30:D30)</f>
        <v>12823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12823</v>
      </c>
      <c r="O29" s="45">
        <f t="shared" si="1"/>
        <v>8.2040946896992963</v>
      </c>
      <c r="P29" s="10"/>
    </row>
    <row r="30" spans="1:16">
      <c r="A30" s="13"/>
      <c r="B30" s="39">
        <v>351.9</v>
      </c>
      <c r="C30" s="21" t="s">
        <v>39</v>
      </c>
      <c r="D30" s="46">
        <v>12823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12823</v>
      </c>
      <c r="O30" s="47">
        <f t="shared" si="1"/>
        <v>8.2040946896992963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SUM(D32:D35)</f>
        <v>37547</v>
      </c>
      <c r="E31" s="32">
        <f t="shared" si="8"/>
        <v>0</v>
      </c>
      <c r="F31" s="32">
        <f t="shared" si="8"/>
        <v>0</v>
      </c>
      <c r="G31" s="32">
        <f t="shared" si="8"/>
        <v>14068</v>
      </c>
      <c r="H31" s="32">
        <f t="shared" si="8"/>
        <v>0</v>
      </c>
      <c r="I31" s="32">
        <f t="shared" si="8"/>
        <v>54732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106347</v>
      </c>
      <c r="O31" s="45">
        <f t="shared" si="1"/>
        <v>68.04030710172745</v>
      </c>
      <c r="P31" s="10"/>
    </row>
    <row r="32" spans="1:16">
      <c r="A32" s="12"/>
      <c r="B32" s="25">
        <v>361.1</v>
      </c>
      <c r="C32" s="20" t="s">
        <v>40</v>
      </c>
      <c r="D32" s="46">
        <v>31597</v>
      </c>
      <c r="E32" s="46">
        <v>0</v>
      </c>
      <c r="F32" s="46">
        <v>0</v>
      </c>
      <c r="G32" s="46">
        <v>882</v>
      </c>
      <c r="H32" s="46">
        <v>0</v>
      </c>
      <c r="I32" s="46">
        <v>1434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33913</v>
      </c>
      <c r="O32" s="47">
        <f t="shared" si="1"/>
        <v>21.697376839411387</v>
      </c>
      <c r="P32" s="9"/>
    </row>
    <row r="33" spans="1:119">
      <c r="A33" s="12"/>
      <c r="B33" s="25">
        <v>362</v>
      </c>
      <c r="C33" s="20" t="s">
        <v>41</v>
      </c>
      <c r="D33" s="46">
        <v>419</v>
      </c>
      <c r="E33" s="46">
        <v>0</v>
      </c>
      <c r="F33" s="46">
        <v>0</v>
      </c>
      <c r="G33" s="46">
        <v>12859</v>
      </c>
      <c r="H33" s="46">
        <v>0</v>
      </c>
      <c r="I33" s="46">
        <v>53119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66397</v>
      </c>
      <c r="O33" s="47">
        <f t="shared" si="1"/>
        <v>42.480486244401789</v>
      </c>
      <c r="P33" s="9"/>
    </row>
    <row r="34" spans="1:119">
      <c r="A34" s="12"/>
      <c r="B34" s="25">
        <v>366</v>
      </c>
      <c r="C34" s="20" t="s">
        <v>61</v>
      </c>
      <c r="D34" s="46">
        <v>0</v>
      </c>
      <c r="E34" s="46">
        <v>0</v>
      </c>
      <c r="F34" s="46">
        <v>0</v>
      </c>
      <c r="G34" s="46">
        <v>300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300</v>
      </c>
      <c r="O34" s="47">
        <f t="shared" si="1"/>
        <v>0.19193857965451055</v>
      </c>
      <c r="P34" s="9"/>
    </row>
    <row r="35" spans="1:119">
      <c r="A35" s="12"/>
      <c r="B35" s="25">
        <v>369.9</v>
      </c>
      <c r="C35" s="20" t="s">
        <v>43</v>
      </c>
      <c r="D35" s="46">
        <v>5531</v>
      </c>
      <c r="E35" s="46">
        <v>0</v>
      </c>
      <c r="F35" s="46">
        <v>0</v>
      </c>
      <c r="G35" s="46">
        <v>27</v>
      </c>
      <c r="H35" s="46">
        <v>0</v>
      </c>
      <c r="I35" s="46">
        <v>179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5737</v>
      </c>
      <c r="O35" s="47">
        <f t="shared" si="1"/>
        <v>3.6705054382597568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28145</v>
      </c>
      <c r="E36" s="32">
        <f t="shared" si="9"/>
        <v>0</v>
      </c>
      <c r="F36" s="32">
        <f t="shared" si="9"/>
        <v>0</v>
      </c>
      <c r="G36" s="32">
        <f t="shared" si="9"/>
        <v>178706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206851</v>
      </c>
      <c r="O36" s="45">
        <f t="shared" si="1"/>
        <v>132.34229046705053</v>
      </c>
      <c r="P36" s="9"/>
    </row>
    <row r="37" spans="1:119">
      <c r="A37" s="12"/>
      <c r="B37" s="25">
        <v>381</v>
      </c>
      <c r="C37" s="20" t="s">
        <v>44</v>
      </c>
      <c r="D37" s="46">
        <v>0</v>
      </c>
      <c r="E37" s="46">
        <v>0</v>
      </c>
      <c r="F37" s="46">
        <v>0</v>
      </c>
      <c r="G37" s="46">
        <v>178706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178706</v>
      </c>
      <c r="O37" s="47">
        <f t="shared" si="1"/>
        <v>114.33525271912988</v>
      </c>
      <c r="P37" s="9"/>
    </row>
    <row r="38" spans="1:119" ht="15.75" thickBot="1">
      <c r="A38" s="12"/>
      <c r="B38" s="25">
        <v>382</v>
      </c>
      <c r="C38" s="20" t="s">
        <v>52</v>
      </c>
      <c r="D38" s="46">
        <v>28145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28145</v>
      </c>
      <c r="O38" s="47">
        <f t="shared" si="1"/>
        <v>18.007037747920666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SUM(D5,D14,D18,D23,D29,D31,D36)</f>
        <v>1746003</v>
      </c>
      <c r="E39" s="15">
        <f t="shared" si="10"/>
        <v>0</v>
      </c>
      <c r="F39" s="15">
        <f t="shared" si="10"/>
        <v>0</v>
      </c>
      <c r="G39" s="15">
        <f t="shared" si="10"/>
        <v>310082</v>
      </c>
      <c r="H39" s="15">
        <f t="shared" si="10"/>
        <v>0</v>
      </c>
      <c r="I39" s="15">
        <f t="shared" si="10"/>
        <v>54735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2110820</v>
      </c>
      <c r="O39" s="38">
        <f t="shared" si="1"/>
        <v>1350.4926423544466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62</v>
      </c>
      <c r="M41" s="48"/>
      <c r="N41" s="48"/>
      <c r="O41" s="43">
        <v>1563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1119326</v>
      </c>
      <c r="E5" s="27">
        <f t="shared" si="0"/>
        <v>0</v>
      </c>
      <c r="F5" s="27">
        <f t="shared" si="0"/>
        <v>0</v>
      </c>
      <c r="G5" s="27">
        <f t="shared" si="0"/>
        <v>136139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1255465</v>
      </c>
      <c r="O5" s="33">
        <f t="shared" ref="O5:O38" si="1">(N5/O$40)</f>
        <v>804.78525641025647</v>
      </c>
      <c r="P5" s="6"/>
    </row>
    <row r="6" spans="1:133">
      <c r="A6" s="12"/>
      <c r="B6" s="25">
        <v>311</v>
      </c>
      <c r="C6" s="20" t="s">
        <v>1</v>
      </c>
      <c r="D6" s="46">
        <v>768538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768538</v>
      </c>
      <c r="O6" s="47">
        <f t="shared" si="1"/>
        <v>492.6525641025641</v>
      </c>
      <c r="P6" s="9"/>
    </row>
    <row r="7" spans="1:133">
      <c r="A7" s="12"/>
      <c r="B7" s="25">
        <v>312.10000000000002</v>
      </c>
      <c r="C7" s="20" t="s">
        <v>9</v>
      </c>
      <c r="D7" s="46">
        <v>21200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21200</v>
      </c>
      <c r="O7" s="47">
        <f t="shared" si="1"/>
        <v>13.589743589743589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136139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136139</v>
      </c>
      <c r="O8" s="47">
        <f t="shared" si="1"/>
        <v>87.268589743589743</v>
      </c>
      <c r="P8" s="9"/>
    </row>
    <row r="9" spans="1:133">
      <c r="A9" s="12"/>
      <c r="B9" s="25">
        <v>314.10000000000002</v>
      </c>
      <c r="C9" s="20" t="s">
        <v>11</v>
      </c>
      <c r="D9" s="46">
        <v>193984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193984</v>
      </c>
      <c r="O9" s="47">
        <f t="shared" si="1"/>
        <v>124.34871794871795</v>
      </c>
      <c r="P9" s="9"/>
    </row>
    <row r="10" spans="1:133">
      <c r="A10" s="12"/>
      <c r="B10" s="25">
        <v>314.3</v>
      </c>
      <c r="C10" s="20" t="s">
        <v>12</v>
      </c>
      <c r="D10" s="46">
        <v>33719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33719</v>
      </c>
      <c r="O10" s="47">
        <f t="shared" si="1"/>
        <v>21.61474358974359</v>
      </c>
      <c r="P10" s="9"/>
    </row>
    <row r="11" spans="1:133">
      <c r="A11" s="12"/>
      <c r="B11" s="25">
        <v>314.39999999999998</v>
      </c>
      <c r="C11" s="20" t="s">
        <v>13</v>
      </c>
      <c r="D11" s="46">
        <v>6935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6935</v>
      </c>
      <c r="O11" s="47">
        <f t="shared" si="1"/>
        <v>4.4455128205128203</v>
      </c>
      <c r="P11" s="9"/>
    </row>
    <row r="12" spans="1:133">
      <c r="A12" s="12"/>
      <c r="B12" s="25">
        <v>314.8</v>
      </c>
      <c r="C12" s="20" t="s">
        <v>15</v>
      </c>
      <c r="D12" s="46">
        <v>1561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1561</v>
      </c>
      <c r="O12" s="47">
        <f t="shared" si="1"/>
        <v>1.0006410256410256</v>
      </c>
      <c r="P12" s="9"/>
    </row>
    <row r="13" spans="1:133">
      <c r="A13" s="12"/>
      <c r="B13" s="25">
        <v>315</v>
      </c>
      <c r="C13" s="20" t="s">
        <v>16</v>
      </c>
      <c r="D13" s="46">
        <v>93389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93389</v>
      </c>
      <c r="O13" s="47">
        <f t="shared" si="1"/>
        <v>59.86474358974359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193925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193925</v>
      </c>
      <c r="O14" s="45">
        <f t="shared" si="1"/>
        <v>124.31089743589743</v>
      </c>
      <c r="P14" s="10"/>
    </row>
    <row r="15" spans="1:133">
      <c r="A15" s="12"/>
      <c r="B15" s="25">
        <v>323.10000000000002</v>
      </c>
      <c r="C15" s="20" t="s">
        <v>18</v>
      </c>
      <c r="D15" s="46">
        <v>174310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174310</v>
      </c>
      <c r="O15" s="47">
        <f t="shared" si="1"/>
        <v>111.73717948717949</v>
      </c>
      <c r="P15" s="9"/>
    </row>
    <row r="16" spans="1:133">
      <c r="A16" s="12"/>
      <c r="B16" s="25">
        <v>323.39999999999998</v>
      </c>
      <c r="C16" s="20" t="s">
        <v>19</v>
      </c>
      <c r="D16" s="46">
        <v>6110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6110</v>
      </c>
      <c r="O16" s="47">
        <f t="shared" si="1"/>
        <v>3.9166666666666665</v>
      </c>
      <c r="P16" s="9"/>
    </row>
    <row r="17" spans="1:16">
      <c r="A17" s="12"/>
      <c r="B17" s="25">
        <v>329</v>
      </c>
      <c r="C17" s="20" t="s">
        <v>20</v>
      </c>
      <c r="D17" s="46">
        <v>13505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13505</v>
      </c>
      <c r="O17" s="47">
        <f t="shared" si="1"/>
        <v>8.6570512820512828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SUM(D19:D22)</f>
        <v>118884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118884</v>
      </c>
      <c r="O18" s="45">
        <f t="shared" si="1"/>
        <v>76.207692307692312</v>
      </c>
      <c r="P18" s="10"/>
    </row>
    <row r="19" spans="1:16">
      <c r="A19" s="12"/>
      <c r="B19" s="25">
        <v>334.9</v>
      </c>
      <c r="C19" s="20" t="s">
        <v>23</v>
      </c>
      <c r="D19" s="46">
        <v>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</v>
      </c>
      <c r="O19" s="47">
        <f t="shared" si="1"/>
        <v>3.8461538461538464E-2</v>
      </c>
      <c r="P19" s="9"/>
    </row>
    <row r="20" spans="1:16">
      <c r="A20" s="12"/>
      <c r="B20" s="25">
        <v>335.12</v>
      </c>
      <c r="C20" s="20" t="s">
        <v>24</v>
      </c>
      <c r="D20" s="46">
        <v>42091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42091</v>
      </c>
      <c r="O20" s="47">
        <f t="shared" si="1"/>
        <v>26.981410256410257</v>
      </c>
      <c r="P20" s="9"/>
    </row>
    <row r="21" spans="1:16">
      <c r="A21" s="12"/>
      <c r="B21" s="25">
        <v>335.18</v>
      </c>
      <c r="C21" s="20" t="s">
        <v>25</v>
      </c>
      <c r="D21" s="46">
        <v>76671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76671</v>
      </c>
      <c r="O21" s="47">
        <f t="shared" si="1"/>
        <v>49.148076923076921</v>
      </c>
      <c r="P21" s="9"/>
    </row>
    <row r="22" spans="1:16">
      <c r="A22" s="12"/>
      <c r="B22" s="25">
        <v>335.19</v>
      </c>
      <c r="C22" s="20" t="s">
        <v>33</v>
      </c>
      <c r="D22" s="46">
        <v>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</v>
      </c>
      <c r="O22" s="47">
        <f t="shared" si="1"/>
        <v>3.9743589743589741E-2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SUM(D24:D28)</f>
        <v>273786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273786</v>
      </c>
      <c r="O23" s="45">
        <f t="shared" si="1"/>
        <v>175.50384615384615</v>
      </c>
      <c r="P23" s="10"/>
    </row>
    <row r="24" spans="1:16">
      <c r="A24" s="12"/>
      <c r="B24" s="25">
        <v>342.5</v>
      </c>
      <c r="C24" s="20" t="s">
        <v>34</v>
      </c>
      <c r="D24" s="46">
        <v>480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480</v>
      </c>
      <c r="O24" s="47">
        <f t="shared" si="1"/>
        <v>0.30769230769230771</v>
      </c>
      <c r="P24" s="9"/>
    </row>
    <row r="25" spans="1:16">
      <c r="A25" s="12"/>
      <c r="B25" s="25">
        <v>343.4</v>
      </c>
      <c r="C25" s="20" t="s">
        <v>35</v>
      </c>
      <c r="D25" s="46">
        <v>264586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264586</v>
      </c>
      <c r="O25" s="47">
        <f t="shared" si="1"/>
        <v>169.60641025641024</v>
      </c>
      <c r="P25" s="9"/>
    </row>
    <row r="26" spans="1:16">
      <c r="A26" s="12"/>
      <c r="B26" s="25">
        <v>344.5</v>
      </c>
      <c r="C26" s="20" t="s">
        <v>55</v>
      </c>
      <c r="D26" s="46">
        <v>1572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1572</v>
      </c>
      <c r="O26" s="47">
        <f t="shared" si="1"/>
        <v>1.0076923076923077</v>
      </c>
      <c r="P26" s="9"/>
    </row>
    <row r="27" spans="1:16">
      <c r="A27" s="12"/>
      <c r="B27" s="25">
        <v>347.2</v>
      </c>
      <c r="C27" s="20" t="s">
        <v>36</v>
      </c>
      <c r="D27" s="46">
        <v>928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928</v>
      </c>
      <c r="O27" s="47">
        <f t="shared" si="1"/>
        <v>0.59487179487179487</v>
      </c>
      <c r="P27" s="9"/>
    </row>
    <row r="28" spans="1:16">
      <c r="A28" s="12"/>
      <c r="B28" s="25">
        <v>349</v>
      </c>
      <c r="C28" s="20" t="s">
        <v>56</v>
      </c>
      <c r="D28" s="46">
        <v>6220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6220</v>
      </c>
      <c r="O28" s="47">
        <f t="shared" si="1"/>
        <v>3.9871794871794872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SUM(D30:D30)</f>
        <v>9915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9915</v>
      </c>
      <c r="O29" s="45">
        <f t="shared" si="1"/>
        <v>6.3557692307692308</v>
      </c>
      <c r="P29" s="10"/>
    </row>
    <row r="30" spans="1:16">
      <c r="A30" s="13"/>
      <c r="B30" s="39">
        <v>351.9</v>
      </c>
      <c r="C30" s="21" t="s">
        <v>39</v>
      </c>
      <c r="D30" s="46">
        <v>9915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9915</v>
      </c>
      <c r="O30" s="47">
        <f t="shared" si="1"/>
        <v>6.3557692307692308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SUM(D32:D34)</f>
        <v>74781</v>
      </c>
      <c r="E31" s="32">
        <f t="shared" si="8"/>
        <v>0</v>
      </c>
      <c r="F31" s="32">
        <f t="shared" si="8"/>
        <v>0</v>
      </c>
      <c r="G31" s="32">
        <f t="shared" si="8"/>
        <v>8864</v>
      </c>
      <c r="H31" s="32">
        <f t="shared" si="8"/>
        <v>0</v>
      </c>
      <c r="I31" s="32">
        <f t="shared" si="8"/>
        <v>55641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139286</v>
      </c>
      <c r="O31" s="45">
        <f t="shared" si="1"/>
        <v>89.285897435897439</v>
      </c>
      <c r="P31" s="10"/>
    </row>
    <row r="32" spans="1:16">
      <c r="A32" s="12"/>
      <c r="B32" s="25">
        <v>361.1</v>
      </c>
      <c r="C32" s="20" t="s">
        <v>40</v>
      </c>
      <c r="D32" s="46">
        <v>58212</v>
      </c>
      <c r="E32" s="46">
        <v>0</v>
      </c>
      <c r="F32" s="46">
        <v>0</v>
      </c>
      <c r="G32" s="46">
        <v>1042</v>
      </c>
      <c r="H32" s="46">
        <v>0</v>
      </c>
      <c r="I32" s="46">
        <v>1981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61235</v>
      </c>
      <c r="O32" s="47">
        <f t="shared" si="1"/>
        <v>39.253205128205131</v>
      </c>
      <c r="P32" s="9"/>
    </row>
    <row r="33" spans="1:119">
      <c r="A33" s="12"/>
      <c r="B33" s="25">
        <v>362</v>
      </c>
      <c r="C33" s="20" t="s">
        <v>41</v>
      </c>
      <c r="D33" s="46">
        <v>65</v>
      </c>
      <c r="E33" s="46">
        <v>0</v>
      </c>
      <c r="F33" s="46">
        <v>0</v>
      </c>
      <c r="G33" s="46">
        <v>4526</v>
      </c>
      <c r="H33" s="46">
        <v>0</v>
      </c>
      <c r="I33" s="46">
        <v>53506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58097</v>
      </c>
      <c r="O33" s="47">
        <f t="shared" si="1"/>
        <v>37.241666666666667</v>
      </c>
      <c r="P33" s="9"/>
    </row>
    <row r="34" spans="1:119">
      <c r="A34" s="12"/>
      <c r="B34" s="25">
        <v>369.9</v>
      </c>
      <c r="C34" s="20" t="s">
        <v>43</v>
      </c>
      <c r="D34" s="46">
        <v>16504</v>
      </c>
      <c r="E34" s="46">
        <v>0</v>
      </c>
      <c r="F34" s="46">
        <v>0</v>
      </c>
      <c r="G34" s="46">
        <v>3296</v>
      </c>
      <c r="H34" s="46">
        <v>0</v>
      </c>
      <c r="I34" s="46">
        <v>154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19954</v>
      </c>
      <c r="O34" s="47">
        <f t="shared" si="1"/>
        <v>12.791025641025641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SUM(D36:D37)</f>
        <v>36682</v>
      </c>
      <c r="E35" s="32">
        <f t="shared" si="9"/>
        <v>0</v>
      </c>
      <c r="F35" s="32">
        <f t="shared" si="9"/>
        <v>0</v>
      </c>
      <c r="G35" s="32">
        <f t="shared" si="9"/>
        <v>74017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110699</v>
      </c>
      <c r="O35" s="45">
        <f t="shared" si="1"/>
        <v>70.960897435897436</v>
      </c>
      <c r="P35" s="9"/>
    </row>
    <row r="36" spans="1:119">
      <c r="A36" s="12"/>
      <c r="B36" s="25">
        <v>381</v>
      </c>
      <c r="C36" s="20" t="s">
        <v>44</v>
      </c>
      <c r="D36" s="46">
        <v>0</v>
      </c>
      <c r="E36" s="46">
        <v>0</v>
      </c>
      <c r="F36" s="46">
        <v>0</v>
      </c>
      <c r="G36" s="46">
        <v>74017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74017</v>
      </c>
      <c r="O36" s="47">
        <f t="shared" si="1"/>
        <v>47.446794871794872</v>
      </c>
      <c r="P36" s="9"/>
    </row>
    <row r="37" spans="1:119" ht="15.75" thickBot="1">
      <c r="A37" s="12"/>
      <c r="B37" s="25">
        <v>382</v>
      </c>
      <c r="C37" s="20" t="s">
        <v>52</v>
      </c>
      <c r="D37" s="46">
        <v>36682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36682</v>
      </c>
      <c r="O37" s="47">
        <f t="shared" si="1"/>
        <v>23.514102564102565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SUM(D5,D14,D18,D23,D29,D31,D35)</f>
        <v>1827299</v>
      </c>
      <c r="E38" s="15">
        <f t="shared" si="10"/>
        <v>0</v>
      </c>
      <c r="F38" s="15">
        <f t="shared" si="10"/>
        <v>0</v>
      </c>
      <c r="G38" s="15">
        <f t="shared" si="10"/>
        <v>219020</v>
      </c>
      <c r="H38" s="15">
        <f t="shared" si="10"/>
        <v>0</v>
      </c>
      <c r="I38" s="15">
        <f t="shared" si="10"/>
        <v>55641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2101960</v>
      </c>
      <c r="O38" s="38">
        <f t="shared" si="1"/>
        <v>1347.4102564102564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57</v>
      </c>
      <c r="M40" s="48"/>
      <c r="N40" s="48"/>
      <c r="O40" s="43">
        <v>1560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1243045</v>
      </c>
      <c r="E5" s="27">
        <f t="shared" si="0"/>
        <v>0</v>
      </c>
      <c r="F5" s="27">
        <f t="shared" si="0"/>
        <v>0</v>
      </c>
      <c r="G5" s="27">
        <f t="shared" si="0"/>
        <v>188430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1431475</v>
      </c>
      <c r="O5" s="33">
        <f t="shared" ref="O5:O39" si="1">(N5/O$41)</f>
        <v>890.77473553204732</v>
      </c>
      <c r="P5" s="6"/>
    </row>
    <row r="6" spans="1:133">
      <c r="A6" s="12"/>
      <c r="B6" s="25">
        <v>311</v>
      </c>
      <c r="C6" s="20" t="s">
        <v>1</v>
      </c>
      <c r="D6" s="46">
        <v>911776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911776</v>
      </c>
      <c r="O6" s="47">
        <f t="shared" si="1"/>
        <v>567.377722464219</v>
      </c>
      <c r="P6" s="9"/>
    </row>
    <row r="7" spans="1:133">
      <c r="A7" s="12"/>
      <c r="B7" s="25">
        <v>312.10000000000002</v>
      </c>
      <c r="C7" s="20" t="s">
        <v>9</v>
      </c>
      <c r="D7" s="46">
        <v>21353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21353</v>
      </c>
      <c r="O7" s="47">
        <f t="shared" si="1"/>
        <v>13.287492221530803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188430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188430</v>
      </c>
      <c r="O8" s="47">
        <f t="shared" si="1"/>
        <v>117.25575606720598</v>
      </c>
      <c r="P8" s="9"/>
    </row>
    <row r="9" spans="1:133">
      <c r="A9" s="12"/>
      <c r="B9" s="25">
        <v>314.10000000000002</v>
      </c>
      <c r="C9" s="20" t="s">
        <v>11</v>
      </c>
      <c r="D9" s="46">
        <v>161699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161699</v>
      </c>
      <c r="O9" s="47">
        <f t="shared" si="1"/>
        <v>100.62165525824518</v>
      </c>
      <c r="P9" s="9"/>
    </row>
    <row r="10" spans="1:133">
      <c r="A10" s="12"/>
      <c r="B10" s="25">
        <v>314.3</v>
      </c>
      <c r="C10" s="20" t="s">
        <v>12</v>
      </c>
      <c r="D10" s="46">
        <v>37089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37089</v>
      </c>
      <c r="O10" s="47">
        <f t="shared" si="1"/>
        <v>23.079651524579962</v>
      </c>
      <c r="P10" s="9"/>
    </row>
    <row r="11" spans="1:133">
      <c r="A11" s="12"/>
      <c r="B11" s="25">
        <v>314.39999999999998</v>
      </c>
      <c r="C11" s="20" t="s">
        <v>13</v>
      </c>
      <c r="D11" s="46">
        <v>6279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6279</v>
      </c>
      <c r="O11" s="47">
        <f t="shared" si="1"/>
        <v>3.9072806471686374</v>
      </c>
      <c r="P11" s="9"/>
    </row>
    <row r="12" spans="1:133">
      <c r="A12" s="12"/>
      <c r="B12" s="25">
        <v>314.7</v>
      </c>
      <c r="C12" s="20" t="s">
        <v>14</v>
      </c>
      <c r="D12" s="46">
        <v>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</v>
      </c>
      <c r="O12" s="47">
        <f t="shared" si="1"/>
        <v>3.1113876789047915E-3</v>
      </c>
      <c r="P12" s="9"/>
    </row>
    <row r="13" spans="1:133">
      <c r="A13" s="12"/>
      <c r="B13" s="25">
        <v>314.8</v>
      </c>
      <c r="C13" s="20" t="s">
        <v>15</v>
      </c>
      <c r="D13" s="46">
        <v>1242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1242</v>
      </c>
      <c r="O13" s="47">
        <f t="shared" si="1"/>
        <v>0.77286869943995018</v>
      </c>
      <c r="P13" s="9"/>
    </row>
    <row r="14" spans="1:133">
      <c r="A14" s="12"/>
      <c r="B14" s="25">
        <v>315</v>
      </c>
      <c r="C14" s="20" t="s">
        <v>16</v>
      </c>
      <c r="D14" s="46">
        <v>103602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103602</v>
      </c>
      <c r="O14" s="47">
        <f t="shared" si="1"/>
        <v>64.469197261978849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176670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9" si="4">SUM(D15:M15)</f>
        <v>176670</v>
      </c>
      <c r="O15" s="45">
        <f t="shared" si="1"/>
        <v>109.9377722464219</v>
      </c>
      <c r="P15" s="10"/>
    </row>
    <row r="16" spans="1:133">
      <c r="A16" s="12"/>
      <c r="B16" s="25">
        <v>323.10000000000002</v>
      </c>
      <c r="C16" s="20" t="s">
        <v>18</v>
      </c>
      <c r="D16" s="46">
        <v>158680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158680</v>
      </c>
      <c r="O16" s="47">
        <f t="shared" si="1"/>
        <v>98.742999377722469</v>
      </c>
      <c r="P16" s="9"/>
    </row>
    <row r="17" spans="1:16">
      <c r="A17" s="12"/>
      <c r="B17" s="25">
        <v>323.39999999999998</v>
      </c>
      <c r="C17" s="20" t="s">
        <v>19</v>
      </c>
      <c r="D17" s="46">
        <v>6085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6085</v>
      </c>
      <c r="O17" s="47">
        <f t="shared" si="1"/>
        <v>3.7865588052271315</v>
      </c>
      <c r="P17" s="9"/>
    </row>
    <row r="18" spans="1:16">
      <c r="A18" s="12"/>
      <c r="B18" s="25">
        <v>329</v>
      </c>
      <c r="C18" s="20" t="s">
        <v>20</v>
      </c>
      <c r="D18" s="46">
        <v>11905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11905</v>
      </c>
      <c r="O18" s="47">
        <f t="shared" si="1"/>
        <v>7.4082140634723084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121023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121023</v>
      </c>
      <c r="O19" s="45">
        <f t="shared" si="1"/>
        <v>75.309894212818918</v>
      </c>
      <c r="P19" s="10"/>
    </row>
    <row r="20" spans="1:16">
      <c r="A20" s="12"/>
      <c r="B20" s="25">
        <v>334.2</v>
      </c>
      <c r="C20" s="20" t="s">
        <v>22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0.62227753578095835</v>
      </c>
      <c r="P20" s="9"/>
    </row>
    <row r="21" spans="1:16">
      <c r="A21" s="12"/>
      <c r="B21" s="25">
        <v>334.9</v>
      </c>
      <c r="C21" s="20" t="s">
        <v>23</v>
      </c>
      <c r="D21" s="46">
        <v>922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922</v>
      </c>
      <c r="O21" s="47">
        <f t="shared" si="1"/>
        <v>0.57373988799004361</v>
      </c>
      <c r="P21" s="9"/>
    </row>
    <row r="22" spans="1:16">
      <c r="A22" s="12"/>
      <c r="B22" s="25">
        <v>335.12</v>
      </c>
      <c r="C22" s="20" t="s">
        <v>24</v>
      </c>
      <c r="D22" s="46">
        <v>41889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41889</v>
      </c>
      <c r="O22" s="47">
        <f t="shared" si="1"/>
        <v>26.066583696328564</v>
      </c>
      <c r="P22" s="9"/>
    </row>
    <row r="23" spans="1:16">
      <c r="A23" s="12"/>
      <c r="B23" s="25">
        <v>335.18</v>
      </c>
      <c r="C23" s="20" t="s">
        <v>25</v>
      </c>
      <c r="D23" s="46">
        <v>77120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77120</v>
      </c>
      <c r="O23" s="47">
        <f t="shared" si="1"/>
        <v>47.990043559427505</v>
      </c>
      <c r="P23" s="9"/>
    </row>
    <row r="24" spans="1:16">
      <c r="A24" s="12"/>
      <c r="B24" s="25">
        <v>335.19</v>
      </c>
      <c r="C24" s="20" t="s">
        <v>33</v>
      </c>
      <c r="D24" s="46">
        <v>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</v>
      </c>
      <c r="O24" s="47">
        <f t="shared" si="1"/>
        <v>5.7249533291848162E-2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SUM(D26:D28)</f>
        <v>267631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267631</v>
      </c>
      <c r="O25" s="45">
        <f t="shared" si="1"/>
        <v>166.54075917859365</v>
      </c>
      <c r="P25" s="10"/>
    </row>
    <row r="26" spans="1:16">
      <c r="A26" s="12"/>
      <c r="B26" s="25">
        <v>342.5</v>
      </c>
      <c r="C26" s="20" t="s">
        <v>34</v>
      </c>
      <c r="D26" s="46">
        <v>680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680</v>
      </c>
      <c r="O26" s="47">
        <f t="shared" si="1"/>
        <v>0.42314872433105166</v>
      </c>
      <c r="P26" s="9"/>
    </row>
    <row r="27" spans="1:16">
      <c r="A27" s="12"/>
      <c r="B27" s="25">
        <v>343.4</v>
      </c>
      <c r="C27" s="20" t="s">
        <v>35</v>
      </c>
      <c r="D27" s="46">
        <v>265995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265995</v>
      </c>
      <c r="O27" s="47">
        <f t="shared" si="1"/>
        <v>165.52271313005602</v>
      </c>
      <c r="P27" s="9"/>
    </row>
    <row r="28" spans="1:16">
      <c r="A28" s="12"/>
      <c r="B28" s="25">
        <v>347.2</v>
      </c>
      <c r="C28" s="20" t="s">
        <v>36</v>
      </c>
      <c r="D28" s="46">
        <v>956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956</v>
      </c>
      <c r="O28" s="47">
        <f t="shared" si="1"/>
        <v>0.59489732420659613</v>
      </c>
      <c r="P28" s="9"/>
    </row>
    <row r="29" spans="1:16" ht="15.75">
      <c r="A29" s="29" t="s">
        <v>31</v>
      </c>
      <c r="B29" s="30"/>
      <c r="C29" s="31"/>
      <c r="D29" s="32">
        <f t="shared" ref="D29:M29" si="7">SUM(D30:D30)</f>
        <v>8572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8572</v>
      </c>
      <c r="O29" s="45">
        <f t="shared" si="1"/>
        <v>5.3341630367143749</v>
      </c>
      <c r="P29" s="10"/>
    </row>
    <row r="30" spans="1:16">
      <c r="A30" s="13"/>
      <c r="B30" s="39">
        <v>351.9</v>
      </c>
      <c r="C30" s="21" t="s">
        <v>39</v>
      </c>
      <c r="D30" s="46">
        <v>8572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8572</v>
      </c>
      <c r="O30" s="47">
        <f t="shared" si="1"/>
        <v>5.3341630367143749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SUM(D32:D35)</f>
        <v>33804</v>
      </c>
      <c r="E31" s="32">
        <f t="shared" si="8"/>
        <v>0</v>
      </c>
      <c r="F31" s="32">
        <f t="shared" si="8"/>
        <v>0</v>
      </c>
      <c r="G31" s="32">
        <f t="shared" si="8"/>
        <v>8818</v>
      </c>
      <c r="H31" s="32">
        <f t="shared" si="8"/>
        <v>0</v>
      </c>
      <c r="I31" s="32">
        <f t="shared" si="8"/>
        <v>60572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103194</v>
      </c>
      <c r="O31" s="45">
        <f t="shared" si="1"/>
        <v>64.215308027380217</v>
      </c>
      <c r="P31" s="10"/>
    </row>
    <row r="32" spans="1:16">
      <c r="A32" s="12"/>
      <c r="B32" s="25">
        <v>361.1</v>
      </c>
      <c r="C32" s="20" t="s">
        <v>40</v>
      </c>
      <c r="D32" s="46">
        <v>16609</v>
      </c>
      <c r="E32" s="46">
        <v>0</v>
      </c>
      <c r="F32" s="46">
        <v>0</v>
      </c>
      <c r="G32" s="46">
        <v>8818</v>
      </c>
      <c r="H32" s="46">
        <v>0</v>
      </c>
      <c r="I32" s="46">
        <v>2722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28149</v>
      </c>
      <c r="O32" s="47">
        <f t="shared" si="1"/>
        <v>17.516490354698195</v>
      </c>
      <c r="P32" s="9"/>
    </row>
    <row r="33" spans="1:119">
      <c r="A33" s="12"/>
      <c r="B33" s="25">
        <v>362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57668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57668</v>
      </c>
      <c r="O33" s="47">
        <f t="shared" si="1"/>
        <v>35.885500933416303</v>
      </c>
      <c r="P33" s="9"/>
    </row>
    <row r="34" spans="1:119">
      <c r="A34" s="12"/>
      <c r="B34" s="25">
        <v>364</v>
      </c>
      <c r="C34" s="20" t="s">
        <v>42</v>
      </c>
      <c r="D34" s="46">
        <v>7074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7074</v>
      </c>
      <c r="O34" s="47">
        <f t="shared" si="1"/>
        <v>4.4019912881144991</v>
      </c>
      <c r="P34" s="9"/>
    </row>
    <row r="35" spans="1:119">
      <c r="A35" s="12"/>
      <c r="B35" s="25">
        <v>369.9</v>
      </c>
      <c r="C35" s="20" t="s">
        <v>43</v>
      </c>
      <c r="D35" s="46">
        <v>10121</v>
      </c>
      <c r="E35" s="46">
        <v>0</v>
      </c>
      <c r="F35" s="46">
        <v>0</v>
      </c>
      <c r="G35" s="46">
        <v>0</v>
      </c>
      <c r="H35" s="46">
        <v>0</v>
      </c>
      <c r="I35" s="46">
        <v>182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10303</v>
      </c>
      <c r="O35" s="47">
        <f t="shared" si="1"/>
        <v>6.4113254511512139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29249</v>
      </c>
      <c r="E36" s="32">
        <f t="shared" si="9"/>
        <v>0</v>
      </c>
      <c r="F36" s="32">
        <f t="shared" si="9"/>
        <v>0</v>
      </c>
      <c r="G36" s="32">
        <f t="shared" si="9"/>
        <v>160000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189249</v>
      </c>
      <c r="O36" s="45">
        <f t="shared" si="1"/>
        <v>117.76540136901058</v>
      </c>
      <c r="P36" s="9"/>
    </row>
    <row r="37" spans="1:119">
      <c r="A37" s="12"/>
      <c r="B37" s="25">
        <v>381</v>
      </c>
      <c r="C37" s="20" t="s">
        <v>44</v>
      </c>
      <c r="D37" s="46">
        <v>0</v>
      </c>
      <c r="E37" s="46">
        <v>0</v>
      </c>
      <c r="F37" s="46">
        <v>0</v>
      </c>
      <c r="G37" s="46">
        <v>160000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160000</v>
      </c>
      <c r="O37" s="47">
        <f t="shared" si="1"/>
        <v>99.564405724953332</v>
      </c>
      <c r="P37" s="9"/>
    </row>
    <row r="38" spans="1:119" ht="15.75" thickBot="1">
      <c r="A38" s="12"/>
      <c r="B38" s="25">
        <v>382</v>
      </c>
      <c r="C38" s="20" t="s">
        <v>52</v>
      </c>
      <c r="D38" s="46">
        <v>29249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29249</v>
      </c>
      <c r="O38" s="47">
        <f t="shared" si="1"/>
        <v>18.200995644057251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SUM(D5,D15,D19,D25,D29,D31,D36)</f>
        <v>1879994</v>
      </c>
      <c r="E39" s="15">
        <f t="shared" si="10"/>
        <v>0</v>
      </c>
      <c r="F39" s="15">
        <f t="shared" si="10"/>
        <v>0</v>
      </c>
      <c r="G39" s="15">
        <f t="shared" si="10"/>
        <v>357248</v>
      </c>
      <c r="H39" s="15">
        <f t="shared" si="10"/>
        <v>0</v>
      </c>
      <c r="I39" s="15">
        <f t="shared" si="10"/>
        <v>60572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2297814</v>
      </c>
      <c r="O39" s="38">
        <f t="shared" si="1"/>
        <v>1429.878033602987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51</v>
      </c>
      <c r="M41" s="48"/>
      <c r="N41" s="48"/>
      <c r="O41" s="43">
        <v>1607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1335213</v>
      </c>
      <c r="E5" s="27">
        <f t="shared" si="0"/>
        <v>0</v>
      </c>
      <c r="F5" s="27">
        <f t="shared" si="0"/>
        <v>0</v>
      </c>
      <c r="G5" s="27">
        <f t="shared" si="0"/>
        <v>201017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1536230</v>
      </c>
      <c r="O5" s="33">
        <f t="shared" ref="O5:O38" si="1">(N5/O$40)</f>
        <v>957.74937655860344</v>
      </c>
      <c r="P5" s="6"/>
    </row>
    <row r="6" spans="1:133">
      <c r="A6" s="12"/>
      <c r="B6" s="25">
        <v>311</v>
      </c>
      <c r="C6" s="20" t="s">
        <v>1</v>
      </c>
      <c r="D6" s="46">
        <v>1021943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1021943</v>
      </c>
      <c r="O6" s="47">
        <f t="shared" si="1"/>
        <v>637.12157107231917</v>
      </c>
      <c r="P6" s="9"/>
    </row>
    <row r="7" spans="1:133">
      <c r="A7" s="12"/>
      <c r="B7" s="25">
        <v>312.41000000000003</v>
      </c>
      <c r="C7" s="20" t="s">
        <v>74</v>
      </c>
      <c r="D7" s="46">
        <v>21811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21811</v>
      </c>
      <c r="O7" s="47">
        <f t="shared" si="1"/>
        <v>13.597880299251869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201017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201017</v>
      </c>
      <c r="O8" s="47">
        <f t="shared" si="1"/>
        <v>125.32231920199501</v>
      </c>
      <c r="P8" s="9"/>
    </row>
    <row r="9" spans="1:133">
      <c r="A9" s="12"/>
      <c r="B9" s="25">
        <v>314.10000000000002</v>
      </c>
      <c r="C9" s="20" t="s">
        <v>11</v>
      </c>
      <c r="D9" s="46">
        <v>153067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153067</v>
      </c>
      <c r="O9" s="47">
        <f t="shared" si="1"/>
        <v>95.428304239401498</v>
      </c>
      <c r="P9" s="9"/>
    </row>
    <row r="10" spans="1:133">
      <c r="A10" s="12"/>
      <c r="B10" s="25">
        <v>314.3</v>
      </c>
      <c r="C10" s="20" t="s">
        <v>12</v>
      </c>
      <c r="D10" s="46">
        <v>37350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37350</v>
      </c>
      <c r="O10" s="47">
        <f t="shared" si="1"/>
        <v>23.285536159600998</v>
      </c>
      <c r="P10" s="9"/>
    </row>
    <row r="11" spans="1:133">
      <c r="A11" s="12"/>
      <c r="B11" s="25">
        <v>314.39999999999998</v>
      </c>
      <c r="C11" s="20" t="s">
        <v>13</v>
      </c>
      <c r="D11" s="46">
        <v>4155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4155</v>
      </c>
      <c r="O11" s="47">
        <f t="shared" si="1"/>
        <v>2.5903990024937658</v>
      </c>
      <c r="P11" s="9"/>
    </row>
    <row r="12" spans="1:133">
      <c r="A12" s="12"/>
      <c r="B12" s="25">
        <v>314.7</v>
      </c>
      <c r="C12" s="20" t="s">
        <v>14</v>
      </c>
      <c r="D12" s="46">
        <v>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</v>
      </c>
      <c r="O12" s="47">
        <f t="shared" si="1"/>
        <v>2.1820448877805487E-2</v>
      </c>
      <c r="P12" s="9"/>
    </row>
    <row r="13" spans="1:133">
      <c r="A13" s="12"/>
      <c r="B13" s="25">
        <v>314.8</v>
      </c>
      <c r="C13" s="20" t="s">
        <v>15</v>
      </c>
      <c r="D13" s="46">
        <v>1722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1722</v>
      </c>
      <c r="O13" s="47">
        <f t="shared" si="1"/>
        <v>1.07356608478803</v>
      </c>
      <c r="P13" s="9"/>
    </row>
    <row r="14" spans="1:133">
      <c r="A14" s="12"/>
      <c r="B14" s="25">
        <v>315</v>
      </c>
      <c r="C14" s="20" t="s">
        <v>16</v>
      </c>
      <c r="D14" s="46">
        <v>95130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95130</v>
      </c>
      <c r="O14" s="47">
        <f t="shared" si="1"/>
        <v>59.307980049875312</v>
      </c>
      <c r="P14" s="9"/>
    </row>
    <row r="15" spans="1:133" ht="15.75">
      <c r="A15" s="29" t="s">
        <v>75</v>
      </c>
      <c r="B15" s="30"/>
      <c r="C15" s="31"/>
      <c r="D15" s="32">
        <f t="shared" ref="D15:M15" si="3">SUM(D16:D18)</f>
        <v>156975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8" si="4">SUM(D15:M15)</f>
        <v>156975</v>
      </c>
      <c r="O15" s="45">
        <f t="shared" si="1"/>
        <v>97.864713216957611</v>
      </c>
      <c r="P15" s="10"/>
    </row>
    <row r="16" spans="1:133">
      <c r="A16" s="12"/>
      <c r="B16" s="25">
        <v>323.10000000000002</v>
      </c>
      <c r="C16" s="20" t="s">
        <v>18</v>
      </c>
      <c r="D16" s="46">
        <v>142618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142618</v>
      </c>
      <c r="O16" s="47">
        <f t="shared" si="1"/>
        <v>88.913965087281795</v>
      </c>
      <c r="P16" s="9"/>
    </row>
    <row r="17" spans="1:16">
      <c r="A17" s="12"/>
      <c r="B17" s="25">
        <v>323.39999999999998</v>
      </c>
      <c r="C17" s="20" t="s">
        <v>19</v>
      </c>
      <c r="D17" s="46">
        <v>3547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3547</v>
      </c>
      <c r="O17" s="47">
        <f t="shared" si="1"/>
        <v>2.2113466334164587</v>
      </c>
      <c r="P17" s="9"/>
    </row>
    <row r="18" spans="1:16">
      <c r="A18" s="12"/>
      <c r="B18" s="25">
        <v>329</v>
      </c>
      <c r="C18" s="20" t="s">
        <v>76</v>
      </c>
      <c r="D18" s="46">
        <v>10810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10810</v>
      </c>
      <c r="O18" s="47">
        <f t="shared" si="1"/>
        <v>6.7394014962593518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SUM(D20:D23)</f>
        <v>227647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227647</v>
      </c>
      <c r="O19" s="45">
        <f t="shared" si="1"/>
        <v>141.92456359102243</v>
      </c>
      <c r="P19" s="10"/>
    </row>
    <row r="20" spans="1:16">
      <c r="A20" s="12"/>
      <c r="B20" s="25">
        <v>334.7</v>
      </c>
      <c r="C20" s="20" t="s">
        <v>77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100000</v>
      </c>
      <c r="O20" s="47">
        <f t="shared" si="1"/>
        <v>62.344139650872819</v>
      </c>
      <c r="P20" s="9"/>
    </row>
    <row r="21" spans="1:16">
      <c r="A21" s="12"/>
      <c r="B21" s="25">
        <v>335.12</v>
      </c>
      <c r="C21" s="20" t="s">
        <v>24</v>
      </c>
      <c r="D21" s="46">
        <v>42630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42630</v>
      </c>
      <c r="O21" s="47">
        <f t="shared" si="1"/>
        <v>26.577306733167081</v>
      </c>
      <c r="P21" s="9"/>
    </row>
    <row r="22" spans="1:16">
      <c r="A22" s="12"/>
      <c r="B22" s="25">
        <v>335.18</v>
      </c>
      <c r="C22" s="20" t="s">
        <v>25</v>
      </c>
      <c r="D22" s="46">
        <v>84829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84829</v>
      </c>
      <c r="O22" s="47">
        <f t="shared" si="1"/>
        <v>52.885910224438902</v>
      </c>
      <c r="P22" s="9"/>
    </row>
    <row r="23" spans="1:16">
      <c r="A23" s="12"/>
      <c r="B23" s="25">
        <v>335.19</v>
      </c>
      <c r="C23" s="20" t="s">
        <v>33</v>
      </c>
      <c r="D23" s="46">
        <v>188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</v>
      </c>
      <c r="O23" s="47">
        <f t="shared" si="1"/>
        <v>0.1172069825436409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SUM(D25:D27)</f>
        <v>269195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269195</v>
      </c>
      <c r="O24" s="45">
        <f t="shared" si="1"/>
        <v>167.82730673316709</v>
      </c>
      <c r="P24" s="10"/>
    </row>
    <row r="25" spans="1:16">
      <c r="A25" s="12"/>
      <c r="B25" s="25">
        <v>342.5</v>
      </c>
      <c r="C25" s="20" t="s">
        <v>34</v>
      </c>
      <c r="D25" s="46">
        <v>1400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1400</v>
      </c>
      <c r="O25" s="47">
        <f t="shared" si="1"/>
        <v>0.87281795511221949</v>
      </c>
      <c r="P25" s="9"/>
    </row>
    <row r="26" spans="1:16">
      <c r="A26" s="12"/>
      <c r="B26" s="25">
        <v>343.4</v>
      </c>
      <c r="C26" s="20" t="s">
        <v>35</v>
      </c>
      <c r="D26" s="46">
        <v>266875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266875</v>
      </c>
      <c r="O26" s="47">
        <f t="shared" si="1"/>
        <v>166.38092269326683</v>
      </c>
      <c r="P26" s="9"/>
    </row>
    <row r="27" spans="1:16">
      <c r="A27" s="12"/>
      <c r="B27" s="25">
        <v>347.2</v>
      </c>
      <c r="C27" s="20" t="s">
        <v>36</v>
      </c>
      <c r="D27" s="46">
        <v>920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920</v>
      </c>
      <c r="O27" s="47">
        <f t="shared" si="1"/>
        <v>0.57356608478802995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SUM(D29:D29)</f>
        <v>10846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10846</v>
      </c>
      <c r="O28" s="45">
        <f t="shared" si="1"/>
        <v>6.7618453865336656</v>
      </c>
      <c r="P28" s="10"/>
    </row>
    <row r="29" spans="1:16">
      <c r="A29" s="13"/>
      <c r="B29" s="39">
        <v>351.9</v>
      </c>
      <c r="C29" s="21" t="s">
        <v>39</v>
      </c>
      <c r="D29" s="46">
        <v>10846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10846</v>
      </c>
      <c r="O29" s="47">
        <f t="shared" si="1"/>
        <v>6.7618453865336656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SUM(D31:D35)</f>
        <v>129620</v>
      </c>
      <c r="E30" s="32">
        <f t="shared" si="8"/>
        <v>0</v>
      </c>
      <c r="F30" s="32">
        <f t="shared" si="8"/>
        <v>0</v>
      </c>
      <c r="G30" s="32">
        <f t="shared" si="8"/>
        <v>55512</v>
      </c>
      <c r="H30" s="32">
        <f t="shared" si="8"/>
        <v>0</v>
      </c>
      <c r="I30" s="32">
        <f t="shared" si="8"/>
        <v>61226</v>
      </c>
      <c r="J30" s="32">
        <f t="shared" si="8"/>
        <v>0</v>
      </c>
      <c r="K30" s="32">
        <f t="shared" si="8"/>
        <v>2434</v>
      </c>
      <c r="L30" s="32">
        <f t="shared" si="8"/>
        <v>0</v>
      </c>
      <c r="M30" s="32">
        <f t="shared" si="8"/>
        <v>0</v>
      </c>
      <c r="N30" s="32">
        <f t="shared" si="4"/>
        <v>248792</v>
      </c>
      <c r="O30" s="45">
        <f t="shared" si="1"/>
        <v>155.1072319201995</v>
      </c>
      <c r="P30" s="10"/>
    </row>
    <row r="31" spans="1:16">
      <c r="A31" s="12"/>
      <c r="B31" s="25">
        <v>361.1</v>
      </c>
      <c r="C31" s="20" t="s">
        <v>40</v>
      </c>
      <c r="D31" s="46">
        <v>104154</v>
      </c>
      <c r="E31" s="46">
        <v>0</v>
      </c>
      <c r="F31" s="46">
        <v>0</v>
      </c>
      <c r="G31" s="46">
        <v>55512</v>
      </c>
      <c r="H31" s="46">
        <v>0</v>
      </c>
      <c r="I31" s="46">
        <v>2858</v>
      </c>
      <c r="J31" s="46">
        <v>0</v>
      </c>
      <c r="K31" s="46">
        <v>2434</v>
      </c>
      <c r="L31" s="46">
        <v>0</v>
      </c>
      <c r="M31" s="46">
        <v>0</v>
      </c>
      <c r="N31" s="46">
        <f t="shared" si="4"/>
        <v>164958</v>
      </c>
      <c r="O31" s="47">
        <f t="shared" si="1"/>
        <v>102.84164588528678</v>
      </c>
      <c r="P31" s="9"/>
    </row>
    <row r="32" spans="1:16">
      <c r="A32" s="12"/>
      <c r="B32" s="25">
        <v>362</v>
      </c>
      <c r="C32" s="20" t="s">
        <v>41</v>
      </c>
      <c r="D32" s="46">
        <v>100</v>
      </c>
      <c r="E32" s="46">
        <v>0</v>
      </c>
      <c r="F32" s="46">
        <v>0</v>
      </c>
      <c r="G32" s="46">
        <v>0</v>
      </c>
      <c r="H32" s="46">
        <v>0</v>
      </c>
      <c r="I32" s="46">
        <v>58167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58267</v>
      </c>
      <c r="O32" s="47">
        <f t="shared" si="1"/>
        <v>36.326059850374065</v>
      </c>
      <c r="P32" s="9"/>
    </row>
    <row r="33" spans="1:119">
      <c r="A33" s="12"/>
      <c r="B33" s="25">
        <v>363.24</v>
      </c>
      <c r="C33" s="20" t="s">
        <v>78</v>
      </c>
      <c r="D33" s="46">
        <v>4121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4121</v>
      </c>
      <c r="O33" s="47">
        <f t="shared" si="1"/>
        <v>2.5692019950124689</v>
      </c>
      <c r="P33" s="9"/>
    </row>
    <row r="34" spans="1:119">
      <c r="A34" s="12"/>
      <c r="B34" s="25">
        <v>364</v>
      </c>
      <c r="C34" s="20" t="s">
        <v>42</v>
      </c>
      <c r="D34" s="46">
        <v>236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236</v>
      </c>
      <c r="O34" s="47">
        <f t="shared" si="1"/>
        <v>0.14713216957605985</v>
      </c>
      <c r="P34" s="9"/>
    </row>
    <row r="35" spans="1:119">
      <c r="A35" s="12"/>
      <c r="B35" s="25">
        <v>369.9</v>
      </c>
      <c r="C35" s="20" t="s">
        <v>43</v>
      </c>
      <c r="D35" s="46">
        <v>21009</v>
      </c>
      <c r="E35" s="46">
        <v>0</v>
      </c>
      <c r="F35" s="46">
        <v>0</v>
      </c>
      <c r="G35" s="46">
        <v>0</v>
      </c>
      <c r="H35" s="46">
        <v>0</v>
      </c>
      <c r="I35" s="46">
        <v>201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21210</v>
      </c>
      <c r="O35" s="47">
        <f t="shared" si="1"/>
        <v>13.223192019950124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SUM(D37:D37)</f>
        <v>29939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29939</v>
      </c>
      <c r="O36" s="45">
        <f t="shared" si="1"/>
        <v>18.665211970074814</v>
      </c>
      <c r="P36" s="9"/>
    </row>
    <row r="37" spans="1:119" ht="15.75" thickBot="1">
      <c r="A37" s="12"/>
      <c r="B37" s="25">
        <v>382</v>
      </c>
      <c r="C37" s="20" t="s">
        <v>52</v>
      </c>
      <c r="D37" s="46">
        <v>29939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29939</v>
      </c>
      <c r="O37" s="47">
        <f t="shared" si="1"/>
        <v>18.665211970074814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SUM(D5,D15,D19,D24,D28,D30,D36)</f>
        <v>2159435</v>
      </c>
      <c r="E38" s="15">
        <f t="shared" si="10"/>
        <v>0</v>
      </c>
      <c r="F38" s="15">
        <f t="shared" si="10"/>
        <v>0</v>
      </c>
      <c r="G38" s="15">
        <f t="shared" si="10"/>
        <v>256529</v>
      </c>
      <c r="H38" s="15">
        <f t="shared" si="10"/>
        <v>0</v>
      </c>
      <c r="I38" s="15">
        <f t="shared" si="10"/>
        <v>61226</v>
      </c>
      <c r="J38" s="15">
        <f t="shared" si="10"/>
        <v>0</v>
      </c>
      <c r="K38" s="15">
        <f t="shared" si="10"/>
        <v>2434</v>
      </c>
      <c r="L38" s="15">
        <f t="shared" si="10"/>
        <v>0</v>
      </c>
      <c r="M38" s="15">
        <f t="shared" si="10"/>
        <v>0</v>
      </c>
      <c r="N38" s="15">
        <f t="shared" si="4"/>
        <v>2479624</v>
      </c>
      <c r="O38" s="38">
        <f t="shared" si="1"/>
        <v>1545.9002493765586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79</v>
      </c>
      <c r="M40" s="48"/>
      <c r="N40" s="48"/>
      <c r="O40" s="43">
        <v>1604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SUM(D6:D13)</f>
        <v>1640070</v>
      </c>
      <c r="E5" s="27">
        <f t="shared" si="0"/>
        <v>0</v>
      </c>
      <c r="F5" s="27">
        <f t="shared" si="0"/>
        <v>0</v>
      </c>
      <c r="G5" s="27">
        <f t="shared" si="0"/>
        <v>234790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1874860</v>
      </c>
      <c r="P5" s="33">
        <f t="shared" ref="P5:P36" si="1">(O5/P$38)</f>
        <v>1141.1199026171637</v>
      </c>
      <c r="Q5" s="6"/>
    </row>
    <row r="6" spans="1:134">
      <c r="A6" s="12"/>
      <c r="B6" s="25">
        <v>311</v>
      </c>
      <c r="C6" s="20" t="s">
        <v>1</v>
      </c>
      <c r="D6" s="46">
        <v>1260856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1260856</v>
      </c>
      <c r="P6" s="47">
        <f t="shared" si="1"/>
        <v>767.41083384053559</v>
      </c>
      <c r="Q6" s="9"/>
    </row>
    <row r="7" spans="1:134">
      <c r="A7" s="12"/>
      <c r="B7" s="25">
        <v>312.41000000000003</v>
      </c>
      <c r="C7" s="20" t="s">
        <v>109</v>
      </c>
      <c r="D7" s="46">
        <v>21198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21198</v>
      </c>
      <c r="P7" s="47">
        <f t="shared" si="1"/>
        <v>12.902008520998175</v>
      </c>
      <c r="Q7" s="9"/>
    </row>
    <row r="8" spans="1:134">
      <c r="A8" s="12"/>
      <c r="B8" s="25">
        <v>312.63</v>
      </c>
      <c r="C8" s="20" t="s">
        <v>110</v>
      </c>
      <c r="D8" s="46">
        <v>0</v>
      </c>
      <c r="E8" s="46">
        <v>0</v>
      </c>
      <c r="F8" s="46">
        <v>0</v>
      </c>
      <c r="G8" s="46">
        <v>234790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234790</v>
      </c>
      <c r="P8" s="47">
        <f t="shared" si="1"/>
        <v>142.90322580645162</v>
      </c>
      <c r="Q8" s="9"/>
    </row>
    <row r="9" spans="1:134">
      <c r="A9" s="12"/>
      <c r="B9" s="25">
        <v>314.10000000000002</v>
      </c>
      <c r="C9" s="20" t="s">
        <v>11</v>
      </c>
      <c r="D9" s="46">
        <v>241966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241966</v>
      </c>
      <c r="P9" s="47">
        <f t="shared" si="1"/>
        <v>147.27084601339013</v>
      </c>
      <c r="Q9" s="9"/>
    </row>
    <row r="10" spans="1:134">
      <c r="A10" s="12"/>
      <c r="B10" s="25">
        <v>314.3</v>
      </c>
      <c r="C10" s="20" t="s">
        <v>12</v>
      </c>
      <c r="D10" s="46">
        <v>43514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43514</v>
      </c>
      <c r="P10" s="47">
        <f t="shared" si="1"/>
        <v>26.484479610468654</v>
      </c>
      <c r="Q10" s="9"/>
    </row>
    <row r="11" spans="1:134">
      <c r="A11" s="12"/>
      <c r="B11" s="25">
        <v>314.39999999999998</v>
      </c>
      <c r="C11" s="20" t="s">
        <v>13</v>
      </c>
      <c r="D11" s="46">
        <v>12280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12280</v>
      </c>
      <c r="P11" s="47">
        <f t="shared" si="1"/>
        <v>7.4741326841144247</v>
      </c>
      <c r="Q11" s="9"/>
    </row>
    <row r="12" spans="1:134">
      <c r="A12" s="12"/>
      <c r="B12" s="25">
        <v>314.8</v>
      </c>
      <c r="C12" s="20" t="s">
        <v>15</v>
      </c>
      <c r="D12" s="46">
        <v>1190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1190</v>
      </c>
      <c r="P12" s="47">
        <f t="shared" si="1"/>
        <v>0.72428484479610467</v>
      </c>
      <c r="Q12" s="9"/>
    </row>
    <row r="13" spans="1:134">
      <c r="A13" s="12"/>
      <c r="B13" s="25">
        <v>315.10000000000002</v>
      </c>
      <c r="C13" s="20" t="s">
        <v>111</v>
      </c>
      <c r="D13" s="46">
        <v>59066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59066</v>
      </c>
      <c r="P13" s="47">
        <f t="shared" si="1"/>
        <v>35.950091296409006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307219</v>
      </c>
      <c r="E14" s="32">
        <f t="shared" si="3"/>
        <v>0</v>
      </c>
      <c r="F14" s="32">
        <f t="shared" si="3"/>
        <v>0</v>
      </c>
      <c r="G14" s="32">
        <f t="shared" si="3"/>
        <v>99433</v>
      </c>
      <c r="H14" s="32">
        <f t="shared" si="3"/>
        <v>0</v>
      </c>
      <c r="I14" s="32">
        <f t="shared" si="3"/>
        <v>177605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584257</v>
      </c>
      <c r="P14" s="45">
        <f t="shared" si="1"/>
        <v>355.60377358490564</v>
      </c>
      <c r="Q14" s="10"/>
    </row>
    <row r="15" spans="1:134">
      <c r="A15" s="12"/>
      <c r="B15" s="25">
        <v>323.10000000000002</v>
      </c>
      <c r="C15" s="20" t="s">
        <v>18</v>
      </c>
      <c r="D15" s="46">
        <v>185212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185212</v>
      </c>
      <c r="P15" s="47">
        <f t="shared" si="1"/>
        <v>112.72793670115642</v>
      </c>
      <c r="Q15" s="9"/>
    </row>
    <row r="16" spans="1:134">
      <c r="A16" s="12"/>
      <c r="B16" s="25">
        <v>323.39999999999998</v>
      </c>
      <c r="C16" s="20" t="s">
        <v>19</v>
      </c>
      <c r="D16" s="46">
        <v>10537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10537</v>
      </c>
      <c r="P16" s="47">
        <f t="shared" si="1"/>
        <v>6.4132684114424832</v>
      </c>
      <c r="Q16" s="9"/>
    </row>
    <row r="17" spans="1:17">
      <c r="A17" s="12"/>
      <c r="B17" s="25">
        <v>325.10000000000002</v>
      </c>
      <c r="C17" s="20" t="s">
        <v>96</v>
      </c>
      <c r="D17" s="46">
        <v>0</v>
      </c>
      <c r="E17" s="46">
        <v>0</v>
      </c>
      <c r="F17" s="46">
        <v>0</v>
      </c>
      <c r="G17" s="46">
        <v>99433</v>
      </c>
      <c r="H17" s="46">
        <v>0</v>
      </c>
      <c r="I17" s="46">
        <v>177605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277038</v>
      </c>
      <c r="P17" s="47">
        <f t="shared" si="1"/>
        <v>168.61716372489349</v>
      </c>
      <c r="Q17" s="9"/>
    </row>
    <row r="18" spans="1:17">
      <c r="A18" s="12"/>
      <c r="B18" s="25">
        <v>329.5</v>
      </c>
      <c r="C18" s="20" t="s">
        <v>112</v>
      </c>
      <c r="D18" s="46">
        <v>111470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111470</v>
      </c>
      <c r="P18" s="47">
        <f t="shared" si="1"/>
        <v>67.845404747413269</v>
      </c>
      <c r="Q18" s="9"/>
    </row>
    <row r="19" spans="1:17" ht="15.75">
      <c r="A19" s="29" t="s">
        <v>113</v>
      </c>
      <c r="B19" s="30"/>
      <c r="C19" s="31"/>
      <c r="D19" s="32">
        <f t="shared" ref="D19:N19" si="5">SUM(D20:D23)</f>
        <v>194486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194486</v>
      </c>
      <c r="P19" s="45">
        <f t="shared" si="1"/>
        <v>118.37248934875228</v>
      </c>
      <c r="Q19" s="10"/>
    </row>
    <row r="20" spans="1:17">
      <c r="A20" s="12"/>
      <c r="B20" s="25">
        <v>334.2</v>
      </c>
      <c r="C20" s="20" t="s">
        <v>22</v>
      </c>
      <c r="D20" s="46">
        <v>8781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6">SUM(D20:N20)</f>
        <v>8781</v>
      </c>
      <c r="P20" s="47">
        <f t="shared" si="1"/>
        <v>5.3444917833231891</v>
      </c>
      <c r="Q20" s="9"/>
    </row>
    <row r="21" spans="1:17">
      <c r="A21" s="12"/>
      <c r="B21" s="25">
        <v>335.125</v>
      </c>
      <c r="C21" s="20" t="s">
        <v>114</v>
      </c>
      <c r="D21" s="46">
        <v>52899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52899</v>
      </c>
      <c r="P21" s="47">
        <f t="shared" si="1"/>
        <v>32.196591600730372</v>
      </c>
      <c r="Q21" s="9"/>
    </row>
    <row r="22" spans="1:17">
      <c r="A22" s="12"/>
      <c r="B22" s="25">
        <v>335.18</v>
      </c>
      <c r="C22" s="20" t="s">
        <v>115</v>
      </c>
      <c r="D22" s="46">
        <v>131656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131656</v>
      </c>
      <c r="P22" s="47">
        <f t="shared" si="1"/>
        <v>80.131466828971398</v>
      </c>
      <c r="Q22" s="9"/>
    </row>
    <row r="23" spans="1:17">
      <c r="A23" s="12"/>
      <c r="B23" s="25">
        <v>337.1</v>
      </c>
      <c r="C23" s="20" t="s">
        <v>99</v>
      </c>
      <c r="D23" s="46">
        <v>1150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7">SUM(D23:N23)</f>
        <v>1150</v>
      </c>
      <c r="P23" s="47">
        <f t="shared" si="1"/>
        <v>0.69993913572732802</v>
      </c>
      <c r="Q23" s="9"/>
    </row>
    <row r="24" spans="1:17" ht="15.75">
      <c r="A24" s="29" t="s">
        <v>30</v>
      </c>
      <c r="B24" s="30"/>
      <c r="C24" s="31"/>
      <c r="D24" s="32">
        <f t="shared" ref="D24:N24" si="8">SUM(D25:D26)</f>
        <v>511308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17739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>SUM(D24:N24)</f>
        <v>529047</v>
      </c>
      <c r="P24" s="45">
        <f t="shared" si="1"/>
        <v>322.00060864272672</v>
      </c>
      <c r="Q24" s="10"/>
    </row>
    <row r="25" spans="1:17">
      <c r="A25" s="12"/>
      <c r="B25" s="25">
        <v>343.4</v>
      </c>
      <c r="C25" s="20" t="s">
        <v>35</v>
      </c>
      <c r="D25" s="46">
        <v>342184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9">SUM(D25:N25)</f>
        <v>342184</v>
      </c>
      <c r="P25" s="47">
        <f t="shared" si="1"/>
        <v>208.26780279975654</v>
      </c>
      <c r="Q25" s="9"/>
    </row>
    <row r="26" spans="1:17">
      <c r="A26" s="12"/>
      <c r="B26" s="25">
        <v>347.2</v>
      </c>
      <c r="C26" s="20" t="s">
        <v>36</v>
      </c>
      <c r="D26" s="46">
        <v>169124</v>
      </c>
      <c r="E26" s="46">
        <v>0</v>
      </c>
      <c r="F26" s="46">
        <v>0</v>
      </c>
      <c r="G26" s="46">
        <v>0</v>
      </c>
      <c r="H26" s="46">
        <v>0</v>
      </c>
      <c r="I26" s="46">
        <v>17739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186863</v>
      </c>
      <c r="P26" s="47">
        <f t="shared" si="1"/>
        <v>113.73280584297018</v>
      </c>
      <c r="Q26" s="9"/>
    </row>
    <row r="27" spans="1:17" ht="15.75">
      <c r="A27" s="29" t="s">
        <v>31</v>
      </c>
      <c r="B27" s="30"/>
      <c r="C27" s="31"/>
      <c r="D27" s="32">
        <f t="shared" ref="D27:N27" si="10">SUM(D28:D28)</f>
        <v>220283</v>
      </c>
      <c r="E27" s="32">
        <f t="shared" si="10"/>
        <v>0</v>
      </c>
      <c r="F27" s="32">
        <f t="shared" si="10"/>
        <v>0</v>
      </c>
      <c r="G27" s="32">
        <f t="shared" si="10"/>
        <v>0</v>
      </c>
      <c r="H27" s="32">
        <f t="shared" si="10"/>
        <v>0</v>
      </c>
      <c r="I27" s="32">
        <f t="shared" si="10"/>
        <v>0</v>
      </c>
      <c r="J27" s="32">
        <f t="shared" si="10"/>
        <v>0</v>
      </c>
      <c r="K27" s="32">
        <f t="shared" si="10"/>
        <v>0</v>
      </c>
      <c r="L27" s="32">
        <f t="shared" si="10"/>
        <v>0</v>
      </c>
      <c r="M27" s="32">
        <f t="shared" si="10"/>
        <v>0</v>
      </c>
      <c r="N27" s="32">
        <f t="shared" si="10"/>
        <v>0</v>
      </c>
      <c r="O27" s="32">
        <f>SUM(D27:N27)</f>
        <v>220283</v>
      </c>
      <c r="P27" s="45">
        <f t="shared" si="1"/>
        <v>134.07364576993305</v>
      </c>
      <c r="Q27" s="10"/>
    </row>
    <row r="28" spans="1:17">
      <c r="A28" s="13"/>
      <c r="B28" s="39">
        <v>351.9</v>
      </c>
      <c r="C28" s="21" t="s">
        <v>117</v>
      </c>
      <c r="D28" s="46">
        <v>220283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11">SUM(D28:N28)</f>
        <v>220283</v>
      </c>
      <c r="P28" s="47">
        <f t="shared" si="1"/>
        <v>134.07364576993305</v>
      </c>
      <c r="Q28" s="9"/>
    </row>
    <row r="29" spans="1:17" ht="15.75">
      <c r="A29" s="29" t="s">
        <v>2</v>
      </c>
      <c r="B29" s="30"/>
      <c r="C29" s="31"/>
      <c r="D29" s="32">
        <f t="shared" ref="D29:N29" si="12">SUM(D30:D32)</f>
        <v>120329</v>
      </c>
      <c r="E29" s="32">
        <f t="shared" si="12"/>
        <v>0</v>
      </c>
      <c r="F29" s="32">
        <f t="shared" si="12"/>
        <v>0</v>
      </c>
      <c r="G29" s="32">
        <f t="shared" si="12"/>
        <v>1487</v>
      </c>
      <c r="H29" s="32">
        <f t="shared" si="12"/>
        <v>0</v>
      </c>
      <c r="I29" s="32">
        <f t="shared" si="12"/>
        <v>65520</v>
      </c>
      <c r="J29" s="32">
        <f t="shared" si="12"/>
        <v>0</v>
      </c>
      <c r="K29" s="32">
        <f t="shared" si="12"/>
        <v>0</v>
      </c>
      <c r="L29" s="32">
        <f t="shared" si="12"/>
        <v>0</v>
      </c>
      <c r="M29" s="32">
        <f t="shared" si="12"/>
        <v>0</v>
      </c>
      <c r="N29" s="32">
        <f t="shared" si="12"/>
        <v>0</v>
      </c>
      <c r="O29" s="32">
        <f>SUM(D29:N29)</f>
        <v>187336</v>
      </c>
      <c r="P29" s="45">
        <f t="shared" si="1"/>
        <v>114.02069385270846</v>
      </c>
      <c r="Q29" s="10"/>
    </row>
    <row r="30" spans="1:17">
      <c r="A30" s="12"/>
      <c r="B30" s="25">
        <v>361.1</v>
      </c>
      <c r="C30" s="20" t="s">
        <v>40</v>
      </c>
      <c r="D30" s="46">
        <v>25785</v>
      </c>
      <c r="E30" s="46">
        <v>0</v>
      </c>
      <c r="F30" s="46">
        <v>0</v>
      </c>
      <c r="G30" s="46">
        <v>1487</v>
      </c>
      <c r="H30" s="46">
        <v>0</v>
      </c>
      <c r="I30" s="46">
        <v>455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27727</v>
      </c>
      <c r="P30" s="47">
        <f t="shared" si="1"/>
        <v>16.875836883749241</v>
      </c>
      <c r="Q30" s="9"/>
    </row>
    <row r="31" spans="1:17">
      <c r="A31" s="12"/>
      <c r="B31" s="25">
        <v>362</v>
      </c>
      <c r="C31" s="20" t="s">
        <v>41</v>
      </c>
      <c r="D31" s="46">
        <v>39335</v>
      </c>
      <c r="E31" s="46">
        <v>0</v>
      </c>
      <c r="F31" s="46">
        <v>0</v>
      </c>
      <c r="G31" s="46">
        <v>0</v>
      </c>
      <c r="H31" s="46">
        <v>0</v>
      </c>
      <c r="I31" s="46">
        <v>64632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5" si="13">SUM(D31:N31)</f>
        <v>103967</v>
      </c>
      <c r="P31" s="47">
        <f t="shared" si="1"/>
        <v>63.278758368837494</v>
      </c>
      <c r="Q31" s="9"/>
    </row>
    <row r="32" spans="1:17">
      <c r="A32" s="12"/>
      <c r="B32" s="25">
        <v>369.9</v>
      </c>
      <c r="C32" s="20" t="s">
        <v>43</v>
      </c>
      <c r="D32" s="46">
        <v>55209</v>
      </c>
      <c r="E32" s="46">
        <v>0</v>
      </c>
      <c r="F32" s="46">
        <v>0</v>
      </c>
      <c r="G32" s="46">
        <v>0</v>
      </c>
      <c r="H32" s="46">
        <v>0</v>
      </c>
      <c r="I32" s="46">
        <v>433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3"/>
        <v>55642</v>
      </c>
      <c r="P32" s="47">
        <f t="shared" si="1"/>
        <v>33.866098600121731</v>
      </c>
      <c r="Q32" s="9"/>
    </row>
    <row r="33" spans="1:120" ht="15.75">
      <c r="A33" s="29" t="s">
        <v>32</v>
      </c>
      <c r="B33" s="30"/>
      <c r="C33" s="31"/>
      <c r="D33" s="32">
        <f t="shared" ref="D33:N33" si="14">SUM(D34:D35)</f>
        <v>61615</v>
      </c>
      <c r="E33" s="32">
        <f t="shared" si="14"/>
        <v>0</v>
      </c>
      <c r="F33" s="32">
        <f t="shared" si="14"/>
        <v>0</v>
      </c>
      <c r="G33" s="32">
        <f t="shared" si="14"/>
        <v>0</v>
      </c>
      <c r="H33" s="32">
        <f t="shared" si="14"/>
        <v>0</v>
      </c>
      <c r="I33" s="32">
        <f t="shared" si="14"/>
        <v>25000</v>
      </c>
      <c r="J33" s="32">
        <f t="shared" si="14"/>
        <v>0</v>
      </c>
      <c r="K33" s="32">
        <f t="shared" si="14"/>
        <v>0</v>
      </c>
      <c r="L33" s="32">
        <f t="shared" si="14"/>
        <v>0</v>
      </c>
      <c r="M33" s="32">
        <f t="shared" si="14"/>
        <v>0</v>
      </c>
      <c r="N33" s="32">
        <f t="shared" si="14"/>
        <v>0</v>
      </c>
      <c r="O33" s="32">
        <f t="shared" si="13"/>
        <v>86615</v>
      </c>
      <c r="P33" s="45">
        <f t="shared" si="1"/>
        <v>52.717589774802192</v>
      </c>
      <c r="Q33" s="9"/>
    </row>
    <row r="34" spans="1:120">
      <c r="A34" s="12"/>
      <c r="B34" s="25">
        <v>381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3"/>
        <v>25000</v>
      </c>
      <c r="P34" s="47">
        <f t="shared" si="1"/>
        <v>15.216068167985393</v>
      </c>
      <c r="Q34" s="9"/>
    </row>
    <row r="35" spans="1:120" ht="15.75" thickBot="1">
      <c r="A35" s="12"/>
      <c r="B35" s="25">
        <v>382</v>
      </c>
      <c r="C35" s="20" t="s">
        <v>52</v>
      </c>
      <c r="D35" s="46">
        <v>61615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3"/>
        <v>61615</v>
      </c>
      <c r="P35" s="47">
        <f t="shared" si="1"/>
        <v>37.501521606816802</v>
      </c>
      <c r="Q35" s="9"/>
    </row>
    <row r="36" spans="1:120" ht="16.5" thickBot="1">
      <c r="A36" s="14" t="s">
        <v>37</v>
      </c>
      <c r="B36" s="23"/>
      <c r="C36" s="22"/>
      <c r="D36" s="15">
        <f t="shared" ref="D36:N36" si="15">SUM(D5,D14,D19,D24,D27,D29,D33)</f>
        <v>3055310</v>
      </c>
      <c r="E36" s="15">
        <f t="shared" si="15"/>
        <v>0</v>
      </c>
      <c r="F36" s="15">
        <f t="shared" si="15"/>
        <v>0</v>
      </c>
      <c r="G36" s="15">
        <f t="shared" si="15"/>
        <v>335710</v>
      </c>
      <c r="H36" s="15">
        <f t="shared" si="15"/>
        <v>0</v>
      </c>
      <c r="I36" s="15">
        <f t="shared" si="15"/>
        <v>285864</v>
      </c>
      <c r="J36" s="15">
        <f t="shared" si="15"/>
        <v>0</v>
      </c>
      <c r="K36" s="15">
        <f t="shared" si="15"/>
        <v>0</v>
      </c>
      <c r="L36" s="15">
        <f t="shared" si="15"/>
        <v>0</v>
      </c>
      <c r="M36" s="15">
        <f t="shared" si="15"/>
        <v>0</v>
      </c>
      <c r="N36" s="15">
        <f t="shared" si="15"/>
        <v>0</v>
      </c>
      <c r="O36" s="15">
        <f>SUM(D36:N36)</f>
        <v>3676884</v>
      </c>
      <c r="P36" s="38">
        <f t="shared" si="1"/>
        <v>2237.908703590992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8" t="s">
        <v>121</v>
      </c>
      <c r="N38" s="48"/>
      <c r="O38" s="48"/>
      <c r="P38" s="43">
        <v>1643</v>
      </c>
    </row>
    <row r="39" spans="1:120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</row>
    <row r="40" spans="1:120" ht="15.75" customHeight="1" thickBot="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105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106</v>
      </c>
      <c r="N4" s="35" t="s">
        <v>8</v>
      </c>
      <c r="O4" s="35" t="s">
        <v>107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108</v>
      </c>
      <c r="B5" s="26"/>
      <c r="C5" s="26"/>
      <c r="D5" s="27">
        <f t="shared" ref="D5:N5" si="0">SUM(D6:D13)</f>
        <v>1538844</v>
      </c>
      <c r="E5" s="27">
        <f t="shared" si="0"/>
        <v>0</v>
      </c>
      <c r="F5" s="27">
        <f t="shared" si="0"/>
        <v>0</v>
      </c>
      <c r="G5" s="27">
        <f t="shared" si="0"/>
        <v>194706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1733550</v>
      </c>
      <c r="P5" s="33">
        <f t="shared" ref="P5:P39" si="1">(O5/P$41)</f>
        <v>1062.2242647058824</v>
      </c>
      <c r="Q5" s="6"/>
    </row>
    <row r="6" spans="1:134">
      <c r="A6" s="12"/>
      <c r="B6" s="25">
        <v>311</v>
      </c>
      <c r="C6" s="20" t="s">
        <v>1</v>
      </c>
      <c r="D6" s="46">
        <v>1170878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1170878</v>
      </c>
      <c r="P6" s="47">
        <f t="shared" si="1"/>
        <v>717.44975490196077</v>
      </c>
      <c r="Q6" s="9"/>
    </row>
    <row r="7" spans="1:134">
      <c r="A7" s="12"/>
      <c r="B7" s="25">
        <v>312.41000000000003</v>
      </c>
      <c r="C7" s="20" t="s">
        <v>109</v>
      </c>
      <c r="D7" s="46">
        <v>20878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20878</v>
      </c>
      <c r="P7" s="47">
        <f t="shared" si="1"/>
        <v>12.792892156862745</v>
      </c>
      <c r="Q7" s="9"/>
    </row>
    <row r="8" spans="1:134">
      <c r="A8" s="12"/>
      <c r="B8" s="25">
        <v>312.63</v>
      </c>
      <c r="C8" s="20" t="s">
        <v>110</v>
      </c>
      <c r="D8" s="46">
        <v>0</v>
      </c>
      <c r="E8" s="46">
        <v>0</v>
      </c>
      <c r="F8" s="46">
        <v>0</v>
      </c>
      <c r="G8" s="46">
        <v>194706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194706</v>
      </c>
      <c r="P8" s="47">
        <f t="shared" si="1"/>
        <v>119.30514705882354</v>
      </c>
      <c r="Q8" s="9"/>
    </row>
    <row r="9" spans="1:134">
      <c r="A9" s="12"/>
      <c r="B9" s="25">
        <v>314.10000000000002</v>
      </c>
      <c r="C9" s="20" t="s">
        <v>11</v>
      </c>
      <c r="D9" s="46">
        <v>237379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237379</v>
      </c>
      <c r="P9" s="47">
        <f t="shared" si="1"/>
        <v>145.45281862745097</v>
      </c>
      <c r="Q9" s="9"/>
    </row>
    <row r="10" spans="1:134">
      <c r="A10" s="12"/>
      <c r="B10" s="25">
        <v>314.3</v>
      </c>
      <c r="C10" s="20" t="s">
        <v>12</v>
      </c>
      <c r="D10" s="46">
        <v>43089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43089</v>
      </c>
      <c r="P10" s="47">
        <f t="shared" si="1"/>
        <v>26.402573529411764</v>
      </c>
      <c r="Q10" s="9"/>
    </row>
    <row r="11" spans="1:134">
      <c r="A11" s="12"/>
      <c r="B11" s="25">
        <v>314.39999999999998</v>
      </c>
      <c r="C11" s="20" t="s">
        <v>13</v>
      </c>
      <c r="D11" s="46">
        <v>12434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12434</v>
      </c>
      <c r="P11" s="47">
        <f t="shared" si="1"/>
        <v>7.6188725490196081</v>
      </c>
      <c r="Q11" s="9"/>
    </row>
    <row r="12" spans="1:134">
      <c r="A12" s="12"/>
      <c r="B12" s="25">
        <v>314.8</v>
      </c>
      <c r="C12" s="20" t="s">
        <v>15</v>
      </c>
      <c r="D12" s="46">
        <v>1712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1712</v>
      </c>
      <c r="P12" s="47">
        <f t="shared" si="1"/>
        <v>1.0490196078431373</v>
      </c>
      <c r="Q12" s="9"/>
    </row>
    <row r="13" spans="1:134">
      <c r="A13" s="12"/>
      <c r="B13" s="25">
        <v>315.10000000000002</v>
      </c>
      <c r="C13" s="20" t="s">
        <v>111</v>
      </c>
      <c r="D13" s="46">
        <v>52474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52474</v>
      </c>
      <c r="P13" s="47">
        <f t="shared" si="1"/>
        <v>32.153186274509807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292673</v>
      </c>
      <c r="E14" s="32">
        <f t="shared" si="3"/>
        <v>0</v>
      </c>
      <c r="F14" s="32">
        <f t="shared" si="3"/>
        <v>0</v>
      </c>
      <c r="G14" s="32">
        <f t="shared" si="3"/>
        <v>119454</v>
      </c>
      <c r="H14" s="32">
        <f t="shared" si="3"/>
        <v>0</v>
      </c>
      <c r="I14" s="32">
        <f t="shared" si="3"/>
        <v>167379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39" si="4">SUM(D14:N14)</f>
        <v>579506</v>
      </c>
      <c r="P14" s="45">
        <f t="shared" si="1"/>
        <v>355.0894607843137</v>
      </c>
      <c r="Q14" s="10"/>
    </row>
    <row r="15" spans="1:134">
      <c r="A15" s="12"/>
      <c r="B15" s="25">
        <v>323.10000000000002</v>
      </c>
      <c r="C15" s="20" t="s">
        <v>18</v>
      </c>
      <c r="D15" s="46">
        <v>177181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177181</v>
      </c>
      <c r="P15" s="47">
        <f t="shared" si="1"/>
        <v>108.56678921568627</v>
      </c>
      <c r="Q15" s="9"/>
    </row>
    <row r="16" spans="1:134">
      <c r="A16" s="12"/>
      <c r="B16" s="25">
        <v>323.39999999999998</v>
      </c>
      <c r="C16" s="20" t="s">
        <v>19</v>
      </c>
      <c r="D16" s="46">
        <v>9864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9864</v>
      </c>
      <c r="P16" s="47">
        <f t="shared" si="1"/>
        <v>6.0441176470588234</v>
      </c>
      <c r="Q16" s="9"/>
    </row>
    <row r="17" spans="1:17">
      <c r="A17" s="12"/>
      <c r="B17" s="25">
        <v>325.10000000000002</v>
      </c>
      <c r="C17" s="20" t="s">
        <v>96</v>
      </c>
      <c r="D17" s="46">
        <v>0</v>
      </c>
      <c r="E17" s="46">
        <v>0</v>
      </c>
      <c r="F17" s="46">
        <v>0</v>
      </c>
      <c r="G17" s="46">
        <v>119454</v>
      </c>
      <c r="H17" s="46">
        <v>0</v>
      </c>
      <c r="I17" s="46">
        <v>167379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286833</v>
      </c>
      <c r="P17" s="47">
        <f t="shared" si="1"/>
        <v>175.75551470588235</v>
      </c>
      <c r="Q17" s="9"/>
    </row>
    <row r="18" spans="1:17">
      <c r="A18" s="12"/>
      <c r="B18" s="25">
        <v>329.5</v>
      </c>
      <c r="C18" s="20" t="s">
        <v>112</v>
      </c>
      <c r="D18" s="46">
        <v>105628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105628</v>
      </c>
      <c r="P18" s="47">
        <f t="shared" si="1"/>
        <v>64.723039215686271</v>
      </c>
      <c r="Q18" s="9"/>
    </row>
    <row r="19" spans="1:17" ht="15.75">
      <c r="A19" s="29" t="s">
        <v>113</v>
      </c>
      <c r="B19" s="30"/>
      <c r="C19" s="31"/>
      <c r="D19" s="32">
        <f t="shared" ref="D19:N19" si="5">SUM(D20:D24)</f>
        <v>230012</v>
      </c>
      <c r="E19" s="32">
        <f t="shared" si="5"/>
        <v>0</v>
      </c>
      <c r="F19" s="32">
        <f t="shared" si="5"/>
        <v>0</v>
      </c>
      <c r="G19" s="32">
        <f t="shared" si="5"/>
        <v>61958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291970</v>
      </c>
      <c r="P19" s="45">
        <f t="shared" si="1"/>
        <v>178.90318627450981</v>
      </c>
      <c r="Q19" s="10"/>
    </row>
    <row r="20" spans="1:17">
      <c r="A20" s="12"/>
      <c r="B20" s="25">
        <v>334.2</v>
      </c>
      <c r="C20" s="20" t="s">
        <v>22</v>
      </c>
      <c r="D20" s="46">
        <v>17738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17738</v>
      </c>
      <c r="P20" s="47">
        <f t="shared" si="1"/>
        <v>10.868872549019608</v>
      </c>
      <c r="Q20" s="9"/>
    </row>
    <row r="21" spans="1:17">
      <c r="A21" s="12"/>
      <c r="B21" s="25">
        <v>335.125</v>
      </c>
      <c r="C21" s="20" t="s">
        <v>114</v>
      </c>
      <c r="D21" s="46">
        <v>45588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45588</v>
      </c>
      <c r="P21" s="47">
        <f t="shared" si="1"/>
        <v>27.933823529411764</v>
      </c>
      <c r="Q21" s="9"/>
    </row>
    <row r="22" spans="1:17">
      <c r="A22" s="12"/>
      <c r="B22" s="25">
        <v>335.18</v>
      </c>
      <c r="C22" s="20" t="s">
        <v>115</v>
      </c>
      <c r="D22" s="46">
        <v>115550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115550</v>
      </c>
      <c r="P22" s="47">
        <f t="shared" si="1"/>
        <v>70.802696078431367</v>
      </c>
      <c r="Q22" s="9"/>
    </row>
    <row r="23" spans="1:17">
      <c r="A23" s="12"/>
      <c r="B23" s="25">
        <v>337.1</v>
      </c>
      <c r="C23" s="20" t="s">
        <v>99</v>
      </c>
      <c r="D23" s="46">
        <v>1136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1136</v>
      </c>
      <c r="P23" s="47">
        <f t="shared" si="1"/>
        <v>0.69607843137254899</v>
      </c>
      <c r="Q23" s="9"/>
    </row>
    <row r="24" spans="1:17">
      <c r="A24" s="12"/>
      <c r="B24" s="25">
        <v>337.7</v>
      </c>
      <c r="C24" s="20" t="s">
        <v>116</v>
      </c>
      <c r="D24" s="46">
        <v>50000</v>
      </c>
      <c r="E24" s="46">
        <v>0</v>
      </c>
      <c r="F24" s="46">
        <v>0</v>
      </c>
      <c r="G24" s="46">
        <v>61958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111958</v>
      </c>
      <c r="P24" s="47">
        <f t="shared" si="1"/>
        <v>68.601715686274517</v>
      </c>
      <c r="Q24" s="9"/>
    </row>
    <row r="25" spans="1:17" ht="15.75">
      <c r="A25" s="29" t="s">
        <v>30</v>
      </c>
      <c r="B25" s="30"/>
      <c r="C25" s="31"/>
      <c r="D25" s="32">
        <f t="shared" ref="D25:N25" si="6">SUM(D26:D27)</f>
        <v>517595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20465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 t="shared" si="4"/>
        <v>538060</v>
      </c>
      <c r="P25" s="45">
        <f t="shared" si="1"/>
        <v>329.69362745098039</v>
      </c>
      <c r="Q25" s="10"/>
    </row>
    <row r="26" spans="1:17">
      <c r="A26" s="12"/>
      <c r="B26" s="25">
        <v>343.4</v>
      </c>
      <c r="C26" s="20" t="s">
        <v>35</v>
      </c>
      <c r="D26" s="46">
        <v>340599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340599</v>
      </c>
      <c r="P26" s="47">
        <f t="shared" si="1"/>
        <v>208.70036764705881</v>
      </c>
      <c r="Q26" s="9"/>
    </row>
    <row r="27" spans="1:17">
      <c r="A27" s="12"/>
      <c r="B27" s="25">
        <v>347.2</v>
      </c>
      <c r="C27" s="20" t="s">
        <v>36</v>
      </c>
      <c r="D27" s="46">
        <v>176996</v>
      </c>
      <c r="E27" s="46">
        <v>0</v>
      </c>
      <c r="F27" s="46">
        <v>0</v>
      </c>
      <c r="G27" s="46">
        <v>0</v>
      </c>
      <c r="H27" s="46">
        <v>0</v>
      </c>
      <c r="I27" s="46">
        <v>20465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197461</v>
      </c>
      <c r="P27" s="47">
        <f t="shared" si="1"/>
        <v>120.99325980392157</v>
      </c>
      <c r="Q27" s="9"/>
    </row>
    <row r="28" spans="1:17" ht="15.75">
      <c r="A28" s="29" t="s">
        <v>31</v>
      </c>
      <c r="B28" s="30"/>
      <c r="C28" s="31"/>
      <c r="D28" s="32">
        <f t="shared" ref="D28:N28" si="7">SUM(D29:D29)</f>
        <v>51487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 t="shared" si="4"/>
        <v>51487</v>
      </c>
      <c r="P28" s="45">
        <f t="shared" si="1"/>
        <v>31.548406862745097</v>
      </c>
      <c r="Q28" s="10"/>
    </row>
    <row r="29" spans="1:17">
      <c r="A29" s="13"/>
      <c r="B29" s="39">
        <v>351.9</v>
      </c>
      <c r="C29" s="21" t="s">
        <v>117</v>
      </c>
      <c r="D29" s="46">
        <v>51487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51487</v>
      </c>
      <c r="P29" s="47">
        <f t="shared" si="1"/>
        <v>31.548406862745097</v>
      </c>
      <c r="Q29" s="9"/>
    </row>
    <row r="30" spans="1:17" ht="15.75">
      <c r="A30" s="29" t="s">
        <v>2</v>
      </c>
      <c r="B30" s="30"/>
      <c r="C30" s="31"/>
      <c r="D30" s="32">
        <f t="shared" ref="D30:N30" si="8">SUM(D31:D34)</f>
        <v>42237</v>
      </c>
      <c r="E30" s="32">
        <f t="shared" si="8"/>
        <v>0</v>
      </c>
      <c r="F30" s="32">
        <f t="shared" si="8"/>
        <v>0</v>
      </c>
      <c r="G30" s="32">
        <f t="shared" si="8"/>
        <v>1152</v>
      </c>
      <c r="H30" s="32">
        <f t="shared" si="8"/>
        <v>0</v>
      </c>
      <c r="I30" s="32">
        <f t="shared" si="8"/>
        <v>59159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si="4"/>
        <v>102548</v>
      </c>
      <c r="P30" s="45">
        <f t="shared" si="1"/>
        <v>62.83578431372549</v>
      </c>
      <c r="Q30" s="10"/>
    </row>
    <row r="31" spans="1:17">
      <c r="A31" s="12"/>
      <c r="B31" s="25">
        <v>361.1</v>
      </c>
      <c r="C31" s="20" t="s">
        <v>40</v>
      </c>
      <c r="D31" s="46">
        <v>5517</v>
      </c>
      <c r="E31" s="46">
        <v>0</v>
      </c>
      <c r="F31" s="46">
        <v>0</v>
      </c>
      <c r="G31" s="46">
        <v>1152</v>
      </c>
      <c r="H31" s="46">
        <v>0</v>
      </c>
      <c r="I31" s="46">
        <v>674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7343</v>
      </c>
      <c r="P31" s="47">
        <f t="shared" si="1"/>
        <v>4.4993872549019605</v>
      </c>
      <c r="Q31" s="9"/>
    </row>
    <row r="32" spans="1:17">
      <c r="A32" s="12"/>
      <c r="B32" s="25">
        <v>362</v>
      </c>
      <c r="C32" s="20" t="s">
        <v>41</v>
      </c>
      <c r="D32" s="46">
        <v>21925</v>
      </c>
      <c r="E32" s="46">
        <v>0</v>
      </c>
      <c r="F32" s="46">
        <v>0</v>
      </c>
      <c r="G32" s="46">
        <v>0</v>
      </c>
      <c r="H32" s="46">
        <v>0</v>
      </c>
      <c r="I32" s="46">
        <v>57925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79850</v>
      </c>
      <c r="P32" s="47">
        <f t="shared" si="1"/>
        <v>48.927696078431374</v>
      </c>
      <c r="Q32" s="9"/>
    </row>
    <row r="33" spans="1:120">
      <c r="A33" s="12"/>
      <c r="B33" s="25">
        <v>364</v>
      </c>
      <c r="C33" s="20" t="s">
        <v>85</v>
      </c>
      <c r="D33" s="46">
        <v>4700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4700</v>
      </c>
      <c r="P33" s="47">
        <f t="shared" si="1"/>
        <v>2.8799019607843137</v>
      </c>
      <c r="Q33" s="9"/>
    </row>
    <row r="34" spans="1:120">
      <c r="A34" s="12"/>
      <c r="B34" s="25">
        <v>369.9</v>
      </c>
      <c r="C34" s="20" t="s">
        <v>43</v>
      </c>
      <c r="D34" s="46">
        <v>10095</v>
      </c>
      <c r="E34" s="46">
        <v>0</v>
      </c>
      <c r="F34" s="46">
        <v>0</v>
      </c>
      <c r="G34" s="46">
        <v>0</v>
      </c>
      <c r="H34" s="46">
        <v>0</v>
      </c>
      <c r="I34" s="46">
        <v>560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10655</v>
      </c>
      <c r="P34" s="47">
        <f t="shared" si="1"/>
        <v>6.5287990196078427</v>
      </c>
      <c r="Q34" s="9"/>
    </row>
    <row r="35" spans="1:120" ht="15.75">
      <c r="A35" s="29" t="s">
        <v>32</v>
      </c>
      <c r="B35" s="30"/>
      <c r="C35" s="31"/>
      <c r="D35" s="32">
        <f t="shared" ref="D35:N35" si="9">SUM(D36:D38)</f>
        <v>40100</v>
      </c>
      <c r="E35" s="32">
        <f t="shared" si="9"/>
        <v>0</v>
      </c>
      <c r="F35" s="32">
        <f t="shared" si="9"/>
        <v>0</v>
      </c>
      <c r="G35" s="32">
        <f t="shared" si="9"/>
        <v>550000</v>
      </c>
      <c r="H35" s="32">
        <f t="shared" si="9"/>
        <v>0</v>
      </c>
      <c r="I35" s="32">
        <f t="shared" si="9"/>
        <v>1720801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si="4"/>
        <v>2310901</v>
      </c>
      <c r="P35" s="45">
        <f t="shared" si="1"/>
        <v>1415.9932598039215</v>
      </c>
      <c r="Q35" s="9"/>
    </row>
    <row r="36" spans="1:120">
      <c r="A36" s="12"/>
      <c r="B36" s="25">
        <v>381</v>
      </c>
      <c r="C36" s="20" t="s">
        <v>44</v>
      </c>
      <c r="D36" s="46">
        <v>0</v>
      </c>
      <c r="E36" s="46">
        <v>0</v>
      </c>
      <c r="F36" s="46">
        <v>0</v>
      </c>
      <c r="G36" s="46">
        <v>550000</v>
      </c>
      <c r="H36" s="46">
        <v>0</v>
      </c>
      <c r="I36" s="46">
        <v>472500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1022500</v>
      </c>
      <c r="P36" s="47">
        <f t="shared" si="1"/>
        <v>626.53186274509801</v>
      </c>
      <c r="Q36" s="9"/>
    </row>
    <row r="37" spans="1:120">
      <c r="A37" s="12"/>
      <c r="B37" s="25">
        <v>382</v>
      </c>
      <c r="C37" s="20" t="s">
        <v>52</v>
      </c>
      <c r="D37" s="46">
        <v>40100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40100</v>
      </c>
      <c r="P37" s="47">
        <f t="shared" si="1"/>
        <v>24.571078431372548</v>
      </c>
      <c r="Q37" s="9"/>
    </row>
    <row r="38" spans="1:120" ht="15.75" thickBot="1">
      <c r="A38" s="12"/>
      <c r="B38" s="25">
        <v>389.9</v>
      </c>
      <c r="C38" s="20" t="s">
        <v>118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1248301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1248301</v>
      </c>
      <c r="P38" s="47">
        <f t="shared" si="1"/>
        <v>764.89031862745094</v>
      </c>
      <c r="Q38" s="9"/>
    </row>
    <row r="39" spans="1:120" ht="16.5" thickBot="1">
      <c r="A39" s="14" t="s">
        <v>37</v>
      </c>
      <c r="B39" s="23"/>
      <c r="C39" s="22"/>
      <c r="D39" s="15">
        <f t="shared" ref="D39:N39" si="10">SUM(D5,D14,D19,D25,D28,D30,D35)</f>
        <v>2712948</v>
      </c>
      <c r="E39" s="15">
        <f t="shared" si="10"/>
        <v>0</v>
      </c>
      <c r="F39" s="15">
        <f t="shared" si="10"/>
        <v>0</v>
      </c>
      <c r="G39" s="15">
        <f t="shared" si="10"/>
        <v>927270</v>
      </c>
      <c r="H39" s="15">
        <f t="shared" si="10"/>
        <v>0</v>
      </c>
      <c r="I39" s="15">
        <f t="shared" si="10"/>
        <v>1967804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10"/>
        <v>0</v>
      </c>
      <c r="O39" s="15">
        <f t="shared" si="4"/>
        <v>5608022</v>
      </c>
      <c r="P39" s="38">
        <f t="shared" si="1"/>
        <v>3436.2879901960782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8" t="s">
        <v>119</v>
      </c>
      <c r="N41" s="48"/>
      <c r="O41" s="48"/>
      <c r="P41" s="43">
        <v>1632</v>
      </c>
    </row>
    <row r="42" spans="1:120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20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1477491</v>
      </c>
      <c r="E5" s="27">
        <f t="shared" si="0"/>
        <v>0</v>
      </c>
      <c r="F5" s="27">
        <f t="shared" si="0"/>
        <v>0</v>
      </c>
      <c r="G5" s="27">
        <f t="shared" si="0"/>
        <v>171098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1648589</v>
      </c>
      <c r="O5" s="33">
        <f t="shared" ref="O5:O38" si="1">(N5/O$40)</f>
        <v>1014.5163076923077</v>
      </c>
      <c r="P5" s="6"/>
    </row>
    <row r="6" spans="1:133">
      <c r="A6" s="12"/>
      <c r="B6" s="25">
        <v>311</v>
      </c>
      <c r="C6" s="20" t="s">
        <v>1</v>
      </c>
      <c r="D6" s="46">
        <v>1117077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1117077</v>
      </c>
      <c r="O6" s="47">
        <f t="shared" si="1"/>
        <v>687.43200000000002</v>
      </c>
      <c r="P6" s="9"/>
    </row>
    <row r="7" spans="1:133">
      <c r="A7" s="12"/>
      <c r="B7" s="25">
        <v>312.41000000000003</v>
      </c>
      <c r="C7" s="20" t="s">
        <v>74</v>
      </c>
      <c r="D7" s="46">
        <v>20049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20049</v>
      </c>
      <c r="O7" s="47">
        <f t="shared" si="1"/>
        <v>12.337846153846154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171098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171098</v>
      </c>
      <c r="O8" s="47">
        <f t="shared" si="1"/>
        <v>105.29107692307693</v>
      </c>
      <c r="P8" s="9"/>
    </row>
    <row r="9" spans="1:133">
      <c r="A9" s="12"/>
      <c r="B9" s="25">
        <v>314.10000000000002</v>
      </c>
      <c r="C9" s="20" t="s">
        <v>11</v>
      </c>
      <c r="D9" s="46">
        <v>235163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235163</v>
      </c>
      <c r="O9" s="47">
        <f t="shared" si="1"/>
        <v>144.71569230769231</v>
      </c>
      <c r="P9" s="9"/>
    </row>
    <row r="10" spans="1:133">
      <c r="A10" s="12"/>
      <c r="B10" s="25">
        <v>314.3</v>
      </c>
      <c r="C10" s="20" t="s">
        <v>12</v>
      </c>
      <c r="D10" s="46">
        <v>41260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41260</v>
      </c>
      <c r="O10" s="47">
        <f t="shared" si="1"/>
        <v>25.39076923076923</v>
      </c>
      <c r="P10" s="9"/>
    </row>
    <row r="11" spans="1:133">
      <c r="A11" s="12"/>
      <c r="B11" s="25">
        <v>314.39999999999998</v>
      </c>
      <c r="C11" s="20" t="s">
        <v>13</v>
      </c>
      <c r="D11" s="46">
        <v>10193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10193</v>
      </c>
      <c r="O11" s="47">
        <f t="shared" si="1"/>
        <v>6.2726153846153849</v>
      </c>
      <c r="P11" s="9"/>
    </row>
    <row r="12" spans="1:133">
      <c r="A12" s="12"/>
      <c r="B12" s="25">
        <v>314.8</v>
      </c>
      <c r="C12" s="20" t="s">
        <v>15</v>
      </c>
      <c r="D12" s="46">
        <v>1465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1465</v>
      </c>
      <c r="O12" s="47">
        <f t="shared" si="1"/>
        <v>0.90153846153846151</v>
      </c>
      <c r="P12" s="9"/>
    </row>
    <row r="13" spans="1:133">
      <c r="A13" s="12"/>
      <c r="B13" s="25">
        <v>315</v>
      </c>
      <c r="C13" s="20" t="s">
        <v>68</v>
      </c>
      <c r="D13" s="46">
        <v>52284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52284</v>
      </c>
      <c r="O13" s="47">
        <f t="shared" si="1"/>
        <v>32.174769230769229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249721</v>
      </c>
      <c r="E14" s="32">
        <f t="shared" si="3"/>
        <v>0</v>
      </c>
      <c r="F14" s="32">
        <f t="shared" si="3"/>
        <v>0</v>
      </c>
      <c r="G14" s="32">
        <f t="shared" si="3"/>
        <v>130311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380032</v>
      </c>
      <c r="O14" s="45">
        <f t="shared" si="1"/>
        <v>233.86584615384615</v>
      </c>
      <c r="P14" s="10"/>
    </row>
    <row r="15" spans="1:133">
      <c r="A15" s="12"/>
      <c r="B15" s="25">
        <v>323.10000000000002</v>
      </c>
      <c r="C15" s="20" t="s">
        <v>18</v>
      </c>
      <c r="D15" s="46">
        <v>177737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177737</v>
      </c>
      <c r="O15" s="47">
        <f t="shared" si="1"/>
        <v>109.37661538461539</v>
      </c>
      <c r="P15" s="9"/>
    </row>
    <row r="16" spans="1:133">
      <c r="A16" s="12"/>
      <c r="B16" s="25">
        <v>323.39999999999998</v>
      </c>
      <c r="C16" s="20" t="s">
        <v>19</v>
      </c>
      <c r="D16" s="46">
        <v>10683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10683</v>
      </c>
      <c r="O16" s="47">
        <f t="shared" si="1"/>
        <v>6.5741538461538465</v>
      </c>
      <c r="P16" s="9"/>
    </row>
    <row r="17" spans="1:16">
      <c r="A17" s="12"/>
      <c r="B17" s="25">
        <v>325.10000000000002</v>
      </c>
      <c r="C17" s="20" t="s">
        <v>96</v>
      </c>
      <c r="D17" s="46">
        <v>0</v>
      </c>
      <c r="E17" s="46">
        <v>0</v>
      </c>
      <c r="F17" s="46">
        <v>0</v>
      </c>
      <c r="G17" s="46">
        <v>130311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130311</v>
      </c>
      <c r="O17" s="47">
        <f t="shared" si="1"/>
        <v>80.191384615384621</v>
      </c>
      <c r="P17" s="9"/>
    </row>
    <row r="18" spans="1:16">
      <c r="A18" s="12"/>
      <c r="B18" s="25">
        <v>329</v>
      </c>
      <c r="C18" s="20" t="s">
        <v>20</v>
      </c>
      <c r="D18" s="46">
        <v>61301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61301</v>
      </c>
      <c r="O18" s="47">
        <f t="shared" si="1"/>
        <v>37.723692307692311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152531</v>
      </c>
      <c r="E19" s="32">
        <f t="shared" si="5"/>
        <v>0</v>
      </c>
      <c r="F19" s="32">
        <f t="shared" si="5"/>
        <v>0</v>
      </c>
      <c r="G19" s="32">
        <f t="shared" si="5"/>
        <v>15338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167869</v>
      </c>
      <c r="O19" s="45">
        <f t="shared" si="1"/>
        <v>103.304</v>
      </c>
      <c r="P19" s="10"/>
    </row>
    <row r="20" spans="1:16">
      <c r="A20" s="12"/>
      <c r="B20" s="25">
        <v>334.5</v>
      </c>
      <c r="C20" s="20" t="s">
        <v>98</v>
      </c>
      <c r="D20" s="46">
        <v>8432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8432</v>
      </c>
      <c r="O20" s="47">
        <f t="shared" si="1"/>
        <v>5.1889230769230767</v>
      </c>
      <c r="P20" s="9"/>
    </row>
    <row r="21" spans="1:16">
      <c r="A21" s="12"/>
      <c r="B21" s="25">
        <v>335.12</v>
      </c>
      <c r="C21" s="20" t="s">
        <v>69</v>
      </c>
      <c r="D21" s="46">
        <v>44303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44303</v>
      </c>
      <c r="O21" s="47">
        <f t="shared" si="1"/>
        <v>27.263384615384616</v>
      </c>
      <c r="P21" s="9"/>
    </row>
    <row r="22" spans="1:16">
      <c r="A22" s="12"/>
      <c r="B22" s="25">
        <v>335.18</v>
      </c>
      <c r="C22" s="20" t="s">
        <v>70</v>
      </c>
      <c r="D22" s="46">
        <v>98652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98652</v>
      </c>
      <c r="O22" s="47">
        <f t="shared" si="1"/>
        <v>60.708923076923078</v>
      </c>
      <c r="P22" s="9"/>
    </row>
    <row r="23" spans="1:16">
      <c r="A23" s="12"/>
      <c r="B23" s="25">
        <v>337.1</v>
      </c>
      <c r="C23" s="20" t="s">
        <v>99</v>
      </c>
      <c r="D23" s="46">
        <v>1144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1144</v>
      </c>
      <c r="O23" s="47">
        <f t="shared" si="1"/>
        <v>0.70399999999999996</v>
      </c>
      <c r="P23" s="9"/>
    </row>
    <row r="24" spans="1:16">
      <c r="A24" s="12"/>
      <c r="B24" s="25">
        <v>337.3</v>
      </c>
      <c r="C24" s="20" t="s">
        <v>102</v>
      </c>
      <c r="D24" s="46">
        <v>0</v>
      </c>
      <c r="E24" s="46">
        <v>0</v>
      </c>
      <c r="F24" s="46">
        <v>0</v>
      </c>
      <c r="G24" s="46">
        <v>15338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15338</v>
      </c>
      <c r="O24" s="47">
        <f t="shared" si="1"/>
        <v>9.4387692307692301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SUM(D26:D27)</f>
        <v>473398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29938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503336</v>
      </c>
      <c r="O25" s="45">
        <f t="shared" si="1"/>
        <v>309.74523076923077</v>
      </c>
      <c r="P25" s="10"/>
    </row>
    <row r="26" spans="1:16">
      <c r="A26" s="12"/>
      <c r="B26" s="25">
        <v>343.4</v>
      </c>
      <c r="C26" s="20" t="s">
        <v>35</v>
      </c>
      <c r="D26" s="46">
        <v>341678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341678</v>
      </c>
      <c r="O26" s="47">
        <f t="shared" si="1"/>
        <v>210.26338461538461</v>
      </c>
      <c r="P26" s="9"/>
    </row>
    <row r="27" spans="1:16">
      <c r="A27" s="12"/>
      <c r="B27" s="25">
        <v>347.2</v>
      </c>
      <c r="C27" s="20" t="s">
        <v>36</v>
      </c>
      <c r="D27" s="46">
        <v>131720</v>
      </c>
      <c r="E27" s="46">
        <v>0</v>
      </c>
      <c r="F27" s="46">
        <v>0</v>
      </c>
      <c r="G27" s="46">
        <v>0</v>
      </c>
      <c r="H27" s="46">
        <v>0</v>
      </c>
      <c r="I27" s="46">
        <v>29938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161658</v>
      </c>
      <c r="O27" s="47">
        <f t="shared" si="1"/>
        <v>99.481846153846149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SUM(D29:D29)</f>
        <v>18869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18869</v>
      </c>
      <c r="O28" s="45">
        <f t="shared" si="1"/>
        <v>11.611692307692307</v>
      </c>
      <c r="P28" s="10"/>
    </row>
    <row r="29" spans="1:16">
      <c r="A29" s="13"/>
      <c r="B29" s="39">
        <v>351.9</v>
      </c>
      <c r="C29" s="21" t="s">
        <v>71</v>
      </c>
      <c r="D29" s="46">
        <v>18869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18869</v>
      </c>
      <c r="O29" s="47">
        <f t="shared" si="1"/>
        <v>11.611692307692307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SUM(D31:D34)</f>
        <v>61151</v>
      </c>
      <c r="E30" s="32">
        <f t="shared" si="8"/>
        <v>0</v>
      </c>
      <c r="F30" s="32">
        <f t="shared" si="8"/>
        <v>0</v>
      </c>
      <c r="G30" s="32">
        <f t="shared" si="8"/>
        <v>15005</v>
      </c>
      <c r="H30" s="32">
        <f t="shared" si="8"/>
        <v>0</v>
      </c>
      <c r="I30" s="32">
        <f t="shared" si="8"/>
        <v>54633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130789</v>
      </c>
      <c r="O30" s="45">
        <f t="shared" si="1"/>
        <v>80.485538461538468</v>
      </c>
      <c r="P30" s="10"/>
    </row>
    <row r="31" spans="1:16">
      <c r="A31" s="12"/>
      <c r="B31" s="25">
        <v>361.1</v>
      </c>
      <c r="C31" s="20" t="s">
        <v>40</v>
      </c>
      <c r="D31" s="46">
        <v>39684</v>
      </c>
      <c r="E31" s="46">
        <v>0</v>
      </c>
      <c r="F31" s="46">
        <v>0</v>
      </c>
      <c r="G31" s="46">
        <v>15005</v>
      </c>
      <c r="H31" s="46">
        <v>0</v>
      </c>
      <c r="I31" s="46">
        <v>1741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56430</v>
      </c>
      <c r="O31" s="47">
        <f t="shared" si="1"/>
        <v>34.726153846153849</v>
      </c>
      <c r="P31" s="9"/>
    </row>
    <row r="32" spans="1:16">
      <c r="A32" s="12"/>
      <c r="B32" s="25">
        <v>362</v>
      </c>
      <c r="C32" s="20" t="s">
        <v>41</v>
      </c>
      <c r="D32" s="46">
        <v>10423</v>
      </c>
      <c r="E32" s="46">
        <v>0</v>
      </c>
      <c r="F32" s="46">
        <v>0</v>
      </c>
      <c r="G32" s="46">
        <v>0</v>
      </c>
      <c r="H32" s="46">
        <v>0</v>
      </c>
      <c r="I32" s="46">
        <v>52596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63019</v>
      </c>
      <c r="O32" s="47">
        <f t="shared" si="1"/>
        <v>38.780923076923074</v>
      </c>
      <c r="P32" s="9"/>
    </row>
    <row r="33" spans="1:119">
      <c r="A33" s="12"/>
      <c r="B33" s="25">
        <v>364</v>
      </c>
      <c r="C33" s="20" t="s">
        <v>85</v>
      </c>
      <c r="D33" s="46">
        <v>4042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4042</v>
      </c>
      <c r="O33" s="47">
        <f t="shared" si="1"/>
        <v>2.4873846153846153</v>
      </c>
      <c r="P33" s="9"/>
    </row>
    <row r="34" spans="1:119">
      <c r="A34" s="12"/>
      <c r="B34" s="25">
        <v>369.9</v>
      </c>
      <c r="C34" s="20" t="s">
        <v>43</v>
      </c>
      <c r="D34" s="46">
        <v>7002</v>
      </c>
      <c r="E34" s="46">
        <v>0</v>
      </c>
      <c r="F34" s="46">
        <v>0</v>
      </c>
      <c r="G34" s="46">
        <v>0</v>
      </c>
      <c r="H34" s="46">
        <v>0</v>
      </c>
      <c r="I34" s="46">
        <v>296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7298</v>
      </c>
      <c r="O34" s="47">
        <f t="shared" si="1"/>
        <v>4.491076923076923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SUM(D36:D37)</f>
        <v>41459</v>
      </c>
      <c r="E35" s="32">
        <f t="shared" si="9"/>
        <v>0</v>
      </c>
      <c r="F35" s="32">
        <f t="shared" si="9"/>
        <v>0</v>
      </c>
      <c r="G35" s="32">
        <f t="shared" si="9"/>
        <v>100000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141459</v>
      </c>
      <c r="O35" s="45">
        <f t="shared" si="1"/>
        <v>87.051692307692306</v>
      </c>
      <c r="P35" s="9"/>
    </row>
    <row r="36" spans="1:119">
      <c r="A36" s="12"/>
      <c r="B36" s="25">
        <v>381</v>
      </c>
      <c r="C36" s="20" t="s">
        <v>44</v>
      </c>
      <c r="D36" s="46">
        <v>0</v>
      </c>
      <c r="E36" s="46">
        <v>0</v>
      </c>
      <c r="F36" s="46">
        <v>0</v>
      </c>
      <c r="G36" s="46">
        <v>100000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100000</v>
      </c>
      <c r="O36" s="47">
        <f t="shared" si="1"/>
        <v>61.53846153846154</v>
      </c>
      <c r="P36" s="9"/>
    </row>
    <row r="37" spans="1:119" ht="15.75" thickBot="1">
      <c r="A37" s="12"/>
      <c r="B37" s="25">
        <v>382</v>
      </c>
      <c r="C37" s="20" t="s">
        <v>52</v>
      </c>
      <c r="D37" s="46">
        <v>41459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41459</v>
      </c>
      <c r="O37" s="47">
        <f t="shared" si="1"/>
        <v>25.51323076923077</v>
      </c>
      <c r="P37" s="9"/>
    </row>
    <row r="38" spans="1:119" ht="16.5" thickBot="1">
      <c r="A38" s="14" t="s">
        <v>37</v>
      </c>
      <c r="B38" s="23"/>
      <c r="C38" s="22"/>
      <c r="D38" s="15">
        <f t="shared" ref="D38:M38" si="10">SUM(D5,D14,D19,D25,D28,D30,D35)</f>
        <v>2474620</v>
      </c>
      <c r="E38" s="15">
        <f t="shared" si="10"/>
        <v>0</v>
      </c>
      <c r="F38" s="15">
        <f t="shared" si="10"/>
        <v>0</v>
      </c>
      <c r="G38" s="15">
        <f t="shared" si="10"/>
        <v>431752</v>
      </c>
      <c r="H38" s="15">
        <f t="shared" si="10"/>
        <v>0</v>
      </c>
      <c r="I38" s="15">
        <f t="shared" si="10"/>
        <v>84571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2990943</v>
      </c>
      <c r="O38" s="38">
        <f t="shared" si="1"/>
        <v>1840.5803076923078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103</v>
      </c>
      <c r="M40" s="48"/>
      <c r="N40" s="48"/>
      <c r="O40" s="43">
        <v>1625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1406684</v>
      </c>
      <c r="E5" s="27">
        <f t="shared" si="0"/>
        <v>0</v>
      </c>
      <c r="F5" s="27">
        <f t="shared" si="0"/>
        <v>0</v>
      </c>
      <c r="G5" s="27">
        <f t="shared" si="0"/>
        <v>181635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1588319</v>
      </c>
      <c r="O5" s="33">
        <f t="shared" ref="O5:O40" si="1">(N5/O$42)</f>
        <v>998.31489629164048</v>
      </c>
      <c r="P5" s="6"/>
    </row>
    <row r="6" spans="1:133">
      <c r="A6" s="12"/>
      <c r="B6" s="25">
        <v>311</v>
      </c>
      <c r="C6" s="20" t="s">
        <v>1</v>
      </c>
      <c r="D6" s="46">
        <v>1068618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1068618</v>
      </c>
      <c r="O6" s="47">
        <f t="shared" si="1"/>
        <v>671.66436203645503</v>
      </c>
      <c r="P6" s="9"/>
    </row>
    <row r="7" spans="1:133">
      <c r="A7" s="12"/>
      <c r="B7" s="25">
        <v>312.10000000000002</v>
      </c>
      <c r="C7" s="20" t="s">
        <v>9</v>
      </c>
      <c r="D7" s="46">
        <v>22146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22146</v>
      </c>
      <c r="O7" s="47">
        <f t="shared" si="1"/>
        <v>13.919547454431175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181635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181635</v>
      </c>
      <c r="O8" s="47">
        <f t="shared" si="1"/>
        <v>114.16404776869894</v>
      </c>
      <c r="P8" s="9"/>
    </row>
    <row r="9" spans="1:133">
      <c r="A9" s="12"/>
      <c r="B9" s="25">
        <v>314.10000000000002</v>
      </c>
      <c r="C9" s="20" t="s">
        <v>11</v>
      </c>
      <c r="D9" s="46">
        <v>217288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217288</v>
      </c>
      <c r="O9" s="47">
        <f t="shared" si="1"/>
        <v>136.57322438717787</v>
      </c>
      <c r="P9" s="9"/>
    </row>
    <row r="10" spans="1:133">
      <c r="A10" s="12"/>
      <c r="B10" s="25">
        <v>314.3</v>
      </c>
      <c r="C10" s="20" t="s">
        <v>12</v>
      </c>
      <c r="D10" s="46">
        <v>37634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37634</v>
      </c>
      <c r="O10" s="47">
        <f t="shared" si="1"/>
        <v>23.654305468258958</v>
      </c>
      <c r="P10" s="9"/>
    </row>
    <row r="11" spans="1:133">
      <c r="A11" s="12"/>
      <c r="B11" s="25">
        <v>314.39999999999998</v>
      </c>
      <c r="C11" s="20" t="s">
        <v>13</v>
      </c>
      <c r="D11" s="46">
        <v>10093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10093</v>
      </c>
      <c r="O11" s="47">
        <f t="shared" si="1"/>
        <v>6.3438089252042742</v>
      </c>
      <c r="P11" s="9"/>
    </row>
    <row r="12" spans="1:133">
      <c r="A12" s="12"/>
      <c r="B12" s="25">
        <v>314.8</v>
      </c>
      <c r="C12" s="20" t="s">
        <v>15</v>
      </c>
      <c r="D12" s="46">
        <v>2020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2020</v>
      </c>
      <c r="O12" s="47">
        <f t="shared" si="1"/>
        <v>1.2696417347580138</v>
      </c>
      <c r="P12" s="9"/>
    </row>
    <row r="13" spans="1:133">
      <c r="A13" s="12"/>
      <c r="B13" s="25">
        <v>315</v>
      </c>
      <c r="C13" s="20" t="s">
        <v>68</v>
      </c>
      <c r="D13" s="46">
        <v>48885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48885</v>
      </c>
      <c r="O13" s="47">
        <f t="shared" si="1"/>
        <v>30.725958516656192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232123</v>
      </c>
      <c r="E14" s="32">
        <f t="shared" si="3"/>
        <v>0</v>
      </c>
      <c r="F14" s="32">
        <f t="shared" si="3"/>
        <v>0</v>
      </c>
      <c r="G14" s="32">
        <f t="shared" si="3"/>
        <v>538794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0" si="4">SUM(D14:M14)</f>
        <v>770917</v>
      </c>
      <c r="O14" s="45">
        <f t="shared" si="1"/>
        <v>484.54871150219986</v>
      </c>
      <c r="P14" s="10"/>
    </row>
    <row r="15" spans="1:133">
      <c r="A15" s="12"/>
      <c r="B15" s="25">
        <v>323.10000000000002</v>
      </c>
      <c r="C15" s="20" t="s">
        <v>18</v>
      </c>
      <c r="D15" s="46">
        <v>174138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174138</v>
      </c>
      <c r="O15" s="47">
        <f t="shared" si="1"/>
        <v>109.45191703331238</v>
      </c>
      <c r="P15" s="9"/>
    </row>
    <row r="16" spans="1:133">
      <c r="A16" s="12"/>
      <c r="B16" s="25">
        <v>323.39999999999998</v>
      </c>
      <c r="C16" s="20" t="s">
        <v>19</v>
      </c>
      <c r="D16" s="46">
        <v>9425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9425</v>
      </c>
      <c r="O16" s="47">
        <f t="shared" si="1"/>
        <v>5.9239472030169704</v>
      </c>
      <c r="P16" s="9"/>
    </row>
    <row r="17" spans="1:16">
      <c r="A17" s="12"/>
      <c r="B17" s="25">
        <v>325.10000000000002</v>
      </c>
      <c r="C17" s="20" t="s">
        <v>96</v>
      </c>
      <c r="D17" s="46">
        <v>0</v>
      </c>
      <c r="E17" s="46">
        <v>0</v>
      </c>
      <c r="F17" s="46">
        <v>0</v>
      </c>
      <c r="G17" s="46">
        <v>538794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538794</v>
      </c>
      <c r="O17" s="47">
        <f t="shared" si="1"/>
        <v>338.6511627906977</v>
      </c>
      <c r="P17" s="9"/>
    </row>
    <row r="18" spans="1:16">
      <c r="A18" s="12"/>
      <c r="B18" s="25">
        <v>329</v>
      </c>
      <c r="C18" s="20" t="s">
        <v>20</v>
      </c>
      <c r="D18" s="46">
        <v>48560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48560</v>
      </c>
      <c r="O18" s="47">
        <f t="shared" si="1"/>
        <v>30.521684475172847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246908</v>
      </c>
      <c r="E19" s="32">
        <f t="shared" si="5"/>
        <v>0</v>
      </c>
      <c r="F19" s="32">
        <f t="shared" si="5"/>
        <v>0</v>
      </c>
      <c r="G19" s="32">
        <f t="shared" si="5"/>
        <v>1211989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1458897</v>
      </c>
      <c r="O19" s="45">
        <f t="shared" si="1"/>
        <v>916.96857322438723</v>
      </c>
      <c r="P19" s="10"/>
    </row>
    <row r="20" spans="1:16">
      <c r="A20" s="12"/>
      <c r="B20" s="25">
        <v>331.5</v>
      </c>
      <c r="C20" s="20" t="s">
        <v>97</v>
      </c>
      <c r="D20" s="46">
        <v>59050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59050</v>
      </c>
      <c r="O20" s="47">
        <f t="shared" si="1"/>
        <v>37.115021998742932</v>
      </c>
      <c r="P20" s="9"/>
    </row>
    <row r="21" spans="1:16">
      <c r="A21" s="12"/>
      <c r="B21" s="25">
        <v>334.5</v>
      </c>
      <c r="C21" s="20" t="s">
        <v>98</v>
      </c>
      <c r="D21" s="46">
        <v>46677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46677</v>
      </c>
      <c r="O21" s="47">
        <f t="shared" si="1"/>
        <v>29.338152105593966</v>
      </c>
      <c r="P21" s="9"/>
    </row>
    <row r="22" spans="1:16">
      <c r="A22" s="12"/>
      <c r="B22" s="25">
        <v>335.12</v>
      </c>
      <c r="C22" s="20" t="s">
        <v>69</v>
      </c>
      <c r="D22" s="46">
        <v>44806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44806</v>
      </c>
      <c r="O22" s="47">
        <f t="shared" si="1"/>
        <v>28.162162162162161</v>
      </c>
      <c r="P22" s="9"/>
    </row>
    <row r="23" spans="1:16">
      <c r="A23" s="12"/>
      <c r="B23" s="25">
        <v>335.18</v>
      </c>
      <c r="C23" s="20" t="s">
        <v>70</v>
      </c>
      <c r="D23" s="46">
        <v>95238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95238</v>
      </c>
      <c r="O23" s="47">
        <f t="shared" si="1"/>
        <v>59.860465116279073</v>
      </c>
      <c r="P23" s="9"/>
    </row>
    <row r="24" spans="1:16">
      <c r="A24" s="12"/>
      <c r="B24" s="25">
        <v>337.1</v>
      </c>
      <c r="C24" s="20" t="s">
        <v>99</v>
      </c>
      <c r="D24" s="46">
        <v>1137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1137</v>
      </c>
      <c r="O24" s="47">
        <f t="shared" si="1"/>
        <v>0.71464487743557514</v>
      </c>
      <c r="P24" s="9"/>
    </row>
    <row r="25" spans="1:16">
      <c r="A25" s="12"/>
      <c r="B25" s="25">
        <v>337.9</v>
      </c>
      <c r="C25" s="20" t="s">
        <v>60</v>
      </c>
      <c r="D25" s="46">
        <v>0</v>
      </c>
      <c r="E25" s="46">
        <v>0</v>
      </c>
      <c r="F25" s="46">
        <v>0</v>
      </c>
      <c r="G25" s="46">
        <v>1211989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1211989</v>
      </c>
      <c r="O25" s="47">
        <f t="shared" si="1"/>
        <v>761.77812696417345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SUM(D27:D29)</f>
        <v>418481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8807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427288</v>
      </c>
      <c r="O26" s="45">
        <f t="shared" si="1"/>
        <v>268.5656819610308</v>
      </c>
      <c r="P26" s="10"/>
    </row>
    <row r="27" spans="1:16">
      <c r="A27" s="12"/>
      <c r="B27" s="25">
        <v>343.4</v>
      </c>
      <c r="C27" s="20" t="s">
        <v>35</v>
      </c>
      <c r="D27" s="46">
        <v>310588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310588</v>
      </c>
      <c r="O27" s="47">
        <f t="shared" si="1"/>
        <v>195.21558768070395</v>
      </c>
      <c r="P27" s="9"/>
    </row>
    <row r="28" spans="1:16">
      <c r="A28" s="12"/>
      <c r="B28" s="25">
        <v>343.9</v>
      </c>
      <c r="C28" s="20" t="s">
        <v>64</v>
      </c>
      <c r="D28" s="46">
        <v>1605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1605</v>
      </c>
      <c r="O28" s="47">
        <f t="shared" si="1"/>
        <v>1.0087994971715901</v>
      </c>
      <c r="P28" s="9"/>
    </row>
    <row r="29" spans="1:16">
      <c r="A29" s="12"/>
      <c r="B29" s="25">
        <v>347.2</v>
      </c>
      <c r="C29" s="20" t="s">
        <v>36</v>
      </c>
      <c r="D29" s="46">
        <v>106288</v>
      </c>
      <c r="E29" s="46">
        <v>0</v>
      </c>
      <c r="F29" s="46">
        <v>0</v>
      </c>
      <c r="G29" s="46">
        <v>0</v>
      </c>
      <c r="H29" s="46">
        <v>0</v>
      </c>
      <c r="I29" s="46">
        <v>8807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115095</v>
      </c>
      <c r="O29" s="47">
        <f t="shared" si="1"/>
        <v>72.341294783155249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31702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31702</v>
      </c>
      <c r="O30" s="45">
        <f t="shared" si="1"/>
        <v>19.925832809553739</v>
      </c>
      <c r="P30" s="10"/>
    </row>
    <row r="31" spans="1:16">
      <c r="A31" s="13"/>
      <c r="B31" s="39">
        <v>351.9</v>
      </c>
      <c r="C31" s="21" t="s">
        <v>71</v>
      </c>
      <c r="D31" s="46">
        <v>31702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31702</v>
      </c>
      <c r="O31" s="47">
        <f t="shared" si="1"/>
        <v>19.925832809553739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SUM(D33:D36)</f>
        <v>104901</v>
      </c>
      <c r="E32" s="32">
        <f t="shared" si="8"/>
        <v>0</v>
      </c>
      <c r="F32" s="32">
        <f t="shared" si="8"/>
        <v>0</v>
      </c>
      <c r="G32" s="32">
        <f t="shared" si="8"/>
        <v>44240</v>
      </c>
      <c r="H32" s="32">
        <f t="shared" si="8"/>
        <v>0</v>
      </c>
      <c r="I32" s="32">
        <f t="shared" si="8"/>
        <v>59703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208844</v>
      </c>
      <c r="O32" s="45">
        <f t="shared" si="1"/>
        <v>131.26587052168446</v>
      </c>
      <c r="P32" s="10"/>
    </row>
    <row r="33" spans="1:119">
      <c r="A33" s="12"/>
      <c r="B33" s="25">
        <v>361.1</v>
      </c>
      <c r="C33" s="20" t="s">
        <v>40</v>
      </c>
      <c r="D33" s="46">
        <v>63200</v>
      </c>
      <c r="E33" s="46">
        <v>0</v>
      </c>
      <c r="F33" s="46">
        <v>0</v>
      </c>
      <c r="G33" s="46">
        <v>44240</v>
      </c>
      <c r="H33" s="46">
        <v>0</v>
      </c>
      <c r="I33" s="46">
        <v>2494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109934</v>
      </c>
      <c r="O33" s="47">
        <f t="shared" si="1"/>
        <v>69.097423004399744</v>
      </c>
      <c r="P33" s="9"/>
    </row>
    <row r="34" spans="1:119">
      <c r="A34" s="12"/>
      <c r="B34" s="25">
        <v>362</v>
      </c>
      <c r="C34" s="20" t="s">
        <v>41</v>
      </c>
      <c r="D34" s="46">
        <v>16248</v>
      </c>
      <c r="E34" s="46">
        <v>0</v>
      </c>
      <c r="F34" s="46">
        <v>0</v>
      </c>
      <c r="G34" s="46">
        <v>0</v>
      </c>
      <c r="H34" s="46">
        <v>0</v>
      </c>
      <c r="I34" s="46">
        <v>56886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73134</v>
      </c>
      <c r="O34" s="47">
        <f t="shared" si="1"/>
        <v>45.967316153362667</v>
      </c>
      <c r="P34" s="9"/>
    </row>
    <row r="35" spans="1:119">
      <c r="A35" s="12"/>
      <c r="B35" s="25">
        <v>366</v>
      </c>
      <c r="C35" s="20" t="s">
        <v>61</v>
      </c>
      <c r="D35" s="46">
        <v>7997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7997</v>
      </c>
      <c r="O35" s="47">
        <f t="shared" si="1"/>
        <v>5.0263984915147706</v>
      </c>
      <c r="P35" s="9"/>
    </row>
    <row r="36" spans="1:119">
      <c r="A36" s="12"/>
      <c r="B36" s="25">
        <v>369.9</v>
      </c>
      <c r="C36" s="20" t="s">
        <v>43</v>
      </c>
      <c r="D36" s="46">
        <v>17456</v>
      </c>
      <c r="E36" s="46">
        <v>0</v>
      </c>
      <c r="F36" s="46">
        <v>0</v>
      </c>
      <c r="G36" s="46">
        <v>0</v>
      </c>
      <c r="H36" s="46">
        <v>0</v>
      </c>
      <c r="I36" s="46">
        <v>323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17779</v>
      </c>
      <c r="O36" s="47">
        <f t="shared" si="1"/>
        <v>11.174732872407292</v>
      </c>
      <c r="P36" s="9"/>
    </row>
    <row r="37" spans="1:119" ht="15.75">
      <c r="A37" s="29" t="s">
        <v>32</v>
      </c>
      <c r="B37" s="30"/>
      <c r="C37" s="31"/>
      <c r="D37" s="32">
        <f t="shared" ref="D37:M37" si="9">SUM(D38:D39)</f>
        <v>43505</v>
      </c>
      <c r="E37" s="32">
        <f t="shared" si="9"/>
        <v>0</v>
      </c>
      <c r="F37" s="32">
        <f t="shared" si="9"/>
        <v>0</v>
      </c>
      <c r="G37" s="32">
        <f t="shared" si="9"/>
        <v>198947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242452</v>
      </c>
      <c r="O37" s="45">
        <f t="shared" si="1"/>
        <v>152.389692017599</v>
      </c>
      <c r="P37" s="9"/>
    </row>
    <row r="38" spans="1:119">
      <c r="A38" s="12"/>
      <c r="B38" s="25">
        <v>381</v>
      </c>
      <c r="C38" s="20" t="s">
        <v>44</v>
      </c>
      <c r="D38" s="46">
        <v>0</v>
      </c>
      <c r="E38" s="46">
        <v>0</v>
      </c>
      <c r="F38" s="46">
        <v>0</v>
      </c>
      <c r="G38" s="46">
        <v>198947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198947</v>
      </c>
      <c r="O38" s="47">
        <f t="shared" si="1"/>
        <v>125.04525455688247</v>
      </c>
      <c r="P38" s="9"/>
    </row>
    <row r="39" spans="1:119" ht="15.75" thickBot="1">
      <c r="A39" s="12"/>
      <c r="B39" s="25">
        <v>382</v>
      </c>
      <c r="C39" s="20" t="s">
        <v>52</v>
      </c>
      <c r="D39" s="46">
        <v>43505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43505</v>
      </c>
      <c r="O39" s="47">
        <f t="shared" si="1"/>
        <v>27.344437460716531</v>
      </c>
      <c r="P39" s="9"/>
    </row>
    <row r="40" spans="1:119" ht="16.5" thickBot="1">
      <c r="A40" s="14" t="s">
        <v>37</v>
      </c>
      <c r="B40" s="23"/>
      <c r="C40" s="22"/>
      <c r="D40" s="15">
        <f t="shared" ref="D40:M40" si="10">SUM(D5,D14,D19,D26,D30,D32,D37)</f>
        <v>2484304</v>
      </c>
      <c r="E40" s="15">
        <f t="shared" si="10"/>
        <v>0</v>
      </c>
      <c r="F40" s="15">
        <f t="shared" si="10"/>
        <v>0</v>
      </c>
      <c r="G40" s="15">
        <f t="shared" si="10"/>
        <v>2175605</v>
      </c>
      <c r="H40" s="15">
        <f t="shared" si="10"/>
        <v>0</v>
      </c>
      <c r="I40" s="15">
        <f t="shared" si="10"/>
        <v>68510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4728419</v>
      </c>
      <c r="O40" s="38">
        <f t="shared" si="1"/>
        <v>2971.9792583280955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100</v>
      </c>
      <c r="M42" s="48"/>
      <c r="N42" s="48"/>
      <c r="O42" s="43">
        <v>1591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1334859</v>
      </c>
      <c r="E5" s="27">
        <f t="shared" si="0"/>
        <v>0</v>
      </c>
      <c r="F5" s="27">
        <f t="shared" si="0"/>
        <v>0</v>
      </c>
      <c r="G5" s="27">
        <f t="shared" si="0"/>
        <v>172646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1507505</v>
      </c>
      <c r="O5" s="33">
        <f t="shared" ref="O5:O39" si="1">(N5/O$41)</f>
        <v>949.31045340050377</v>
      </c>
      <c r="P5" s="6"/>
    </row>
    <row r="6" spans="1:133">
      <c r="A6" s="12"/>
      <c r="B6" s="25">
        <v>311</v>
      </c>
      <c r="C6" s="20" t="s">
        <v>1</v>
      </c>
      <c r="D6" s="46">
        <v>1014430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1014430</v>
      </c>
      <c r="O6" s="47">
        <f t="shared" si="1"/>
        <v>638.8098236775819</v>
      </c>
      <c r="P6" s="9"/>
    </row>
    <row r="7" spans="1:133">
      <c r="A7" s="12"/>
      <c r="B7" s="25">
        <v>312.10000000000002</v>
      </c>
      <c r="C7" s="20" t="s">
        <v>9</v>
      </c>
      <c r="D7" s="46">
        <v>22373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22373</v>
      </c>
      <c r="O7" s="47">
        <f t="shared" si="1"/>
        <v>14.088790931989925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172646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172646</v>
      </c>
      <c r="O8" s="47">
        <f t="shared" si="1"/>
        <v>108.7191435768262</v>
      </c>
      <c r="P8" s="9"/>
    </row>
    <row r="9" spans="1:133">
      <c r="A9" s="12"/>
      <c r="B9" s="25">
        <v>314.10000000000002</v>
      </c>
      <c r="C9" s="20" t="s">
        <v>11</v>
      </c>
      <c r="D9" s="46">
        <v>191299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191299</v>
      </c>
      <c r="O9" s="47">
        <f t="shared" si="1"/>
        <v>120.46536523929471</v>
      </c>
      <c r="P9" s="9"/>
    </row>
    <row r="10" spans="1:133">
      <c r="A10" s="12"/>
      <c r="B10" s="25">
        <v>314.3</v>
      </c>
      <c r="C10" s="20" t="s">
        <v>12</v>
      </c>
      <c r="D10" s="46">
        <v>40329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40329</v>
      </c>
      <c r="O10" s="47">
        <f t="shared" si="1"/>
        <v>25.39609571788413</v>
      </c>
      <c r="P10" s="9"/>
    </row>
    <row r="11" spans="1:133">
      <c r="A11" s="12"/>
      <c r="B11" s="25">
        <v>314.39999999999998</v>
      </c>
      <c r="C11" s="20" t="s">
        <v>13</v>
      </c>
      <c r="D11" s="46">
        <v>11157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11157</v>
      </c>
      <c r="O11" s="47">
        <f t="shared" si="1"/>
        <v>7.025818639798489</v>
      </c>
      <c r="P11" s="9"/>
    </row>
    <row r="12" spans="1:133">
      <c r="A12" s="12"/>
      <c r="B12" s="25">
        <v>314.8</v>
      </c>
      <c r="C12" s="20" t="s">
        <v>15</v>
      </c>
      <c r="D12" s="46">
        <v>1836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1836</v>
      </c>
      <c r="O12" s="47">
        <f t="shared" si="1"/>
        <v>1.1561712846347607</v>
      </c>
      <c r="P12" s="9"/>
    </row>
    <row r="13" spans="1:133">
      <c r="A13" s="12"/>
      <c r="B13" s="25">
        <v>315</v>
      </c>
      <c r="C13" s="20" t="s">
        <v>68</v>
      </c>
      <c r="D13" s="46">
        <v>53435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53435</v>
      </c>
      <c r="O13" s="47">
        <f t="shared" si="1"/>
        <v>33.649244332493701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188229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188229</v>
      </c>
      <c r="O14" s="45">
        <f t="shared" si="1"/>
        <v>118.53211586901763</v>
      </c>
      <c r="P14" s="10"/>
    </row>
    <row r="15" spans="1:133">
      <c r="A15" s="12"/>
      <c r="B15" s="25">
        <v>323.10000000000002</v>
      </c>
      <c r="C15" s="20" t="s">
        <v>18</v>
      </c>
      <c r="D15" s="46">
        <v>156356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156356</v>
      </c>
      <c r="O15" s="47">
        <f t="shared" si="1"/>
        <v>98.460957178841312</v>
      </c>
      <c r="P15" s="9"/>
    </row>
    <row r="16" spans="1:133">
      <c r="A16" s="12"/>
      <c r="B16" s="25">
        <v>323.39999999999998</v>
      </c>
      <c r="C16" s="20" t="s">
        <v>19</v>
      </c>
      <c r="D16" s="46">
        <v>9473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9473</v>
      </c>
      <c r="O16" s="47">
        <f t="shared" si="1"/>
        <v>5.9653652392947105</v>
      </c>
      <c r="P16" s="9"/>
    </row>
    <row r="17" spans="1:16">
      <c r="A17" s="12"/>
      <c r="B17" s="25">
        <v>329</v>
      </c>
      <c r="C17" s="20" t="s">
        <v>20</v>
      </c>
      <c r="D17" s="46">
        <v>22400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22400</v>
      </c>
      <c r="O17" s="47">
        <f t="shared" si="1"/>
        <v>14.105793450881611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147663</v>
      </c>
      <c r="E18" s="32">
        <f t="shared" si="5"/>
        <v>0</v>
      </c>
      <c r="F18" s="32">
        <f t="shared" si="5"/>
        <v>0</v>
      </c>
      <c r="G18" s="32">
        <f t="shared" si="5"/>
        <v>624988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772651</v>
      </c>
      <c r="O18" s="45">
        <f t="shared" si="1"/>
        <v>486.55604534005039</v>
      </c>
      <c r="P18" s="10"/>
    </row>
    <row r="19" spans="1:16">
      <c r="A19" s="12"/>
      <c r="B19" s="25">
        <v>335.12</v>
      </c>
      <c r="C19" s="20" t="s">
        <v>69</v>
      </c>
      <c r="D19" s="46">
        <v>44529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44529</v>
      </c>
      <c r="O19" s="47">
        <f t="shared" si="1"/>
        <v>28.040931989924434</v>
      </c>
      <c r="P19" s="9"/>
    </row>
    <row r="20" spans="1:16">
      <c r="A20" s="12"/>
      <c r="B20" s="25">
        <v>335.18</v>
      </c>
      <c r="C20" s="20" t="s">
        <v>70</v>
      </c>
      <c r="D20" s="46">
        <v>101982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101982</v>
      </c>
      <c r="O20" s="47">
        <f t="shared" si="1"/>
        <v>64.220403022670027</v>
      </c>
      <c r="P20" s="9"/>
    </row>
    <row r="21" spans="1:16">
      <c r="A21" s="12"/>
      <c r="B21" s="25">
        <v>337.9</v>
      </c>
      <c r="C21" s="20" t="s">
        <v>60</v>
      </c>
      <c r="D21" s="46">
        <v>1152</v>
      </c>
      <c r="E21" s="46">
        <v>0</v>
      </c>
      <c r="F21" s="46">
        <v>0</v>
      </c>
      <c r="G21" s="46">
        <v>624988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626140</v>
      </c>
      <c r="O21" s="47">
        <f t="shared" si="1"/>
        <v>394.2947103274559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378892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6702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385594</v>
      </c>
      <c r="O22" s="45">
        <f t="shared" si="1"/>
        <v>242.81738035264485</v>
      </c>
      <c r="P22" s="10"/>
    </row>
    <row r="23" spans="1:16">
      <c r="A23" s="12"/>
      <c r="B23" s="25">
        <v>343.4</v>
      </c>
      <c r="C23" s="20" t="s">
        <v>35</v>
      </c>
      <c r="D23" s="46">
        <v>284077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284077</v>
      </c>
      <c r="O23" s="47">
        <f t="shared" si="1"/>
        <v>178.88979848866498</v>
      </c>
      <c r="P23" s="9"/>
    </row>
    <row r="24" spans="1:16">
      <c r="A24" s="12"/>
      <c r="B24" s="25">
        <v>343.9</v>
      </c>
      <c r="C24" s="20" t="s">
        <v>64</v>
      </c>
      <c r="D24" s="46">
        <v>3583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3583</v>
      </c>
      <c r="O24" s="47">
        <f t="shared" si="1"/>
        <v>2.2562972292191437</v>
      </c>
      <c r="P24" s="9"/>
    </row>
    <row r="25" spans="1:16">
      <c r="A25" s="12"/>
      <c r="B25" s="25">
        <v>347.2</v>
      </c>
      <c r="C25" s="20" t="s">
        <v>36</v>
      </c>
      <c r="D25" s="46">
        <v>91232</v>
      </c>
      <c r="E25" s="46">
        <v>0</v>
      </c>
      <c r="F25" s="46">
        <v>0</v>
      </c>
      <c r="G25" s="46">
        <v>0</v>
      </c>
      <c r="H25" s="46">
        <v>0</v>
      </c>
      <c r="I25" s="46">
        <v>6702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97934</v>
      </c>
      <c r="O25" s="47">
        <f t="shared" si="1"/>
        <v>61.671284634760703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SUM(D27:D28)</f>
        <v>41799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41799</v>
      </c>
      <c r="O26" s="45">
        <f t="shared" si="1"/>
        <v>26.321788413098236</v>
      </c>
      <c r="P26" s="10"/>
    </row>
    <row r="27" spans="1:16">
      <c r="A27" s="13"/>
      <c r="B27" s="39">
        <v>351.9</v>
      </c>
      <c r="C27" s="21" t="s">
        <v>71</v>
      </c>
      <c r="D27" s="46">
        <v>22939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22939</v>
      </c>
      <c r="O27" s="47">
        <f t="shared" si="1"/>
        <v>14.44521410579345</v>
      </c>
      <c r="P27" s="9"/>
    </row>
    <row r="28" spans="1:16">
      <c r="A28" s="13"/>
      <c r="B28" s="39">
        <v>354</v>
      </c>
      <c r="C28" s="21" t="s">
        <v>91</v>
      </c>
      <c r="D28" s="46">
        <v>18860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18860</v>
      </c>
      <c r="O28" s="47">
        <f t="shared" si="1"/>
        <v>11.876574307304786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SUM(D30:D33)</f>
        <v>86780</v>
      </c>
      <c r="E29" s="32">
        <f t="shared" si="8"/>
        <v>0</v>
      </c>
      <c r="F29" s="32">
        <f t="shared" si="8"/>
        <v>0</v>
      </c>
      <c r="G29" s="32">
        <f t="shared" si="8"/>
        <v>8717</v>
      </c>
      <c r="H29" s="32">
        <f t="shared" si="8"/>
        <v>0</v>
      </c>
      <c r="I29" s="32">
        <f t="shared" si="8"/>
        <v>60810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156307</v>
      </c>
      <c r="O29" s="45">
        <f t="shared" si="1"/>
        <v>98.43010075566751</v>
      </c>
      <c r="P29" s="10"/>
    </row>
    <row r="30" spans="1:16">
      <c r="A30" s="12"/>
      <c r="B30" s="25">
        <v>361.1</v>
      </c>
      <c r="C30" s="20" t="s">
        <v>40</v>
      </c>
      <c r="D30" s="46">
        <v>40974</v>
      </c>
      <c r="E30" s="46">
        <v>0</v>
      </c>
      <c r="F30" s="46">
        <v>0</v>
      </c>
      <c r="G30" s="46">
        <v>8717</v>
      </c>
      <c r="H30" s="46">
        <v>0</v>
      </c>
      <c r="I30" s="46">
        <v>1668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51359</v>
      </c>
      <c r="O30" s="47">
        <f t="shared" si="1"/>
        <v>32.341939546599498</v>
      </c>
      <c r="P30" s="9"/>
    </row>
    <row r="31" spans="1:16">
      <c r="A31" s="12"/>
      <c r="B31" s="25">
        <v>362</v>
      </c>
      <c r="C31" s="20" t="s">
        <v>41</v>
      </c>
      <c r="D31" s="46">
        <v>15001</v>
      </c>
      <c r="E31" s="46">
        <v>0</v>
      </c>
      <c r="F31" s="46">
        <v>0</v>
      </c>
      <c r="G31" s="46">
        <v>0</v>
      </c>
      <c r="H31" s="46">
        <v>0</v>
      </c>
      <c r="I31" s="46">
        <v>58833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73834</v>
      </c>
      <c r="O31" s="47">
        <f t="shared" si="1"/>
        <v>46.494962216624685</v>
      </c>
      <c r="P31" s="9"/>
    </row>
    <row r="32" spans="1:16">
      <c r="A32" s="12"/>
      <c r="B32" s="25">
        <v>364</v>
      </c>
      <c r="C32" s="20" t="s">
        <v>85</v>
      </c>
      <c r="D32" s="46">
        <v>439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439</v>
      </c>
      <c r="O32" s="47">
        <f t="shared" si="1"/>
        <v>0.27644836272040302</v>
      </c>
      <c r="P32" s="9"/>
    </row>
    <row r="33" spans="1:119">
      <c r="A33" s="12"/>
      <c r="B33" s="25">
        <v>369.9</v>
      </c>
      <c r="C33" s="20" t="s">
        <v>43</v>
      </c>
      <c r="D33" s="46">
        <v>30366</v>
      </c>
      <c r="E33" s="46">
        <v>0</v>
      </c>
      <c r="F33" s="46">
        <v>0</v>
      </c>
      <c r="G33" s="46">
        <v>0</v>
      </c>
      <c r="H33" s="46">
        <v>0</v>
      </c>
      <c r="I33" s="46">
        <v>309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30675</v>
      </c>
      <c r="O33" s="47">
        <f t="shared" si="1"/>
        <v>19.316750629722922</v>
      </c>
      <c r="P33" s="9"/>
    </row>
    <row r="34" spans="1:119" ht="15.75">
      <c r="A34" s="29" t="s">
        <v>32</v>
      </c>
      <c r="B34" s="30"/>
      <c r="C34" s="31"/>
      <c r="D34" s="32">
        <f t="shared" ref="D34:M34" si="9">SUM(D35:D38)</f>
        <v>46575</v>
      </c>
      <c r="E34" s="32">
        <f t="shared" si="9"/>
        <v>0</v>
      </c>
      <c r="F34" s="32">
        <f t="shared" si="9"/>
        <v>0</v>
      </c>
      <c r="G34" s="32">
        <f t="shared" si="9"/>
        <v>2684838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2731413</v>
      </c>
      <c r="O34" s="45">
        <f t="shared" si="1"/>
        <v>1720.0333753148614</v>
      </c>
      <c r="P34" s="9"/>
    </row>
    <row r="35" spans="1:119">
      <c r="A35" s="12"/>
      <c r="B35" s="25">
        <v>381</v>
      </c>
      <c r="C35" s="20" t="s">
        <v>44</v>
      </c>
      <c r="D35" s="46">
        <v>0</v>
      </c>
      <c r="E35" s="46">
        <v>0</v>
      </c>
      <c r="F35" s="46">
        <v>0</v>
      </c>
      <c r="G35" s="46">
        <v>858772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858772</v>
      </c>
      <c r="O35" s="47">
        <f t="shared" si="1"/>
        <v>540.78841309823679</v>
      </c>
      <c r="P35" s="9"/>
    </row>
    <row r="36" spans="1:119">
      <c r="A36" s="12"/>
      <c r="B36" s="25">
        <v>382</v>
      </c>
      <c r="C36" s="20" t="s">
        <v>52</v>
      </c>
      <c r="D36" s="46">
        <v>43125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43125</v>
      </c>
      <c r="O36" s="47">
        <f t="shared" si="1"/>
        <v>27.156801007556677</v>
      </c>
      <c r="P36" s="9"/>
    </row>
    <row r="37" spans="1:119">
      <c r="A37" s="12"/>
      <c r="B37" s="25">
        <v>384</v>
      </c>
      <c r="C37" s="20" t="s">
        <v>92</v>
      </c>
      <c r="D37" s="46">
        <v>0</v>
      </c>
      <c r="E37" s="46">
        <v>0</v>
      </c>
      <c r="F37" s="46">
        <v>0</v>
      </c>
      <c r="G37" s="46">
        <v>1826066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1826066</v>
      </c>
      <c r="O37" s="47">
        <f t="shared" si="1"/>
        <v>1149.9156171284635</v>
      </c>
      <c r="P37" s="9"/>
    </row>
    <row r="38" spans="1:119" ht="15.75" thickBot="1">
      <c r="A38" s="12"/>
      <c r="B38" s="25">
        <v>389.5</v>
      </c>
      <c r="C38" s="20" t="s">
        <v>93</v>
      </c>
      <c r="D38" s="46">
        <v>3450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3450</v>
      </c>
      <c r="O38" s="47">
        <f t="shared" si="1"/>
        <v>2.172544080604534</v>
      </c>
      <c r="P38" s="9"/>
    </row>
    <row r="39" spans="1:119" ht="16.5" thickBot="1">
      <c r="A39" s="14" t="s">
        <v>37</v>
      </c>
      <c r="B39" s="23"/>
      <c r="C39" s="22"/>
      <c r="D39" s="15">
        <f t="shared" ref="D39:M39" si="10">SUM(D5,D14,D18,D22,D26,D29,D34)</f>
        <v>2224797</v>
      </c>
      <c r="E39" s="15">
        <f t="shared" si="10"/>
        <v>0</v>
      </c>
      <c r="F39" s="15">
        <f t="shared" si="10"/>
        <v>0</v>
      </c>
      <c r="G39" s="15">
        <f t="shared" si="10"/>
        <v>3491189</v>
      </c>
      <c r="H39" s="15">
        <f t="shared" si="10"/>
        <v>0</v>
      </c>
      <c r="I39" s="15">
        <f t="shared" si="10"/>
        <v>67512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5783498</v>
      </c>
      <c r="O39" s="38">
        <f t="shared" si="1"/>
        <v>3642.001259445844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94</v>
      </c>
      <c r="M41" s="48"/>
      <c r="N41" s="48"/>
      <c r="O41" s="43">
        <v>1588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58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1241316</v>
      </c>
      <c r="E5" s="27">
        <f t="shared" si="0"/>
        <v>0</v>
      </c>
      <c r="F5" s="27">
        <f t="shared" si="0"/>
        <v>0</v>
      </c>
      <c r="G5" s="27">
        <f t="shared" si="0"/>
        <v>162937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1404253</v>
      </c>
      <c r="O5" s="33">
        <f t="shared" ref="O5:O36" si="1">(N5/O$38)</f>
        <v>900.73957665169985</v>
      </c>
      <c r="P5" s="6"/>
    </row>
    <row r="6" spans="1:133">
      <c r="A6" s="12"/>
      <c r="B6" s="25">
        <v>311</v>
      </c>
      <c r="C6" s="20" t="s">
        <v>1</v>
      </c>
      <c r="D6" s="46">
        <v>926891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926891</v>
      </c>
      <c r="O6" s="47">
        <f t="shared" si="1"/>
        <v>594.54201411161</v>
      </c>
      <c r="P6" s="9"/>
    </row>
    <row r="7" spans="1:133">
      <c r="A7" s="12"/>
      <c r="B7" s="25">
        <v>312.10000000000002</v>
      </c>
      <c r="C7" s="20" t="s">
        <v>9</v>
      </c>
      <c r="D7" s="46">
        <v>23095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23095</v>
      </c>
      <c r="O7" s="47">
        <f t="shared" si="1"/>
        <v>14.81398332264272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162937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162937</v>
      </c>
      <c r="O8" s="47">
        <f t="shared" si="1"/>
        <v>104.51379089159718</v>
      </c>
      <c r="P8" s="9"/>
    </row>
    <row r="9" spans="1:133">
      <c r="A9" s="12"/>
      <c r="B9" s="25">
        <v>314.10000000000002</v>
      </c>
      <c r="C9" s="20" t="s">
        <v>11</v>
      </c>
      <c r="D9" s="46">
        <v>188789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188789</v>
      </c>
      <c r="O9" s="47">
        <f t="shared" si="1"/>
        <v>121.096215522771</v>
      </c>
      <c r="P9" s="9"/>
    </row>
    <row r="10" spans="1:133">
      <c r="A10" s="12"/>
      <c r="B10" s="25">
        <v>314.3</v>
      </c>
      <c r="C10" s="20" t="s">
        <v>12</v>
      </c>
      <c r="D10" s="46">
        <v>40121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40121</v>
      </c>
      <c r="O10" s="47">
        <f t="shared" si="1"/>
        <v>25.735086593970493</v>
      </c>
      <c r="P10" s="9"/>
    </row>
    <row r="11" spans="1:133">
      <c r="A11" s="12"/>
      <c r="B11" s="25">
        <v>314.39999999999998</v>
      </c>
      <c r="C11" s="20" t="s">
        <v>13</v>
      </c>
      <c r="D11" s="46">
        <v>10120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10120</v>
      </c>
      <c r="O11" s="47">
        <f t="shared" si="1"/>
        <v>6.4913406029506096</v>
      </c>
      <c r="P11" s="9"/>
    </row>
    <row r="12" spans="1:133">
      <c r="A12" s="12"/>
      <c r="B12" s="25">
        <v>314.8</v>
      </c>
      <c r="C12" s="20" t="s">
        <v>15</v>
      </c>
      <c r="D12" s="46">
        <v>1205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1205</v>
      </c>
      <c r="O12" s="47">
        <f t="shared" si="1"/>
        <v>0.77293136626042336</v>
      </c>
      <c r="P12" s="9"/>
    </row>
    <row r="13" spans="1:133">
      <c r="A13" s="12"/>
      <c r="B13" s="25">
        <v>315</v>
      </c>
      <c r="C13" s="20" t="s">
        <v>68</v>
      </c>
      <c r="D13" s="46">
        <v>51095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51095</v>
      </c>
      <c r="O13" s="47">
        <f t="shared" si="1"/>
        <v>32.774214239897368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177915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177915</v>
      </c>
      <c r="O14" s="45">
        <f t="shared" si="1"/>
        <v>114.12123155869146</v>
      </c>
      <c r="P14" s="10"/>
    </row>
    <row r="15" spans="1:133">
      <c r="A15" s="12"/>
      <c r="B15" s="25">
        <v>323.10000000000002</v>
      </c>
      <c r="C15" s="20" t="s">
        <v>18</v>
      </c>
      <c r="D15" s="46">
        <v>148588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148588</v>
      </c>
      <c r="O15" s="47">
        <f t="shared" si="1"/>
        <v>95.309813983322641</v>
      </c>
      <c r="P15" s="9"/>
    </row>
    <row r="16" spans="1:133">
      <c r="A16" s="12"/>
      <c r="B16" s="25">
        <v>323.39999999999998</v>
      </c>
      <c r="C16" s="20" t="s">
        <v>19</v>
      </c>
      <c r="D16" s="46">
        <v>8427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8427</v>
      </c>
      <c r="O16" s="47">
        <f t="shared" si="1"/>
        <v>5.4053880692751761</v>
      </c>
      <c r="P16" s="9"/>
    </row>
    <row r="17" spans="1:16">
      <c r="A17" s="12"/>
      <c r="B17" s="25">
        <v>329</v>
      </c>
      <c r="C17" s="20" t="s">
        <v>20</v>
      </c>
      <c r="D17" s="46">
        <v>20900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20900</v>
      </c>
      <c r="O17" s="47">
        <f t="shared" si="1"/>
        <v>13.406029506093649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143876</v>
      </c>
      <c r="E18" s="32">
        <f t="shared" si="5"/>
        <v>0</v>
      </c>
      <c r="F18" s="32">
        <f t="shared" si="5"/>
        <v>0</v>
      </c>
      <c r="G18" s="32">
        <f t="shared" si="5"/>
        <v>172267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316143</v>
      </c>
      <c r="O18" s="45">
        <f t="shared" si="1"/>
        <v>202.78576010262989</v>
      </c>
      <c r="P18" s="10"/>
    </row>
    <row r="19" spans="1:16">
      <c r="A19" s="12"/>
      <c r="B19" s="25">
        <v>335.12</v>
      </c>
      <c r="C19" s="20" t="s">
        <v>69</v>
      </c>
      <c r="D19" s="46">
        <v>44257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44257</v>
      </c>
      <c r="O19" s="47">
        <f t="shared" si="1"/>
        <v>28.388069275176395</v>
      </c>
      <c r="P19" s="9"/>
    </row>
    <row r="20" spans="1:16">
      <c r="A20" s="12"/>
      <c r="B20" s="25">
        <v>335.18</v>
      </c>
      <c r="C20" s="20" t="s">
        <v>70</v>
      </c>
      <c r="D20" s="46">
        <v>98453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98453</v>
      </c>
      <c r="O20" s="47">
        <f t="shared" si="1"/>
        <v>63.151379089159718</v>
      </c>
      <c r="P20" s="9"/>
    </row>
    <row r="21" spans="1:16">
      <c r="A21" s="12"/>
      <c r="B21" s="25">
        <v>337.9</v>
      </c>
      <c r="C21" s="20" t="s">
        <v>60</v>
      </c>
      <c r="D21" s="46">
        <v>1166</v>
      </c>
      <c r="E21" s="46">
        <v>0</v>
      </c>
      <c r="F21" s="46">
        <v>0</v>
      </c>
      <c r="G21" s="46">
        <v>172267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173433</v>
      </c>
      <c r="O21" s="47">
        <f t="shared" si="1"/>
        <v>111.24631173829378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362828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4496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367324</v>
      </c>
      <c r="O22" s="45">
        <f t="shared" si="1"/>
        <v>235.61513790891598</v>
      </c>
      <c r="P22" s="10"/>
    </row>
    <row r="23" spans="1:16">
      <c r="A23" s="12"/>
      <c r="B23" s="25">
        <v>343.4</v>
      </c>
      <c r="C23" s="20" t="s">
        <v>35</v>
      </c>
      <c r="D23" s="46">
        <v>286475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286475</v>
      </c>
      <c r="O23" s="47">
        <f t="shared" si="1"/>
        <v>183.75561257216165</v>
      </c>
      <c r="P23" s="9"/>
    </row>
    <row r="24" spans="1:16">
      <c r="A24" s="12"/>
      <c r="B24" s="25">
        <v>343.9</v>
      </c>
      <c r="C24" s="20" t="s">
        <v>64</v>
      </c>
      <c r="D24" s="46">
        <v>6343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6343</v>
      </c>
      <c r="O24" s="47">
        <f t="shared" si="1"/>
        <v>4.0686337395766516</v>
      </c>
      <c r="P24" s="9"/>
    </row>
    <row r="25" spans="1:16">
      <c r="A25" s="12"/>
      <c r="B25" s="25">
        <v>347.2</v>
      </c>
      <c r="C25" s="20" t="s">
        <v>36</v>
      </c>
      <c r="D25" s="46">
        <v>70010</v>
      </c>
      <c r="E25" s="46">
        <v>0</v>
      </c>
      <c r="F25" s="46">
        <v>0</v>
      </c>
      <c r="G25" s="46">
        <v>0</v>
      </c>
      <c r="H25" s="46">
        <v>0</v>
      </c>
      <c r="I25" s="46">
        <v>4496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74506</v>
      </c>
      <c r="O25" s="47">
        <f t="shared" si="1"/>
        <v>47.790891597177676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16538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16538</v>
      </c>
      <c r="O26" s="45">
        <f t="shared" si="1"/>
        <v>10.608082103912764</v>
      </c>
      <c r="P26" s="10"/>
    </row>
    <row r="27" spans="1:16">
      <c r="A27" s="13"/>
      <c r="B27" s="39">
        <v>351.9</v>
      </c>
      <c r="C27" s="21" t="s">
        <v>71</v>
      </c>
      <c r="D27" s="46">
        <v>16538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16538</v>
      </c>
      <c r="O27" s="47">
        <f t="shared" si="1"/>
        <v>10.608082103912764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SUM(D29:D32)</f>
        <v>108871</v>
      </c>
      <c r="E28" s="32">
        <f t="shared" si="8"/>
        <v>0</v>
      </c>
      <c r="F28" s="32">
        <f t="shared" si="8"/>
        <v>0</v>
      </c>
      <c r="G28" s="32">
        <f t="shared" si="8"/>
        <v>4360</v>
      </c>
      <c r="H28" s="32">
        <f t="shared" si="8"/>
        <v>0</v>
      </c>
      <c r="I28" s="32">
        <f t="shared" si="8"/>
        <v>59220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172451</v>
      </c>
      <c r="O28" s="45">
        <f t="shared" si="1"/>
        <v>110.61642078255292</v>
      </c>
      <c r="P28" s="10"/>
    </row>
    <row r="29" spans="1:16">
      <c r="A29" s="12"/>
      <c r="B29" s="25">
        <v>361.1</v>
      </c>
      <c r="C29" s="20" t="s">
        <v>40</v>
      </c>
      <c r="D29" s="46">
        <v>24469</v>
      </c>
      <c r="E29" s="46">
        <v>0</v>
      </c>
      <c r="F29" s="46">
        <v>0</v>
      </c>
      <c r="G29" s="46">
        <v>4360</v>
      </c>
      <c r="H29" s="46">
        <v>0</v>
      </c>
      <c r="I29" s="46">
        <v>967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29796</v>
      </c>
      <c r="O29" s="47">
        <f t="shared" si="1"/>
        <v>19.112251443232843</v>
      </c>
      <c r="P29" s="9"/>
    </row>
    <row r="30" spans="1:16">
      <c r="A30" s="12"/>
      <c r="B30" s="25">
        <v>362</v>
      </c>
      <c r="C30" s="20" t="s">
        <v>41</v>
      </c>
      <c r="D30" s="46">
        <v>25947</v>
      </c>
      <c r="E30" s="46">
        <v>0</v>
      </c>
      <c r="F30" s="46">
        <v>0</v>
      </c>
      <c r="G30" s="46">
        <v>0</v>
      </c>
      <c r="H30" s="46">
        <v>0</v>
      </c>
      <c r="I30" s="46">
        <v>57791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83738</v>
      </c>
      <c r="O30" s="47">
        <f t="shared" si="1"/>
        <v>53.712636305323926</v>
      </c>
      <c r="P30" s="9"/>
    </row>
    <row r="31" spans="1:16">
      <c r="A31" s="12"/>
      <c r="B31" s="25">
        <v>365</v>
      </c>
      <c r="C31" s="20" t="s">
        <v>88</v>
      </c>
      <c r="D31" s="46">
        <v>422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422</v>
      </c>
      <c r="O31" s="47">
        <f t="shared" si="1"/>
        <v>0.27068633739576653</v>
      </c>
      <c r="P31" s="9"/>
    </row>
    <row r="32" spans="1:16">
      <c r="A32" s="12"/>
      <c r="B32" s="25">
        <v>369.9</v>
      </c>
      <c r="C32" s="20" t="s">
        <v>43</v>
      </c>
      <c r="D32" s="46">
        <v>58033</v>
      </c>
      <c r="E32" s="46">
        <v>0</v>
      </c>
      <c r="F32" s="46">
        <v>0</v>
      </c>
      <c r="G32" s="46">
        <v>0</v>
      </c>
      <c r="H32" s="46">
        <v>0</v>
      </c>
      <c r="I32" s="46">
        <v>462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58495</v>
      </c>
      <c r="O32" s="47">
        <f t="shared" si="1"/>
        <v>37.520846696600387</v>
      </c>
      <c r="P32" s="9"/>
    </row>
    <row r="33" spans="1:119" ht="15.75">
      <c r="A33" s="29" t="s">
        <v>32</v>
      </c>
      <c r="B33" s="30"/>
      <c r="C33" s="31"/>
      <c r="D33" s="32">
        <f t="shared" ref="D33:M33" si="9">SUM(D34:D35)</f>
        <v>34532</v>
      </c>
      <c r="E33" s="32">
        <f t="shared" si="9"/>
        <v>0</v>
      </c>
      <c r="F33" s="32">
        <f t="shared" si="9"/>
        <v>0</v>
      </c>
      <c r="G33" s="32">
        <f t="shared" si="9"/>
        <v>719684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4"/>
        <v>754216</v>
      </c>
      <c r="O33" s="45">
        <f t="shared" si="1"/>
        <v>483.78191148171908</v>
      </c>
      <c r="P33" s="9"/>
    </row>
    <row r="34" spans="1:119">
      <c r="A34" s="12"/>
      <c r="B34" s="25">
        <v>381</v>
      </c>
      <c r="C34" s="20" t="s">
        <v>44</v>
      </c>
      <c r="D34" s="46">
        <v>0</v>
      </c>
      <c r="E34" s="46">
        <v>0</v>
      </c>
      <c r="F34" s="46">
        <v>0</v>
      </c>
      <c r="G34" s="46">
        <v>719684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719684</v>
      </c>
      <c r="O34" s="47">
        <f t="shared" si="1"/>
        <v>461.63181526619627</v>
      </c>
      <c r="P34" s="9"/>
    </row>
    <row r="35" spans="1:119" ht="15.75" thickBot="1">
      <c r="A35" s="12"/>
      <c r="B35" s="25">
        <v>382</v>
      </c>
      <c r="C35" s="20" t="s">
        <v>52</v>
      </c>
      <c r="D35" s="46">
        <v>34532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34532</v>
      </c>
      <c r="O35" s="47">
        <f t="shared" si="1"/>
        <v>22.150096215522773</v>
      </c>
      <c r="P35" s="9"/>
    </row>
    <row r="36" spans="1:119" ht="16.5" thickBot="1">
      <c r="A36" s="14" t="s">
        <v>37</v>
      </c>
      <c r="B36" s="23"/>
      <c r="C36" s="22"/>
      <c r="D36" s="15">
        <f t="shared" ref="D36:M36" si="10">SUM(D5,D14,D18,D22,D26,D28,D33)</f>
        <v>2085876</v>
      </c>
      <c r="E36" s="15">
        <f t="shared" si="10"/>
        <v>0</v>
      </c>
      <c r="F36" s="15">
        <f t="shared" si="10"/>
        <v>0</v>
      </c>
      <c r="G36" s="15">
        <f t="shared" si="10"/>
        <v>1059248</v>
      </c>
      <c r="H36" s="15">
        <f t="shared" si="10"/>
        <v>0</v>
      </c>
      <c r="I36" s="15">
        <f t="shared" si="10"/>
        <v>63716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3208840</v>
      </c>
      <c r="O36" s="38">
        <f t="shared" si="1"/>
        <v>2058.2681205901217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89</v>
      </c>
      <c r="M38" s="48"/>
      <c r="N38" s="48"/>
      <c r="O38" s="43">
        <v>1559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customHeight="1" thickBot="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1230280</v>
      </c>
      <c r="E5" s="27">
        <f t="shared" si="0"/>
        <v>0</v>
      </c>
      <c r="F5" s="27">
        <f t="shared" si="0"/>
        <v>0</v>
      </c>
      <c r="G5" s="27">
        <f t="shared" si="0"/>
        <v>163477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1393757</v>
      </c>
      <c r="O5" s="33">
        <f t="shared" ref="O5:O37" si="1">(N5/O$39)</f>
        <v>891.71912987843893</v>
      </c>
      <c r="P5" s="6"/>
    </row>
    <row r="6" spans="1:133">
      <c r="A6" s="12"/>
      <c r="B6" s="25">
        <v>311</v>
      </c>
      <c r="C6" s="20" t="s">
        <v>1</v>
      </c>
      <c r="D6" s="46">
        <v>883698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883698</v>
      </c>
      <c r="O6" s="47">
        <f t="shared" si="1"/>
        <v>565.38579654510556</v>
      </c>
      <c r="P6" s="9"/>
    </row>
    <row r="7" spans="1:133">
      <c r="A7" s="12"/>
      <c r="B7" s="25">
        <v>312.10000000000002</v>
      </c>
      <c r="C7" s="20" t="s">
        <v>9</v>
      </c>
      <c r="D7" s="46">
        <v>22693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22693</v>
      </c>
      <c r="O7" s="47">
        <f t="shared" si="1"/>
        <v>14.518873960332694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163477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163477</v>
      </c>
      <c r="O8" s="47">
        <f t="shared" si="1"/>
        <v>104.59181062060141</v>
      </c>
      <c r="P8" s="9"/>
    </row>
    <row r="9" spans="1:133">
      <c r="A9" s="12"/>
      <c r="B9" s="25">
        <v>314.10000000000002</v>
      </c>
      <c r="C9" s="20" t="s">
        <v>11</v>
      </c>
      <c r="D9" s="46">
        <v>187771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187771</v>
      </c>
      <c r="O9" s="47">
        <f t="shared" si="1"/>
        <v>120.13499680102368</v>
      </c>
      <c r="P9" s="9"/>
    </row>
    <row r="10" spans="1:133">
      <c r="A10" s="12"/>
      <c r="B10" s="25">
        <v>314.3</v>
      </c>
      <c r="C10" s="20" t="s">
        <v>12</v>
      </c>
      <c r="D10" s="46">
        <v>38937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38937</v>
      </c>
      <c r="O10" s="47">
        <f t="shared" si="1"/>
        <v>24.911708253358924</v>
      </c>
      <c r="P10" s="9"/>
    </row>
    <row r="11" spans="1:133">
      <c r="A11" s="12"/>
      <c r="B11" s="25">
        <v>314.39999999999998</v>
      </c>
      <c r="C11" s="20" t="s">
        <v>13</v>
      </c>
      <c r="D11" s="46">
        <v>9610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9610</v>
      </c>
      <c r="O11" s="47">
        <f t="shared" si="1"/>
        <v>6.1484325015994878</v>
      </c>
      <c r="P11" s="9"/>
    </row>
    <row r="12" spans="1:133">
      <c r="A12" s="12"/>
      <c r="B12" s="25">
        <v>314.8</v>
      </c>
      <c r="C12" s="20" t="s">
        <v>15</v>
      </c>
      <c r="D12" s="46">
        <v>1317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1317</v>
      </c>
      <c r="O12" s="47">
        <f t="shared" si="1"/>
        <v>0.8426103646833013</v>
      </c>
      <c r="P12" s="9"/>
    </row>
    <row r="13" spans="1:133">
      <c r="A13" s="12"/>
      <c r="B13" s="25">
        <v>315</v>
      </c>
      <c r="C13" s="20" t="s">
        <v>68</v>
      </c>
      <c r="D13" s="46">
        <v>86254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86254</v>
      </c>
      <c r="O13" s="47">
        <f t="shared" si="1"/>
        <v>55.184900831733842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178630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7" si="4">SUM(D14:M14)</f>
        <v>178630</v>
      </c>
      <c r="O14" s="45">
        <f t="shared" si="1"/>
        <v>114.28662827895073</v>
      </c>
      <c r="P14" s="10"/>
    </row>
    <row r="15" spans="1:133">
      <c r="A15" s="12"/>
      <c r="B15" s="25">
        <v>323.10000000000002</v>
      </c>
      <c r="C15" s="20" t="s">
        <v>18</v>
      </c>
      <c r="D15" s="46">
        <v>148865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148865</v>
      </c>
      <c r="O15" s="47">
        <f t="shared" si="1"/>
        <v>95.243122200895712</v>
      </c>
      <c r="P15" s="9"/>
    </row>
    <row r="16" spans="1:133">
      <c r="A16" s="12"/>
      <c r="B16" s="25">
        <v>323.39999999999998</v>
      </c>
      <c r="C16" s="20" t="s">
        <v>19</v>
      </c>
      <c r="D16" s="46">
        <v>8070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8070</v>
      </c>
      <c r="O16" s="47">
        <f t="shared" si="1"/>
        <v>5.1631477927063338</v>
      </c>
      <c r="P16" s="9"/>
    </row>
    <row r="17" spans="1:16">
      <c r="A17" s="12"/>
      <c r="B17" s="25">
        <v>329</v>
      </c>
      <c r="C17" s="20" t="s">
        <v>20</v>
      </c>
      <c r="D17" s="46">
        <v>21695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21695</v>
      </c>
      <c r="O17" s="47">
        <f t="shared" si="1"/>
        <v>13.880358285348688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144325</v>
      </c>
      <c r="E18" s="32">
        <f t="shared" si="5"/>
        <v>0</v>
      </c>
      <c r="F18" s="32">
        <f t="shared" si="5"/>
        <v>0</v>
      </c>
      <c r="G18" s="32">
        <f t="shared" si="5"/>
        <v>206720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351045</v>
      </c>
      <c r="O18" s="45">
        <f t="shared" si="1"/>
        <v>224.59692898272553</v>
      </c>
      <c r="P18" s="10"/>
    </row>
    <row r="19" spans="1:16">
      <c r="A19" s="12"/>
      <c r="B19" s="25">
        <v>335.12</v>
      </c>
      <c r="C19" s="20" t="s">
        <v>69</v>
      </c>
      <c r="D19" s="46">
        <v>44022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44022</v>
      </c>
      <c r="O19" s="47">
        <f t="shared" si="1"/>
        <v>28.165067178502881</v>
      </c>
      <c r="P19" s="9"/>
    </row>
    <row r="20" spans="1:16">
      <c r="A20" s="12"/>
      <c r="B20" s="25">
        <v>335.18</v>
      </c>
      <c r="C20" s="20" t="s">
        <v>70</v>
      </c>
      <c r="D20" s="46">
        <v>99114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99114</v>
      </c>
      <c r="O20" s="47">
        <f t="shared" si="1"/>
        <v>63.412667946257194</v>
      </c>
      <c r="P20" s="9"/>
    </row>
    <row r="21" spans="1:16">
      <c r="A21" s="12"/>
      <c r="B21" s="25">
        <v>337.9</v>
      </c>
      <c r="C21" s="20" t="s">
        <v>60</v>
      </c>
      <c r="D21" s="46">
        <v>1189</v>
      </c>
      <c r="E21" s="46">
        <v>0</v>
      </c>
      <c r="F21" s="46">
        <v>0</v>
      </c>
      <c r="G21" s="46">
        <v>206720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207909</v>
      </c>
      <c r="O21" s="47">
        <f t="shared" si="1"/>
        <v>133.01919385796546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334451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5981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340432</v>
      </c>
      <c r="O22" s="45">
        <f t="shared" si="1"/>
        <v>217.80678182981447</v>
      </c>
      <c r="P22" s="10"/>
    </row>
    <row r="23" spans="1:16">
      <c r="A23" s="12"/>
      <c r="B23" s="25">
        <v>343.4</v>
      </c>
      <c r="C23" s="20" t="s">
        <v>35</v>
      </c>
      <c r="D23" s="46">
        <v>285124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285124</v>
      </c>
      <c r="O23" s="47">
        <f t="shared" si="1"/>
        <v>182.42098528470891</v>
      </c>
      <c r="P23" s="9"/>
    </row>
    <row r="24" spans="1:16">
      <c r="A24" s="12"/>
      <c r="B24" s="25">
        <v>343.9</v>
      </c>
      <c r="C24" s="20" t="s">
        <v>64</v>
      </c>
      <c r="D24" s="46">
        <v>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</v>
      </c>
      <c r="O24" s="47">
        <f t="shared" si="1"/>
        <v>0.12795905310300704</v>
      </c>
      <c r="P24" s="9"/>
    </row>
    <row r="25" spans="1:16">
      <c r="A25" s="12"/>
      <c r="B25" s="25">
        <v>347.2</v>
      </c>
      <c r="C25" s="20" t="s">
        <v>36</v>
      </c>
      <c r="D25" s="46">
        <v>49127</v>
      </c>
      <c r="E25" s="46">
        <v>0</v>
      </c>
      <c r="F25" s="46">
        <v>0</v>
      </c>
      <c r="G25" s="46">
        <v>0</v>
      </c>
      <c r="H25" s="46">
        <v>0</v>
      </c>
      <c r="I25" s="46">
        <v>5981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55108</v>
      </c>
      <c r="O25" s="47">
        <f t="shared" si="1"/>
        <v>35.257837492002558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11855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11855</v>
      </c>
      <c r="O26" s="45">
        <f t="shared" si="1"/>
        <v>7.584772872680742</v>
      </c>
      <c r="P26" s="10"/>
    </row>
    <row r="27" spans="1:16">
      <c r="A27" s="13"/>
      <c r="B27" s="39">
        <v>351.9</v>
      </c>
      <c r="C27" s="21" t="s">
        <v>71</v>
      </c>
      <c r="D27" s="46">
        <v>11855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11855</v>
      </c>
      <c r="O27" s="47">
        <f t="shared" si="1"/>
        <v>7.584772872680742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SUM(D29:D33)</f>
        <v>73161</v>
      </c>
      <c r="E28" s="32">
        <f t="shared" si="8"/>
        <v>0</v>
      </c>
      <c r="F28" s="32">
        <f t="shared" si="8"/>
        <v>0</v>
      </c>
      <c r="G28" s="32">
        <f t="shared" si="8"/>
        <v>3923</v>
      </c>
      <c r="H28" s="32">
        <f t="shared" si="8"/>
        <v>0</v>
      </c>
      <c r="I28" s="32">
        <f t="shared" si="8"/>
        <v>54728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131812</v>
      </c>
      <c r="O28" s="45">
        <f t="shared" si="1"/>
        <v>84.332693538067815</v>
      </c>
      <c r="P28" s="10"/>
    </row>
    <row r="29" spans="1:16">
      <c r="A29" s="12"/>
      <c r="B29" s="25">
        <v>361.1</v>
      </c>
      <c r="C29" s="20" t="s">
        <v>40</v>
      </c>
      <c r="D29" s="46">
        <v>19272</v>
      </c>
      <c r="E29" s="46">
        <v>0</v>
      </c>
      <c r="F29" s="46">
        <v>0</v>
      </c>
      <c r="G29" s="46">
        <v>3023</v>
      </c>
      <c r="H29" s="46">
        <v>0</v>
      </c>
      <c r="I29" s="46">
        <v>772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23067</v>
      </c>
      <c r="O29" s="47">
        <f t="shared" si="1"/>
        <v>14.758157389635317</v>
      </c>
      <c r="P29" s="9"/>
    </row>
    <row r="30" spans="1:16">
      <c r="A30" s="12"/>
      <c r="B30" s="25">
        <v>362</v>
      </c>
      <c r="C30" s="20" t="s">
        <v>41</v>
      </c>
      <c r="D30" s="46">
        <v>36482</v>
      </c>
      <c r="E30" s="46">
        <v>0</v>
      </c>
      <c r="F30" s="46">
        <v>0</v>
      </c>
      <c r="G30" s="46">
        <v>0</v>
      </c>
      <c r="H30" s="46">
        <v>0</v>
      </c>
      <c r="I30" s="46">
        <v>52581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89063</v>
      </c>
      <c r="O30" s="47">
        <f t="shared" si="1"/>
        <v>56.982085732565579</v>
      </c>
      <c r="P30" s="9"/>
    </row>
    <row r="31" spans="1:16">
      <c r="A31" s="12"/>
      <c r="B31" s="25">
        <v>364</v>
      </c>
      <c r="C31" s="20" t="s">
        <v>85</v>
      </c>
      <c r="D31" s="46">
        <v>107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107</v>
      </c>
      <c r="O31" s="47">
        <f t="shared" si="1"/>
        <v>6.8458093410108764E-2</v>
      </c>
      <c r="P31" s="9"/>
    </row>
    <row r="32" spans="1:16">
      <c r="A32" s="12"/>
      <c r="B32" s="25">
        <v>366</v>
      </c>
      <c r="C32" s="20" t="s">
        <v>61</v>
      </c>
      <c r="D32" s="46">
        <v>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</v>
      </c>
      <c r="O32" s="47">
        <f t="shared" si="1"/>
        <v>1.2795905310300703E-3</v>
      </c>
      <c r="P32" s="9"/>
    </row>
    <row r="33" spans="1:119">
      <c r="A33" s="12"/>
      <c r="B33" s="25">
        <v>369.9</v>
      </c>
      <c r="C33" s="20" t="s">
        <v>43</v>
      </c>
      <c r="D33" s="46">
        <v>17298</v>
      </c>
      <c r="E33" s="46">
        <v>0</v>
      </c>
      <c r="F33" s="46">
        <v>0</v>
      </c>
      <c r="G33" s="46">
        <v>900</v>
      </c>
      <c r="H33" s="46">
        <v>0</v>
      </c>
      <c r="I33" s="46">
        <v>1375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19573</v>
      </c>
      <c r="O33" s="47">
        <f t="shared" si="1"/>
        <v>12.522712731925784</v>
      </c>
      <c r="P33" s="9"/>
    </row>
    <row r="34" spans="1:119" ht="15.75">
      <c r="A34" s="29" t="s">
        <v>32</v>
      </c>
      <c r="B34" s="30"/>
      <c r="C34" s="31"/>
      <c r="D34" s="32">
        <f t="shared" ref="D34:M34" si="9">SUM(D35:D36)</f>
        <v>26623</v>
      </c>
      <c r="E34" s="32">
        <f t="shared" si="9"/>
        <v>0</v>
      </c>
      <c r="F34" s="32">
        <f t="shared" si="9"/>
        <v>0</v>
      </c>
      <c r="G34" s="32">
        <f t="shared" si="9"/>
        <v>276336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302959</v>
      </c>
      <c r="O34" s="45">
        <f t="shared" si="1"/>
        <v>193.83173384516954</v>
      </c>
      <c r="P34" s="9"/>
    </row>
    <row r="35" spans="1:119">
      <c r="A35" s="12"/>
      <c r="B35" s="25">
        <v>381</v>
      </c>
      <c r="C35" s="20" t="s">
        <v>44</v>
      </c>
      <c r="D35" s="46">
        <v>0</v>
      </c>
      <c r="E35" s="46">
        <v>0</v>
      </c>
      <c r="F35" s="46">
        <v>0</v>
      </c>
      <c r="G35" s="46">
        <v>276336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276336</v>
      </c>
      <c r="O35" s="47">
        <f t="shared" si="1"/>
        <v>176.79846449136275</v>
      </c>
      <c r="P35" s="9"/>
    </row>
    <row r="36" spans="1:119" ht="15.75" thickBot="1">
      <c r="A36" s="12"/>
      <c r="B36" s="25">
        <v>382</v>
      </c>
      <c r="C36" s="20" t="s">
        <v>52</v>
      </c>
      <c r="D36" s="46">
        <v>26623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26623</v>
      </c>
      <c r="O36" s="47">
        <f t="shared" si="1"/>
        <v>17.03326935380678</v>
      </c>
      <c r="P36" s="9"/>
    </row>
    <row r="37" spans="1:119" ht="16.5" thickBot="1">
      <c r="A37" s="14" t="s">
        <v>37</v>
      </c>
      <c r="B37" s="23"/>
      <c r="C37" s="22"/>
      <c r="D37" s="15">
        <f t="shared" ref="D37:M37" si="10">SUM(D5,D14,D18,D22,D26,D28,D34)</f>
        <v>1999325</v>
      </c>
      <c r="E37" s="15">
        <f t="shared" si="10"/>
        <v>0</v>
      </c>
      <c r="F37" s="15">
        <f t="shared" si="10"/>
        <v>0</v>
      </c>
      <c r="G37" s="15">
        <f t="shared" si="10"/>
        <v>650456</v>
      </c>
      <c r="H37" s="15">
        <f t="shared" si="10"/>
        <v>0</v>
      </c>
      <c r="I37" s="15">
        <f t="shared" si="10"/>
        <v>60709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2710490</v>
      </c>
      <c r="O37" s="38">
        <f t="shared" si="1"/>
        <v>1734.1586692258477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86</v>
      </c>
      <c r="M39" s="48"/>
      <c r="N39" s="48"/>
      <c r="O39" s="43">
        <v>1563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45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1192903</v>
      </c>
      <c r="E5" s="27">
        <f t="shared" si="0"/>
        <v>0</v>
      </c>
      <c r="F5" s="27">
        <f t="shared" si="0"/>
        <v>0</v>
      </c>
      <c r="G5" s="27">
        <f t="shared" si="0"/>
        <v>149674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1342577</v>
      </c>
      <c r="O5" s="33">
        <f t="shared" ref="O5:O37" si="1">(N5/O$39)</f>
        <v>858.97440818937935</v>
      </c>
      <c r="P5" s="6"/>
    </row>
    <row r="6" spans="1:133">
      <c r="A6" s="12"/>
      <c r="B6" s="25">
        <v>311</v>
      </c>
      <c r="C6" s="20" t="s">
        <v>1</v>
      </c>
      <c r="D6" s="46">
        <v>843286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843286</v>
      </c>
      <c r="O6" s="47">
        <f t="shared" si="1"/>
        <v>539.53039027511193</v>
      </c>
      <c r="P6" s="9"/>
    </row>
    <row r="7" spans="1:133">
      <c r="A7" s="12"/>
      <c r="B7" s="25">
        <v>312.10000000000002</v>
      </c>
      <c r="C7" s="20" t="s">
        <v>9</v>
      </c>
      <c r="D7" s="46">
        <v>22401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22401</v>
      </c>
      <c r="O7" s="47">
        <f t="shared" si="1"/>
        <v>14.332053742802303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149674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149674</v>
      </c>
      <c r="O8" s="47">
        <f t="shared" si="1"/>
        <v>95.760716570697383</v>
      </c>
      <c r="P8" s="9"/>
    </row>
    <row r="9" spans="1:133">
      <c r="A9" s="12"/>
      <c r="B9" s="25">
        <v>314.10000000000002</v>
      </c>
      <c r="C9" s="20" t="s">
        <v>11</v>
      </c>
      <c r="D9" s="46">
        <v>185676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185676</v>
      </c>
      <c r="O9" s="47">
        <f t="shared" si="1"/>
        <v>118.79462571976967</v>
      </c>
      <c r="P9" s="9"/>
    </row>
    <row r="10" spans="1:133">
      <c r="A10" s="12"/>
      <c r="B10" s="25">
        <v>314.3</v>
      </c>
      <c r="C10" s="20" t="s">
        <v>12</v>
      </c>
      <c r="D10" s="46">
        <v>36105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36105</v>
      </c>
      <c r="O10" s="47">
        <f t="shared" si="1"/>
        <v>23.099808061420344</v>
      </c>
      <c r="P10" s="9"/>
    </row>
    <row r="11" spans="1:133">
      <c r="A11" s="12"/>
      <c r="B11" s="25">
        <v>314.39999999999998</v>
      </c>
      <c r="C11" s="20" t="s">
        <v>13</v>
      </c>
      <c r="D11" s="46">
        <v>9437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9437</v>
      </c>
      <c r="O11" s="47">
        <f t="shared" si="1"/>
        <v>6.037747920665387</v>
      </c>
      <c r="P11" s="9"/>
    </row>
    <row r="12" spans="1:133">
      <c r="A12" s="12"/>
      <c r="B12" s="25">
        <v>314.8</v>
      </c>
      <c r="C12" s="20" t="s">
        <v>15</v>
      </c>
      <c r="D12" s="46">
        <v>1201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1201</v>
      </c>
      <c r="O12" s="47">
        <f t="shared" si="1"/>
        <v>0.76839411388355727</v>
      </c>
      <c r="P12" s="9"/>
    </row>
    <row r="13" spans="1:133">
      <c r="A13" s="12"/>
      <c r="B13" s="25">
        <v>315</v>
      </c>
      <c r="C13" s="20" t="s">
        <v>68</v>
      </c>
      <c r="D13" s="46">
        <v>94797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94797</v>
      </c>
      <c r="O13" s="47">
        <f t="shared" si="1"/>
        <v>60.650671785028791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187485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7" si="4">SUM(D14:M14)</f>
        <v>187485</v>
      </c>
      <c r="O14" s="45">
        <f t="shared" si="1"/>
        <v>119.95201535508637</v>
      </c>
      <c r="P14" s="10"/>
    </row>
    <row r="15" spans="1:133">
      <c r="A15" s="12"/>
      <c r="B15" s="25">
        <v>323.10000000000002</v>
      </c>
      <c r="C15" s="20" t="s">
        <v>18</v>
      </c>
      <c r="D15" s="46">
        <v>159179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159179</v>
      </c>
      <c r="O15" s="47">
        <f t="shared" si="1"/>
        <v>101.84197056941778</v>
      </c>
      <c r="P15" s="9"/>
    </row>
    <row r="16" spans="1:133">
      <c r="A16" s="12"/>
      <c r="B16" s="25">
        <v>323.39999999999998</v>
      </c>
      <c r="C16" s="20" t="s">
        <v>19</v>
      </c>
      <c r="D16" s="46">
        <v>7901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7901</v>
      </c>
      <c r="O16" s="47">
        <f t="shared" si="1"/>
        <v>5.0550223928342932</v>
      </c>
      <c r="P16" s="9"/>
    </row>
    <row r="17" spans="1:16">
      <c r="A17" s="12"/>
      <c r="B17" s="25">
        <v>329</v>
      </c>
      <c r="C17" s="20" t="s">
        <v>20</v>
      </c>
      <c r="D17" s="46">
        <v>20405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20405</v>
      </c>
      <c r="O17" s="47">
        <f t="shared" si="1"/>
        <v>13.055022392834292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140387</v>
      </c>
      <c r="E18" s="32">
        <f t="shared" si="5"/>
        <v>0</v>
      </c>
      <c r="F18" s="32">
        <f t="shared" si="5"/>
        <v>0</v>
      </c>
      <c r="G18" s="32">
        <f t="shared" si="5"/>
        <v>423104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563491</v>
      </c>
      <c r="O18" s="45">
        <f t="shared" si="1"/>
        <v>360.51887396033271</v>
      </c>
      <c r="P18" s="10"/>
    </row>
    <row r="19" spans="1:16">
      <c r="A19" s="12"/>
      <c r="B19" s="25">
        <v>335.12</v>
      </c>
      <c r="C19" s="20" t="s">
        <v>69</v>
      </c>
      <c r="D19" s="46">
        <v>43889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43889</v>
      </c>
      <c r="O19" s="47">
        <f t="shared" si="1"/>
        <v>28.079974408189379</v>
      </c>
      <c r="P19" s="9"/>
    </row>
    <row r="20" spans="1:16">
      <c r="A20" s="12"/>
      <c r="B20" s="25">
        <v>335.18</v>
      </c>
      <c r="C20" s="20" t="s">
        <v>70</v>
      </c>
      <c r="D20" s="46">
        <v>95298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95298</v>
      </c>
      <c r="O20" s="47">
        <f t="shared" si="1"/>
        <v>60.971209213051822</v>
      </c>
      <c r="P20" s="9"/>
    </row>
    <row r="21" spans="1:16">
      <c r="A21" s="12"/>
      <c r="B21" s="25">
        <v>337.9</v>
      </c>
      <c r="C21" s="20" t="s">
        <v>60</v>
      </c>
      <c r="D21" s="46">
        <v>1200</v>
      </c>
      <c r="E21" s="46">
        <v>0</v>
      </c>
      <c r="F21" s="46">
        <v>0</v>
      </c>
      <c r="G21" s="46">
        <v>423104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424304</v>
      </c>
      <c r="O21" s="47">
        <f t="shared" si="1"/>
        <v>271.46769033909152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SUM(D23:D26)</f>
        <v>329233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5407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334640</v>
      </c>
      <c r="O22" s="45">
        <f t="shared" si="1"/>
        <v>214.10108765195139</v>
      </c>
      <c r="P22" s="10"/>
    </row>
    <row r="23" spans="1:16">
      <c r="A23" s="12"/>
      <c r="B23" s="25">
        <v>343.4</v>
      </c>
      <c r="C23" s="20" t="s">
        <v>35</v>
      </c>
      <c r="D23" s="46">
        <v>281527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281527</v>
      </c>
      <c r="O23" s="47">
        <f t="shared" si="1"/>
        <v>180.11964171465132</v>
      </c>
      <c r="P23" s="9"/>
    </row>
    <row r="24" spans="1:16">
      <c r="A24" s="12"/>
      <c r="B24" s="25">
        <v>343.9</v>
      </c>
      <c r="C24" s="20" t="s">
        <v>64</v>
      </c>
      <c r="D24" s="46">
        <v>1192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1192</v>
      </c>
      <c r="O24" s="47">
        <f t="shared" si="1"/>
        <v>0.76263595649392191</v>
      </c>
      <c r="P24" s="9"/>
    </row>
    <row r="25" spans="1:16">
      <c r="A25" s="12"/>
      <c r="B25" s="25">
        <v>347.2</v>
      </c>
      <c r="C25" s="20" t="s">
        <v>36</v>
      </c>
      <c r="D25" s="46">
        <v>46514</v>
      </c>
      <c r="E25" s="46">
        <v>0</v>
      </c>
      <c r="F25" s="46">
        <v>0</v>
      </c>
      <c r="G25" s="46">
        <v>0</v>
      </c>
      <c r="H25" s="46">
        <v>0</v>
      </c>
      <c r="I25" s="46">
        <v>5356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51870</v>
      </c>
      <c r="O25" s="47">
        <f t="shared" si="1"/>
        <v>33.186180422264876</v>
      </c>
      <c r="P25" s="9"/>
    </row>
    <row r="26" spans="1:16">
      <c r="A26" s="12"/>
      <c r="B26" s="25">
        <v>349</v>
      </c>
      <c r="C26" s="20" t="s">
        <v>56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</v>
      </c>
      <c r="O26" s="47">
        <f t="shared" si="1"/>
        <v>3.2629558541266791E-2</v>
      </c>
      <c r="P26" s="9"/>
    </row>
    <row r="27" spans="1:16" ht="15.75">
      <c r="A27" s="29" t="s">
        <v>31</v>
      </c>
      <c r="B27" s="30"/>
      <c r="C27" s="31"/>
      <c r="D27" s="32">
        <f t="shared" ref="D27:M27" si="7">SUM(D28:D28)</f>
        <v>7721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7721</v>
      </c>
      <c r="O27" s="45">
        <f t="shared" si="1"/>
        <v>4.9398592450415864</v>
      </c>
      <c r="P27" s="10"/>
    </row>
    <row r="28" spans="1:16">
      <c r="A28" s="13"/>
      <c r="B28" s="39">
        <v>351.9</v>
      </c>
      <c r="C28" s="21" t="s">
        <v>71</v>
      </c>
      <c r="D28" s="46">
        <v>7721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7721</v>
      </c>
      <c r="O28" s="47">
        <f t="shared" si="1"/>
        <v>4.9398592450415864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SUM(D30:D33)</f>
        <v>78621</v>
      </c>
      <c r="E29" s="32">
        <f t="shared" si="8"/>
        <v>0</v>
      </c>
      <c r="F29" s="32">
        <f t="shared" si="8"/>
        <v>0</v>
      </c>
      <c r="G29" s="32">
        <f t="shared" si="8"/>
        <v>2325</v>
      </c>
      <c r="H29" s="32">
        <f t="shared" si="8"/>
        <v>0</v>
      </c>
      <c r="I29" s="32">
        <f t="shared" si="8"/>
        <v>52735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133681</v>
      </c>
      <c r="O29" s="45">
        <f t="shared" si="1"/>
        <v>85.528470889315415</v>
      </c>
      <c r="P29" s="10"/>
    </row>
    <row r="30" spans="1:16">
      <c r="A30" s="12"/>
      <c r="B30" s="25">
        <v>361.1</v>
      </c>
      <c r="C30" s="20" t="s">
        <v>40</v>
      </c>
      <c r="D30" s="46">
        <v>20627</v>
      </c>
      <c r="E30" s="46">
        <v>0</v>
      </c>
      <c r="F30" s="46">
        <v>0</v>
      </c>
      <c r="G30" s="46">
        <v>2325</v>
      </c>
      <c r="H30" s="46">
        <v>0</v>
      </c>
      <c r="I30" s="46">
        <v>607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23559</v>
      </c>
      <c r="O30" s="47">
        <f t="shared" si="1"/>
        <v>15.072936660268715</v>
      </c>
      <c r="P30" s="9"/>
    </row>
    <row r="31" spans="1:16">
      <c r="A31" s="12"/>
      <c r="B31" s="25">
        <v>362</v>
      </c>
      <c r="C31" s="20" t="s">
        <v>41</v>
      </c>
      <c r="D31" s="46">
        <v>38462</v>
      </c>
      <c r="E31" s="46">
        <v>0</v>
      </c>
      <c r="F31" s="46">
        <v>0</v>
      </c>
      <c r="G31" s="46">
        <v>0</v>
      </c>
      <c r="H31" s="46">
        <v>0</v>
      </c>
      <c r="I31" s="46">
        <v>52013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90475</v>
      </c>
      <c r="O31" s="47">
        <f t="shared" si="1"/>
        <v>57.885476647472807</v>
      </c>
      <c r="P31" s="9"/>
    </row>
    <row r="32" spans="1:16">
      <c r="A32" s="12"/>
      <c r="B32" s="25">
        <v>366</v>
      </c>
      <c r="C32" s="20" t="s">
        <v>61</v>
      </c>
      <c r="D32" s="46">
        <v>2500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2500</v>
      </c>
      <c r="O32" s="47">
        <f t="shared" si="1"/>
        <v>1.599488163787588</v>
      </c>
      <c r="P32" s="9"/>
    </row>
    <row r="33" spans="1:119">
      <c r="A33" s="12"/>
      <c r="B33" s="25">
        <v>369.9</v>
      </c>
      <c r="C33" s="20" t="s">
        <v>43</v>
      </c>
      <c r="D33" s="46">
        <v>17032</v>
      </c>
      <c r="E33" s="46">
        <v>0</v>
      </c>
      <c r="F33" s="46">
        <v>0</v>
      </c>
      <c r="G33" s="46">
        <v>0</v>
      </c>
      <c r="H33" s="46">
        <v>0</v>
      </c>
      <c r="I33" s="46">
        <v>115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17147</v>
      </c>
      <c r="O33" s="47">
        <f t="shared" si="1"/>
        <v>10.970569417786308</v>
      </c>
      <c r="P33" s="9"/>
    </row>
    <row r="34" spans="1:119" ht="15.75">
      <c r="A34" s="29" t="s">
        <v>32</v>
      </c>
      <c r="B34" s="30"/>
      <c r="C34" s="31"/>
      <c r="D34" s="32">
        <f t="shared" ref="D34:M34" si="9">SUM(D35:D36)</f>
        <v>17672</v>
      </c>
      <c r="E34" s="32">
        <f t="shared" si="9"/>
        <v>0</v>
      </c>
      <c r="F34" s="32">
        <f t="shared" si="9"/>
        <v>0</v>
      </c>
      <c r="G34" s="32">
        <f t="shared" si="9"/>
        <v>293688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311360</v>
      </c>
      <c r="O34" s="45">
        <f t="shared" si="1"/>
        <v>199.20665387076136</v>
      </c>
      <c r="P34" s="9"/>
    </row>
    <row r="35" spans="1:119">
      <c r="A35" s="12"/>
      <c r="B35" s="25">
        <v>381</v>
      </c>
      <c r="C35" s="20" t="s">
        <v>44</v>
      </c>
      <c r="D35" s="46">
        <v>0</v>
      </c>
      <c r="E35" s="46">
        <v>0</v>
      </c>
      <c r="F35" s="46">
        <v>0</v>
      </c>
      <c r="G35" s="46">
        <v>293688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293688</v>
      </c>
      <c r="O35" s="47">
        <f t="shared" si="1"/>
        <v>187.90019193857967</v>
      </c>
      <c r="P35" s="9"/>
    </row>
    <row r="36" spans="1:119" ht="15.75" thickBot="1">
      <c r="A36" s="12"/>
      <c r="B36" s="25">
        <v>382</v>
      </c>
      <c r="C36" s="20" t="s">
        <v>52</v>
      </c>
      <c r="D36" s="46">
        <v>17672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17672</v>
      </c>
      <c r="O36" s="47">
        <f t="shared" si="1"/>
        <v>11.306461932181701</v>
      </c>
      <c r="P36" s="9"/>
    </row>
    <row r="37" spans="1:119" ht="16.5" thickBot="1">
      <c r="A37" s="14" t="s">
        <v>37</v>
      </c>
      <c r="B37" s="23"/>
      <c r="C37" s="22"/>
      <c r="D37" s="15">
        <f t="shared" ref="D37:M37" si="10">SUM(D5,D14,D18,D22,D27,D29,D34)</f>
        <v>1954022</v>
      </c>
      <c r="E37" s="15">
        <f t="shared" si="10"/>
        <v>0</v>
      </c>
      <c r="F37" s="15">
        <f t="shared" si="10"/>
        <v>0</v>
      </c>
      <c r="G37" s="15">
        <f t="shared" si="10"/>
        <v>868791</v>
      </c>
      <c r="H37" s="15">
        <f t="shared" si="10"/>
        <v>0</v>
      </c>
      <c r="I37" s="15">
        <f t="shared" si="10"/>
        <v>58142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2880955</v>
      </c>
      <c r="O37" s="38">
        <f t="shared" si="1"/>
        <v>1843.2213691618681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8" t="s">
        <v>83</v>
      </c>
      <c r="M39" s="48"/>
      <c r="N39" s="48"/>
      <c r="O39" s="43">
        <v>1563</v>
      </c>
    </row>
    <row r="40" spans="1:119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19" ht="15.75" customHeight="1" thickBot="1">
      <c r="A41" s="52" t="s">
        <v>58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2024-07-11T17:09:52Z</cp:lastPrinted>
  <dcterms:created xsi:type="dcterms:W3CDTF">2000-08-31T21:26:31Z</dcterms:created>
  <dcterms:modified xsi:type="dcterms:W3CDTF">2024-07-18T19:06:45Z</dcterms:modified>
</cp:coreProperties>
</file>