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'2007'!$A$1:$O$29</definedName>
    <definedName name="_xlnm.Print_Area" localSheetId="15">'2008'!$A$1:$O$29</definedName>
    <definedName name="_xlnm.Print_Area" localSheetId="14">'2009'!$A$1:$O$28</definedName>
    <definedName name="_xlnm.Print_Area" localSheetId="13">'2010'!$A$1:$O$30</definedName>
    <definedName name="_xlnm.Print_Area" localSheetId="12">'2011'!$A$1:$O$29</definedName>
    <definedName name="_xlnm.Print_Area" localSheetId="11">'2012'!$A$1:$O$29</definedName>
    <definedName name="_xlnm.Print_Area" localSheetId="10">'2013'!$A$1:$O$29</definedName>
    <definedName name="_xlnm.Print_Area" localSheetId="9">'2014'!$A$1:$O$29</definedName>
    <definedName name="_xlnm.Print_Area" localSheetId="8">'2015'!$A$1:$O$29</definedName>
    <definedName name="_xlnm.Print_Area" localSheetId="7">'2016'!$A$1:$O$29</definedName>
    <definedName name="_xlnm.Print_Area" localSheetId="6">'2017'!$A$1:$O$29</definedName>
    <definedName name="_xlnm.Print_Area" localSheetId="5">'2018'!$A$1:$O$30</definedName>
    <definedName name="_xlnm.Print_Area" localSheetId="4">'2019'!$A$1:$O$29</definedName>
    <definedName name="_xlnm.Print_Area" localSheetId="3">'2020'!$A$1:$O$29</definedName>
    <definedName name="_xlnm.Print_Area" localSheetId="2">'2021'!$A$1:$P$30</definedName>
    <definedName name="_xlnm.Print_Area" localSheetId="1">'2022'!$A$1:$P$29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 l="1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4" i="49" l="1"/>
  <c r="P24" i="49" s="1"/>
  <c r="O21" i="49"/>
  <c r="P21" i="49" s="1"/>
  <c r="O19" i="49"/>
  <c r="P19" i="49" s="1"/>
  <c r="O16" i="49"/>
  <c r="P16" i="49" s="1"/>
  <c r="O13" i="49"/>
  <c r="P13" i="49" s="1"/>
  <c r="O5" i="49"/>
  <c r="P5" i="49" s="1"/>
  <c r="E25" i="48"/>
  <c r="F25" i="48"/>
  <c r="G25" i="48"/>
  <c r="H25" i="48"/>
  <c r="I25" i="48"/>
  <c r="J25" i="48"/>
  <c r="K25" i="48"/>
  <c r="L25" i="48"/>
  <c r="M25" i="48"/>
  <c r="N25" i="48"/>
  <c r="D25" i="48"/>
  <c r="O26" i="49" l="1"/>
  <c r="P26" i="49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3" i="48" l="1"/>
  <c r="P23" i="48" s="1"/>
  <c r="O21" i="48"/>
  <c r="P21" i="48" s="1"/>
  <c r="O19" i="48"/>
  <c r="P19" i="48" s="1"/>
  <c r="O16" i="48"/>
  <c r="P16" i="48" s="1"/>
  <c r="O13" i="48"/>
  <c r="P13" i="48" s="1"/>
  <c r="O5" i="48"/>
  <c r="P5" i="48" s="1"/>
  <c r="H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O24" i="47" s="1"/>
  <c r="P24" i="47" s="1"/>
  <c r="D24" i="47"/>
  <c r="O23" i="47"/>
  <c r="P23" i="47"/>
  <c r="O22" i="47"/>
  <c r="P22" i="47"/>
  <c r="N21" i="47"/>
  <c r="N26" i="47" s="1"/>
  <c r="M21" i="47"/>
  <c r="L21" i="47"/>
  <c r="K21" i="47"/>
  <c r="J21" i="47"/>
  <c r="I21" i="47"/>
  <c r="H21" i="47"/>
  <c r="O21" i="47" s="1"/>
  <c r="P21" i="47" s="1"/>
  <c r="G21" i="47"/>
  <c r="F21" i="47"/>
  <c r="E21" i="47"/>
  <c r="D21" i="47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 s="1"/>
  <c r="O14" i="47"/>
  <c r="P14" i="47"/>
  <c r="N13" i="47"/>
  <c r="M13" i="47"/>
  <c r="L13" i="47"/>
  <c r="K13" i="47"/>
  <c r="J13" i="47"/>
  <c r="I13" i="47"/>
  <c r="O13" i="47" s="1"/>
  <c r="P13" i="47" s="1"/>
  <c r="H13" i="47"/>
  <c r="G13" i="47"/>
  <c r="F13" i="47"/>
  <c r="E13" i="47"/>
  <c r="D13" i="47"/>
  <c r="O12" i="47"/>
  <c r="P12" i="47" s="1"/>
  <c r="O11" i="47"/>
  <c r="P11" i="47" s="1"/>
  <c r="O10" i="47"/>
  <c r="P10" i="47"/>
  <c r="O9" i="47"/>
  <c r="P9" i="47" s="1"/>
  <c r="O8" i="47"/>
  <c r="P8" i="47" s="1"/>
  <c r="O7" i="47"/>
  <c r="P7" i="47"/>
  <c r="O6" i="47"/>
  <c r="P6" i="47" s="1"/>
  <c r="N5" i="47"/>
  <c r="M5" i="47"/>
  <c r="M26" i="47" s="1"/>
  <c r="L5" i="47"/>
  <c r="L26" i="47" s="1"/>
  <c r="K5" i="47"/>
  <c r="K26" i="47" s="1"/>
  <c r="J5" i="47"/>
  <c r="J26" i="47" s="1"/>
  <c r="I5" i="47"/>
  <c r="H5" i="47"/>
  <c r="G5" i="47"/>
  <c r="G26" i="47" s="1"/>
  <c r="F5" i="47"/>
  <c r="F26" i="47" s="1"/>
  <c r="E5" i="47"/>
  <c r="E26" i="47" s="1"/>
  <c r="D5" i="47"/>
  <c r="O5" i="47" s="1"/>
  <c r="P5" i="47" s="1"/>
  <c r="I25" i="46"/>
  <c r="N24" i="46"/>
  <c r="O24" i="46"/>
  <c r="M23" i="46"/>
  <c r="L23" i="46"/>
  <c r="K23" i="46"/>
  <c r="J23" i="46"/>
  <c r="I23" i="46"/>
  <c r="H23" i="46"/>
  <c r="N23" i="46" s="1"/>
  <c r="O23" i="46" s="1"/>
  <c r="G23" i="46"/>
  <c r="F23" i="46"/>
  <c r="E23" i="46"/>
  <c r="D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 s="1"/>
  <c r="M16" i="46"/>
  <c r="L16" i="46"/>
  <c r="K16" i="46"/>
  <c r="J16" i="46"/>
  <c r="J25" i="46" s="1"/>
  <c r="I16" i="46"/>
  <c r="H16" i="46"/>
  <c r="G16" i="46"/>
  <c r="F16" i="46"/>
  <c r="E16" i="46"/>
  <c r="D16" i="46"/>
  <c r="N16" i="46" s="1"/>
  <c r="O16" i="46" s="1"/>
  <c r="N15" i="46"/>
  <c r="O15" i="46" s="1"/>
  <c r="N14" i="46"/>
  <c r="O14" i="46" s="1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/>
  <c r="N7" i="46"/>
  <c r="O7" i="46" s="1"/>
  <c r="N6" i="46"/>
  <c r="O6" i="46" s="1"/>
  <c r="M5" i="46"/>
  <c r="M25" i="46" s="1"/>
  <c r="L5" i="46"/>
  <c r="L25" i="46" s="1"/>
  <c r="K5" i="46"/>
  <c r="K25" i="46" s="1"/>
  <c r="J5" i="46"/>
  <c r="I5" i="46"/>
  <c r="H5" i="46"/>
  <c r="H25" i="46" s="1"/>
  <c r="G5" i="46"/>
  <c r="G25" i="46" s="1"/>
  <c r="F5" i="46"/>
  <c r="F25" i="46" s="1"/>
  <c r="E5" i="46"/>
  <c r="E25" i="46" s="1"/>
  <c r="D5" i="46"/>
  <c r="D25" i="46" s="1"/>
  <c r="N25" i="46" s="1"/>
  <c r="O25" i="46" s="1"/>
  <c r="G25" i="45"/>
  <c r="H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M20" i="45"/>
  <c r="L20" i="45"/>
  <c r="K20" i="45"/>
  <c r="J20" i="45"/>
  <c r="I20" i="45"/>
  <c r="H20" i="45"/>
  <c r="G20" i="45"/>
  <c r="F20" i="45"/>
  <c r="N20" i="45" s="1"/>
  <c r="O20" i="45" s="1"/>
  <c r="E20" i="45"/>
  <c r="D20" i="45"/>
  <c r="N19" i="45"/>
  <c r="O19" i="45" s="1"/>
  <c r="M18" i="45"/>
  <c r="L18" i="45"/>
  <c r="K18" i="45"/>
  <c r="J18" i="45"/>
  <c r="I18" i="45"/>
  <c r="H18" i="45"/>
  <c r="G18" i="45"/>
  <c r="F18" i="45"/>
  <c r="N18" i="45" s="1"/>
  <c r="O18" i="45" s="1"/>
  <c r="E18" i="45"/>
  <c r="D18" i="45"/>
  <c r="N17" i="45"/>
  <c r="O17" i="45" s="1"/>
  <c r="M16" i="45"/>
  <c r="M25" i="45" s="1"/>
  <c r="L16" i="45"/>
  <c r="K16" i="45"/>
  <c r="J16" i="45"/>
  <c r="I16" i="45"/>
  <c r="H16" i="45"/>
  <c r="G16" i="45"/>
  <c r="F16" i="45"/>
  <c r="N16" i="45" s="1"/>
  <c r="O16" i="45" s="1"/>
  <c r="E16" i="45"/>
  <c r="D16" i="45"/>
  <c r="N15" i="45"/>
  <c r="O15" i="45" s="1"/>
  <c r="N14" i="45"/>
  <c r="O14" i="45"/>
  <c r="M13" i="45"/>
  <c r="L13" i="45"/>
  <c r="K13" i="45"/>
  <c r="J13" i="45"/>
  <c r="I13" i="45"/>
  <c r="H13" i="45"/>
  <c r="N13" i="45" s="1"/>
  <c r="O13" i="45" s="1"/>
  <c r="G13" i="45"/>
  <c r="F13" i="45"/>
  <c r="E13" i="45"/>
  <c r="D13" i="45"/>
  <c r="N12" i="45"/>
  <c r="O12" i="45"/>
  <c r="N11" i="45"/>
  <c r="O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L25" i="45" s="1"/>
  <c r="K5" i="45"/>
  <c r="K25" i="45" s="1"/>
  <c r="J5" i="45"/>
  <c r="J25" i="45" s="1"/>
  <c r="I5" i="45"/>
  <c r="I25" i="45" s="1"/>
  <c r="H5" i="45"/>
  <c r="G5" i="45"/>
  <c r="F5" i="45"/>
  <c r="F25" i="45" s="1"/>
  <c r="E5" i="45"/>
  <c r="E25" i="45" s="1"/>
  <c r="D5" i="45"/>
  <c r="N25" i="44"/>
  <c r="O25" i="44" s="1"/>
  <c r="M24" i="44"/>
  <c r="L24" i="44"/>
  <c r="K24" i="44"/>
  <c r="J24" i="44"/>
  <c r="I24" i="44"/>
  <c r="H24" i="44"/>
  <c r="G24" i="44"/>
  <c r="F24" i="44"/>
  <c r="N24" i="44" s="1"/>
  <c r="O24" i="44" s="1"/>
  <c r="E24" i="44"/>
  <c r="D24" i="44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/>
  <c r="M16" i="44"/>
  <c r="L16" i="44"/>
  <c r="K16" i="44"/>
  <c r="K26" i="44" s="1"/>
  <c r="J16" i="44"/>
  <c r="I16" i="44"/>
  <c r="H16" i="44"/>
  <c r="G16" i="44"/>
  <c r="F16" i="44"/>
  <c r="E16" i="44"/>
  <c r="E26" i="44" s="1"/>
  <c r="D16" i="44"/>
  <c r="N16" i="44" s="1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N13" i="44" s="1"/>
  <c r="O13" i="44" s="1"/>
  <c r="E13" i="44"/>
  <c r="D13" i="44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M26" i="44" s="1"/>
  <c r="L5" i="44"/>
  <c r="L26" i="44" s="1"/>
  <c r="K5" i="44"/>
  <c r="J5" i="44"/>
  <c r="J26" i="44" s="1"/>
  <c r="I5" i="44"/>
  <c r="I26" i="44" s="1"/>
  <c r="H5" i="44"/>
  <c r="H26" i="44" s="1"/>
  <c r="G5" i="44"/>
  <c r="G26" i="44" s="1"/>
  <c r="F5" i="44"/>
  <c r="N5" i="44" s="1"/>
  <c r="O5" i="44" s="1"/>
  <c r="E5" i="44"/>
  <c r="D5" i="44"/>
  <c r="D26" i="44" s="1"/>
  <c r="M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G25" i="43" s="1"/>
  <c r="F20" i="43"/>
  <c r="N20" i="43" s="1"/>
  <c r="O20" i="43" s="1"/>
  <c r="E20" i="43"/>
  <c r="D20" i="43"/>
  <c r="N19" i="43"/>
  <c r="O19" i="43" s="1"/>
  <c r="N18" i="43"/>
  <c r="O18" i="43"/>
  <c r="M17" i="43"/>
  <c r="L17" i="43"/>
  <c r="K17" i="43"/>
  <c r="J17" i="43"/>
  <c r="I17" i="43"/>
  <c r="H17" i="43"/>
  <c r="N17" i="43" s="1"/>
  <c r="O17" i="43" s="1"/>
  <c r="G17" i="43"/>
  <c r="F17" i="43"/>
  <c r="E17" i="43"/>
  <c r="D17" i="43"/>
  <c r="N16" i="43"/>
  <c r="O16" i="43"/>
  <c r="M15" i="43"/>
  <c r="L15" i="43"/>
  <c r="K15" i="43"/>
  <c r="J15" i="43"/>
  <c r="I15" i="43"/>
  <c r="H15" i="43"/>
  <c r="N15" i="43" s="1"/>
  <c r="O15" i="43" s="1"/>
  <c r="G15" i="43"/>
  <c r="F15" i="43"/>
  <c r="E15" i="43"/>
  <c r="D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/>
  <c r="M5" i="43"/>
  <c r="L5" i="43"/>
  <c r="L25" i="43" s="1"/>
  <c r="K5" i="43"/>
  <c r="K25" i="43" s="1"/>
  <c r="J5" i="43"/>
  <c r="J25" i="43" s="1"/>
  <c r="I5" i="43"/>
  <c r="I25" i="43" s="1"/>
  <c r="H5" i="43"/>
  <c r="H25" i="43" s="1"/>
  <c r="G5" i="43"/>
  <c r="F5" i="43"/>
  <c r="F25" i="43" s="1"/>
  <c r="E5" i="43"/>
  <c r="E25" i="43" s="1"/>
  <c r="D5" i="43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/>
  <c r="M20" i="42"/>
  <c r="L20" i="42"/>
  <c r="K20" i="42"/>
  <c r="J20" i="42"/>
  <c r="I20" i="42"/>
  <c r="H20" i="42"/>
  <c r="N20" i="42" s="1"/>
  <c r="O20" i="42" s="1"/>
  <c r="G20" i="42"/>
  <c r="F20" i="42"/>
  <c r="E20" i="42"/>
  <c r="D20" i="42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 s="1"/>
  <c r="M12" i="42"/>
  <c r="L12" i="42"/>
  <c r="L25" i="42" s="1"/>
  <c r="K12" i="42"/>
  <c r="J12" i="42"/>
  <c r="I12" i="42"/>
  <c r="H12" i="42"/>
  <c r="G12" i="42"/>
  <c r="F12" i="42"/>
  <c r="F25" i="42" s="1"/>
  <c r="E12" i="42"/>
  <c r="D12" i="42"/>
  <c r="N11" i="42"/>
  <c r="O11" i="42" s="1"/>
  <c r="N10" i="42"/>
  <c r="O10" i="42"/>
  <c r="N9" i="42"/>
  <c r="O9" i="42" s="1"/>
  <c r="N8" i="42"/>
  <c r="O8" i="42" s="1"/>
  <c r="N7" i="42"/>
  <c r="O7" i="42"/>
  <c r="N6" i="42"/>
  <c r="O6" i="42" s="1"/>
  <c r="M5" i="42"/>
  <c r="M25" i="42" s="1"/>
  <c r="L5" i="42"/>
  <c r="K5" i="42"/>
  <c r="K25" i="42" s="1"/>
  <c r="J5" i="42"/>
  <c r="J25" i="42" s="1"/>
  <c r="I5" i="42"/>
  <c r="I25" i="42" s="1"/>
  <c r="H5" i="42"/>
  <c r="H25" i="42" s="1"/>
  <c r="G5" i="42"/>
  <c r="G25" i="42" s="1"/>
  <c r="F5" i="42"/>
  <c r="E5" i="42"/>
  <c r="E25" i="42" s="1"/>
  <c r="D5" i="42"/>
  <c r="D25" i="42" s="1"/>
  <c r="I25" i="41"/>
  <c r="N24" i="41"/>
  <c r="O24" i="41"/>
  <c r="M23" i="41"/>
  <c r="L23" i="41"/>
  <c r="K23" i="41"/>
  <c r="J23" i="41"/>
  <c r="I23" i="41"/>
  <c r="H23" i="41"/>
  <c r="N23" i="41" s="1"/>
  <c r="O23" i="41" s="1"/>
  <c r="G23" i="41"/>
  <c r="F23" i="41"/>
  <c r="E23" i="41"/>
  <c r="D23" i="41"/>
  <c r="N22" i="41"/>
  <c r="O22" i="41"/>
  <c r="N21" i="41"/>
  <c r="O21" i="41" s="1"/>
  <c r="M20" i="41"/>
  <c r="L20" i="41"/>
  <c r="K20" i="41"/>
  <c r="J20" i="41"/>
  <c r="N20" i="41" s="1"/>
  <c r="O20" i="41" s="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M16" i="41"/>
  <c r="L16" i="41"/>
  <c r="K16" i="41"/>
  <c r="J16" i="41"/>
  <c r="J25" i="41" s="1"/>
  <c r="I16" i="41"/>
  <c r="H16" i="41"/>
  <c r="G16" i="41"/>
  <c r="F16" i="41"/>
  <c r="E16" i="41"/>
  <c r="D16" i="41"/>
  <c r="N16" i="41" s="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N13" i="41" s="1"/>
  <c r="O13" i="41" s="1"/>
  <c r="E13" i="41"/>
  <c r="D13" i="41"/>
  <c r="N12" i="41"/>
  <c r="O12" i="41"/>
  <c r="N11" i="41"/>
  <c r="O11" i="41"/>
  <c r="N10" i="41"/>
  <c r="O10" i="41" s="1"/>
  <c r="N9" i="41"/>
  <c r="O9" i="41" s="1"/>
  <c r="N8" i="41"/>
  <c r="O8" i="41"/>
  <c r="N7" i="41"/>
  <c r="O7" i="41" s="1"/>
  <c r="N6" i="41"/>
  <c r="O6" i="41"/>
  <c r="M5" i="41"/>
  <c r="M25" i="41" s="1"/>
  <c r="L5" i="41"/>
  <c r="L25" i="41" s="1"/>
  <c r="K5" i="41"/>
  <c r="K25" i="41" s="1"/>
  <c r="J5" i="41"/>
  <c r="I5" i="41"/>
  <c r="H5" i="41"/>
  <c r="H25" i="41" s="1"/>
  <c r="G5" i="41"/>
  <c r="G25" i="41" s="1"/>
  <c r="F5" i="41"/>
  <c r="F25" i="41" s="1"/>
  <c r="E5" i="41"/>
  <c r="E25" i="41" s="1"/>
  <c r="D5" i="41"/>
  <c r="D25" i="41" s="1"/>
  <c r="G25" i="40"/>
  <c r="H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M20" i="40"/>
  <c r="M25" i="40" s="1"/>
  <c r="L20" i="40"/>
  <c r="K20" i="40"/>
  <c r="J20" i="40"/>
  <c r="I20" i="40"/>
  <c r="H20" i="40"/>
  <c r="G20" i="40"/>
  <c r="F20" i="40"/>
  <c r="N20" i="40" s="1"/>
  <c r="O20" i="40" s="1"/>
  <c r="E20" i="40"/>
  <c r="D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D17" i="40"/>
  <c r="N16" i="40"/>
  <c r="O16" i="40"/>
  <c r="M15" i="40"/>
  <c r="L15" i="40"/>
  <c r="K15" i="40"/>
  <c r="J15" i="40"/>
  <c r="I15" i="40"/>
  <c r="H15" i="40"/>
  <c r="N15" i="40" s="1"/>
  <c r="O15" i="40" s="1"/>
  <c r="G15" i="40"/>
  <c r="F15" i="40"/>
  <c r="E15" i="40"/>
  <c r="D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D25" i="40" s="1"/>
  <c r="N25" i="40" s="1"/>
  <c r="O25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/>
  <c r="M5" i="40"/>
  <c r="L5" i="40"/>
  <c r="L25" i="40" s="1"/>
  <c r="K5" i="40"/>
  <c r="K25" i="40" s="1"/>
  <c r="J5" i="40"/>
  <c r="J25" i="40" s="1"/>
  <c r="I5" i="40"/>
  <c r="I25" i="40" s="1"/>
  <c r="H5" i="40"/>
  <c r="N5" i="40" s="1"/>
  <c r="O5" i="40" s="1"/>
  <c r="G5" i="40"/>
  <c r="F5" i="40"/>
  <c r="F25" i="40" s="1"/>
  <c r="E5" i="40"/>
  <c r="E25" i="40" s="1"/>
  <c r="D5" i="40"/>
  <c r="N24" i="39"/>
  <c r="O24" i="39"/>
  <c r="M23" i="39"/>
  <c r="L23" i="39"/>
  <c r="K23" i="39"/>
  <c r="J23" i="39"/>
  <c r="I23" i="39"/>
  <c r="H23" i="39"/>
  <c r="H25" i="39" s="1"/>
  <c r="G23" i="39"/>
  <c r="F23" i="39"/>
  <c r="E23" i="39"/>
  <c r="D23" i="39"/>
  <c r="D25" i="39" s="1"/>
  <c r="N22" i="39"/>
  <c r="O22" i="39" s="1"/>
  <c r="N21" i="39"/>
  <c r="O21" i="39" s="1"/>
  <c r="M20" i="39"/>
  <c r="L20" i="39"/>
  <c r="K20" i="39"/>
  <c r="J20" i="39"/>
  <c r="I20" i="39"/>
  <c r="H20" i="39"/>
  <c r="G20" i="39"/>
  <c r="N20" i="39"/>
  <c r="O20" i="39" s="1"/>
  <c r="F20" i="39"/>
  <c r="E20" i="39"/>
  <c r="D20" i="39"/>
  <c r="N19" i="39"/>
  <c r="O19" i="39"/>
  <c r="N18" i="39"/>
  <c r="O18" i="39" s="1"/>
  <c r="M17" i="39"/>
  <c r="L17" i="39"/>
  <c r="K17" i="39"/>
  <c r="J17" i="39"/>
  <c r="N17" i="39" s="1"/>
  <c r="O17" i="39" s="1"/>
  <c r="I17" i="39"/>
  <c r="H17" i="39"/>
  <c r="G17" i="39"/>
  <c r="F17" i="39"/>
  <c r="E17" i="39"/>
  <c r="D17" i="39"/>
  <c r="N16" i="39"/>
  <c r="O16" i="39" s="1"/>
  <c r="M15" i="39"/>
  <c r="M25" i="39" s="1"/>
  <c r="L15" i="39"/>
  <c r="L25" i="39" s="1"/>
  <c r="K15" i="39"/>
  <c r="J15" i="39"/>
  <c r="I15" i="39"/>
  <c r="H15" i="39"/>
  <c r="G15" i="39"/>
  <c r="G25" i="39" s="1"/>
  <c r="F15" i="39"/>
  <c r="E15" i="39"/>
  <c r="D15" i="39"/>
  <c r="N15" i="39" s="1"/>
  <c r="O15" i="39" s="1"/>
  <c r="N14" i="39"/>
  <c r="O14" i="39"/>
  <c r="N13" i="39"/>
  <c r="O13" i="39" s="1"/>
  <c r="M12" i="39"/>
  <c r="L12" i="39"/>
  <c r="K12" i="39"/>
  <c r="K25" i="39" s="1"/>
  <c r="J12" i="39"/>
  <c r="J25" i="39" s="1"/>
  <c r="I12" i="39"/>
  <c r="H12" i="39"/>
  <c r="G12" i="39"/>
  <c r="F12" i="39"/>
  <c r="N12" i="39" s="1"/>
  <c r="O12" i="39" s="1"/>
  <c r="E12" i="39"/>
  <c r="D12" i="39"/>
  <c r="N11" i="39"/>
  <c r="O11" i="39" s="1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I25" i="39"/>
  <c r="H5" i="39"/>
  <c r="G5" i="39"/>
  <c r="F5" i="39"/>
  <c r="E5" i="39"/>
  <c r="D5" i="39"/>
  <c r="N5" i="39" s="1"/>
  <c r="O5" i="39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M18" i="38"/>
  <c r="L18" i="38"/>
  <c r="K18" i="38"/>
  <c r="J18" i="38"/>
  <c r="I18" i="38"/>
  <c r="N18" i="38" s="1"/>
  <c r="O18" i="38" s="1"/>
  <c r="H18" i="38"/>
  <c r="G18" i="38"/>
  <c r="F18" i="38"/>
  <c r="E18" i="38"/>
  <c r="D18" i="38"/>
  <c r="N17" i="38"/>
  <c r="O17" i="38" s="1"/>
  <c r="M16" i="38"/>
  <c r="L16" i="38"/>
  <c r="K16" i="38"/>
  <c r="K25" i="38" s="1"/>
  <c r="J16" i="38"/>
  <c r="I16" i="38"/>
  <c r="H16" i="38"/>
  <c r="G16" i="38"/>
  <c r="F16" i="38"/>
  <c r="F25" i="38" s="1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G13" i="38"/>
  <c r="N13" i="38"/>
  <c r="O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M25" i="38" s="1"/>
  <c r="L5" i="38"/>
  <c r="L25" i="38" s="1"/>
  <c r="K5" i="38"/>
  <c r="N5" i="38"/>
  <c r="O5" i="38"/>
  <c r="J5" i="38"/>
  <c r="J25" i="38" s="1"/>
  <c r="I5" i="38"/>
  <c r="I25" i="38" s="1"/>
  <c r="H5" i="38"/>
  <c r="H25" i="38" s="1"/>
  <c r="G5" i="38"/>
  <c r="G25" i="38" s="1"/>
  <c r="F5" i="38"/>
  <c r="E5" i="38"/>
  <c r="E25" i="38" s="1"/>
  <c r="D5" i="38"/>
  <c r="D25" i="38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/>
  <c r="O23" i="37" s="1"/>
  <c r="N22" i="37"/>
  <c r="O22" i="37" s="1"/>
  <c r="N21" i="37"/>
  <c r="O21" i="37" s="1"/>
  <c r="M20" i="37"/>
  <c r="M25" i="37" s="1"/>
  <c r="L20" i="37"/>
  <c r="K20" i="37"/>
  <c r="J20" i="37"/>
  <c r="I20" i="37"/>
  <c r="H20" i="37"/>
  <c r="G20" i="37"/>
  <c r="N20" i="37" s="1"/>
  <c r="O20" i="37" s="1"/>
  <c r="F20" i="37"/>
  <c r="E20" i="37"/>
  <c r="D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 s="1"/>
  <c r="M15" i="37"/>
  <c r="L15" i="37"/>
  <c r="L25" i="37" s="1"/>
  <c r="K15" i="37"/>
  <c r="J15" i="37"/>
  <c r="I15" i="37"/>
  <c r="H15" i="37"/>
  <c r="G15" i="37"/>
  <c r="F15" i="37"/>
  <c r="N15" i="37" s="1"/>
  <c r="O15" i="37" s="1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E25" i="37" s="1"/>
  <c r="D12" i="37"/>
  <c r="N12" i="37" s="1"/>
  <c r="O12" i="37" s="1"/>
  <c r="N11" i="37"/>
  <c r="O11" i="37"/>
  <c r="N10" i="37"/>
  <c r="O10" i="37"/>
  <c r="N9" i="37"/>
  <c r="O9" i="37" s="1"/>
  <c r="N8" i="37"/>
  <c r="O8" i="37" s="1"/>
  <c r="N7" i="37"/>
  <c r="O7" i="37"/>
  <c r="N6" i="37"/>
  <c r="O6" i="37" s="1"/>
  <c r="M5" i="37"/>
  <c r="L5" i="37"/>
  <c r="K5" i="37"/>
  <c r="K25" i="37" s="1"/>
  <c r="J5" i="37"/>
  <c r="J25" i="37" s="1"/>
  <c r="I5" i="37"/>
  <c r="I25" i="37" s="1"/>
  <c r="H5" i="37"/>
  <c r="N5" i="37" s="1"/>
  <c r="O5" i="37" s="1"/>
  <c r="G5" i="37"/>
  <c r="F5" i="37"/>
  <c r="E5" i="37"/>
  <c r="D5" i="37"/>
  <c r="D25" i="37" s="1"/>
  <c r="N24" i="36"/>
  <c r="O24" i="36" s="1"/>
  <c r="M23" i="36"/>
  <c r="L23" i="36"/>
  <c r="K23" i="36"/>
  <c r="K25" i="36" s="1"/>
  <c r="J23" i="36"/>
  <c r="I23" i="36"/>
  <c r="H23" i="36"/>
  <c r="G23" i="36"/>
  <c r="F23" i="36"/>
  <c r="E23" i="36"/>
  <c r="N23" i="36" s="1"/>
  <c r="O23" i="36" s="1"/>
  <c r="D23" i="36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D25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G25" i="36" s="1"/>
  <c r="F17" i="36"/>
  <c r="E17" i="36"/>
  <c r="D17" i="36"/>
  <c r="N16" i="36"/>
  <c r="O16" i="36" s="1"/>
  <c r="M15" i="36"/>
  <c r="L15" i="36"/>
  <c r="K15" i="36"/>
  <c r="J15" i="36"/>
  <c r="I15" i="36"/>
  <c r="I25" i="36" s="1"/>
  <c r="H15" i="36"/>
  <c r="G15" i="36"/>
  <c r="F15" i="36"/>
  <c r="E15" i="36"/>
  <c r="D15" i="36"/>
  <c r="N14" i="36"/>
  <c r="O14" i="36" s="1"/>
  <c r="N13" i="36"/>
  <c r="O13" i="36" s="1"/>
  <c r="M12" i="36"/>
  <c r="L12" i="36"/>
  <c r="L25" i="36"/>
  <c r="K12" i="36"/>
  <c r="J12" i="36"/>
  <c r="I12" i="36"/>
  <c r="H12" i="36"/>
  <c r="G12" i="36"/>
  <c r="F12" i="36"/>
  <c r="N12" i="36" s="1"/>
  <c r="O12" i="36" s="1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M25" i="36"/>
  <c r="L5" i="36"/>
  <c r="K5" i="36"/>
  <c r="J5" i="36"/>
  <c r="J25" i="36" s="1"/>
  <c r="I5" i="36"/>
  <c r="H5" i="36"/>
  <c r="H25" i="36" s="1"/>
  <c r="G5" i="36"/>
  <c r="F5" i="36"/>
  <c r="F25" i="36"/>
  <c r="E5" i="36"/>
  <c r="E25" i="36" s="1"/>
  <c r="D5" i="36"/>
  <c r="N24" i="35"/>
  <c r="O24" i="35" s="1"/>
  <c r="M23" i="35"/>
  <c r="M25" i="35" s="1"/>
  <c r="L23" i="35"/>
  <c r="K23" i="35"/>
  <c r="J23" i="35"/>
  <c r="I23" i="35"/>
  <c r="H23" i="35"/>
  <c r="H25" i="35" s="1"/>
  <c r="G23" i="35"/>
  <c r="N23" i="35" s="1"/>
  <c r="O23" i="35" s="1"/>
  <c r="F23" i="35"/>
  <c r="E23" i="35"/>
  <c r="D23" i="35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N17" i="35"/>
  <c r="O17" i="35" s="1"/>
  <c r="D17" i="35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L25" i="35"/>
  <c r="K5" i="35"/>
  <c r="K25" i="35" s="1"/>
  <c r="J5" i="35"/>
  <c r="J25" i="35" s="1"/>
  <c r="I5" i="35"/>
  <c r="H5" i="35"/>
  <c r="G5" i="35"/>
  <c r="G25" i="35" s="1"/>
  <c r="F5" i="35"/>
  <c r="E5" i="35"/>
  <c r="E25" i="35" s="1"/>
  <c r="D5" i="35"/>
  <c r="N5" i="35" s="1"/>
  <c r="O5" i="35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4" i="34" s="1"/>
  <c r="O24" i="34" s="1"/>
  <c r="N23" i="34"/>
  <c r="O23" i="34" s="1"/>
  <c r="N22" i="34"/>
  <c r="O22" i="34"/>
  <c r="M21" i="34"/>
  <c r="L21" i="34"/>
  <c r="K21" i="34"/>
  <c r="J21" i="34"/>
  <c r="I21" i="34"/>
  <c r="H21" i="34"/>
  <c r="N21" i="34" s="1"/>
  <c r="O21" i="34" s="1"/>
  <c r="G21" i="34"/>
  <c r="F21" i="34"/>
  <c r="E21" i="34"/>
  <c r="D21" i="34"/>
  <c r="N20" i="34"/>
  <c r="O20" i="34" s="1"/>
  <c r="N19" i="34"/>
  <c r="O19" i="34"/>
  <c r="M18" i="34"/>
  <c r="M26" i="34" s="1"/>
  <c r="L18" i="34"/>
  <c r="K18" i="34"/>
  <c r="J18" i="34"/>
  <c r="I18" i="34"/>
  <c r="H18" i="34"/>
  <c r="G18" i="34"/>
  <c r="G26" i="34" s="1"/>
  <c r="F18" i="34"/>
  <c r="E18" i="34"/>
  <c r="D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 s="1"/>
  <c r="N13" i="34"/>
  <c r="O13" i="34" s="1"/>
  <c r="M12" i="34"/>
  <c r="L12" i="34"/>
  <c r="K12" i="34"/>
  <c r="J12" i="34"/>
  <c r="I12" i="34"/>
  <c r="N12" i="34" s="1"/>
  <c r="O12" i="34" s="1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26" i="34"/>
  <c r="K5" i="34"/>
  <c r="K26" i="34" s="1"/>
  <c r="J5" i="34"/>
  <c r="J26" i="34" s="1"/>
  <c r="I5" i="34"/>
  <c r="I26" i="34" s="1"/>
  <c r="H5" i="34"/>
  <c r="H26" i="34" s="1"/>
  <c r="G5" i="34"/>
  <c r="F5" i="34"/>
  <c r="F26" i="34"/>
  <c r="E5" i="34"/>
  <c r="E26" i="34" s="1"/>
  <c r="D5" i="34"/>
  <c r="N5" i="34" s="1"/>
  <c r="O5" i="34" s="1"/>
  <c r="E22" i="33"/>
  <c r="F22" i="33"/>
  <c r="G22" i="33"/>
  <c r="H22" i="33"/>
  <c r="I22" i="33"/>
  <c r="J22" i="33"/>
  <c r="K22" i="33"/>
  <c r="K24" i="33" s="1"/>
  <c r="L22" i="33"/>
  <c r="M22" i="33"/>
  <c r="D22" i="33"/>
  <c r="N22" i="33" s="1"/>
  <c r="O22" i="33" s="1"/>
  <c r="E19" i="33"/>
  <c r="F19" i="33"/>
  <c r="G19" i="33"/>
  <c r="H19" i="33"/>
  <c r="I19" i="33"/>
  <c r="J19" i="33"/>
  <c r="K19" i="33"/>
  <c r="L19" i="33"/>
  <c r="L24" i="33" s="1"/>
  <c r="M19" i="33"/>
  <c r="N19" i="33" s="1"/>
  <c r="O19" i="33" s="1"/>
  <c r="E17" i="33"/>
  <c r="F17" i="33"/>
  <c r="G17" i="33"/>
  <c r="H17" i="33"/>
  <c r="I17" i="33"/>
  <c r="J17" i="33"/>
  <c r="K17" i="33"/>
  <c r="L17" i="33"/>
  <c r="M17" i="33"/>
  <c r="M24" i="33" s="1"/>
  <c r="E15" i="33"/>
  <c r="E24" i="33" s="1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5" i="33"/>
  <c r="F5" i="33"/>
  <c r="F24" i="33" s="1"/>
  <c r="G5" i="33"/>
  <c r="G24" i="33" s="1"/>
  <c r="H5" i="33"/>
  <c r="H24" i="33" s="1"/>
  <c r="I5" i="33"/>
  <c r="I24" i="33" s="1"/>
  <c r="J5" i="33"/>
  <c r="K5" i="33"/>
  <c r="L5" i="33"/>
  <c r="M5" i="33"/>
  <c r="D19" i="33"/>
  <c r="D17" i="33"/>
  <c r="N17" i="33" s="1"/>
  <c r="O17" i="33" s="1"/>
  <c r="D15" i="33"/>
  <c r="D12" i="33"/>
  <c r="N12" i="33" s="1"/>
  <c r="O12" i="33" s="1"/>
  <c r="D5" i="33"/>
  <c r="N5" i="33" s="1"/>
  <c r="O5" i="33" s="1"/>
  <c r="N23" i="33"/>
  <c r="O23" i="33"/>
  <c r="N20" i="33"/>
  <c r="O20" i="33" s="1"/>
  <c r="N21" i="33"/>
  <c r="N18" i="33"/>
  <c r="O18" i="33" s="1"/>
  <c r="O21" i="33"/>
  <c r="N14" i="33"/>
  <c r="O14" i="33" s="1"/>
  <c r="N7" i="33"/>
  <c r="O7" i="33"/>
  <c r="N8" i="33"/>
  <c r="O8" i="33"/>
  <c r="N9" i="33"/>
  <c r="O9" i="33" s="1"/>
  <c r="N10" i="33"/>
  <c r="O10" i="33"/>
  <c r="N11" i="33"/>
  <c r="O11" i="33"/>
  <c r="N6" i="33"/>
  <c r="O6" i="33" s="1"/>
  <c r="N16" i="33"/>
  <c r="O16" i="33"/>
  <c r="N13" i="33"/>
  <c r="O13" i="33"/>
  <c r="N15" i="36"/>
  <c r="O15" i="36" s="1"/>
  <c r="I25" i="35"/>
  <c r="J24" i="33"/>
  <c r="G25" i="37"/>
  <c r="E25" i="39"/>
  <c r="N17" i="40"/>
  <c r="O17" i="40"/>
  <c r="N21" i="44"/>
  <c r="O21" i="44"/>
  <c r="N5" i="45"/>
  <c r="O5" i="45"/>
  <c r="O25" i="48" l="1"/>
  <c r="P25" i="48" s="1"/>
  <c r="N25" i="42"/>
  <c r="O25" i="42" s="1"/>
  <c r="N25" i="43"/>
  <c r="O25" i="43" s="1"/>
  <c r="N25" i="36"/>
  <c r="O25" i="36" s="1"/>
  <c r="N25" i="41"/>
  <c r="O25" i="41" s="1"/>
  <c r="N25" i="39"/>
  <c r="O25" i="39" s="1"/>
  <c r="N25" i="45"/>
  <c r="O25" i="45" s="1"/>
  <c r="N25" i="38"/>
  <c r="O25" i="38" s="1"/>
  <c r="I26" i="47"/>
  <c r="N5" i="43"/>
  <c r="O5" i="43" s="1"/>
  <c r="N12" i="40"/>
  <c r="O12" i="40" s="1"/>
  <c r="F25" i="35"/>
  <c r="D26" i="34"/>
  <c r="N26" i="34" s="1"/>
  <c r="O26" i="34" s="1"/>
  <c r="D26" i="47"/>
  <c r="N5" i="42"/>
  <c r="O5" i="42" s="1"/>
  <c r="D24" i="33"/>
  <c r="N24" i="33" s="1"/>
  <c r="O24" i="33" s="1"/>
  <c r="F25" i="39"/>
  <c r="F25" i="37"/>
  <c r="N25" i="37" s="1"/>
  <c r="O25" i="37" s="1"/>
  <c r="N12" i="42"/>
  <c r="O12" i="42" s="1"/>
  <c r="N5" i="41"/>
  <c r="O5" i="41" s="1"/>
  <c r="D25" i="35"/>
  <c r="N15" i="33"/>
  <c r="O15" i="33" s="1"/>
  <c r="N17" i="36"/>
  <c r="O17" i="36" s="1"/>
  <c r="F26" i="44"/>
  <c r="N26" i="44" s="1"/>
  <c r="O26" i="44" s="1"/>
  <c r="N5" i="46"/>
  <c r="O5" i="46" s="1"/>
  <c r="N5" i="36"/>
  <c r="O5" i="36" s="1"/>
  <c r="H25" i="37"/>
  <c r="N18" i="34"/>
  <c r="O18" i="34" s="1"/>
  <c r="N16" i="38"/>
  <c r="O16" i="38" s="1"/>
  <c r="N23" i="39"/>
  <c r="O23" i="39" s="1"/>
  <c r="N25" i="35" l="1"/>
  <c r="O25" i="35" s="1"/>
  <c r="O26" i="47"/>
  <c r="P26" i="47" s="1"/>
</calcChain>
</file>

<file path=xl/sharedStrings.xml><?xml version="1.0" encoding="utf-8"?>
<sst xmlns="http://schemas.openxmlformats.org/spreadsheetml/2006/main" count="703" uniqueCount="88">
  <si>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</si>
  <si>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</si>
  <si>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</si>
  <si>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</si>
  <si>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</si>
  <si>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</si>
  <si>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</si>
  <si>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</si>
  <si>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</si>
  <si>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</si>
  <si>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</si>
  <si>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</si>
  <si>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</si>
  <si>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</si>
  <si>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</si>
  <si>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</si>
  <si>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</si>
  <si>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</si>
  <si>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</si>
  <si>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</si>
  <si>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</si>
  <si>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</si>
  <si>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</si>
  <si>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</si>
  <si>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</si>
  <si>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</si>
  <si>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</si>
  <si>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Protective Inspections</t>
  </si>
  <si>
    <t>Physical Environment</t>
  </si>
  <si>
    <t>Garbage / Solid Waste Control Services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</si>
  <si>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</si>
  <si>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</si>
  <si>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</si>
  <si>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</si>
  <si>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</si>
  <si>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</si>
  <si>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</si>
  <si>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</si>
  <si>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Belleair Beach Expenditures Reported by Account Code and Fund Type</t>
  </si>
  <si>
    <t>Local Fiscal Year Ended September 30, 2010</t>
  </si>
  <si>
    <t>Other Physical Environment</t>
  </si>
  <si>
    <t>Parking Facilities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</si>
  <si>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</si>
  <si>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</si>
  <si>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</si>
  <si>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</si>
  <si>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</si>
  <si>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</si>
  <si>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</si>
  <si>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</si>
  <si>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</si>
  <si>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Pension Benefits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</si>
  <si>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</si>
  <si>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</si>
  <si>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</si>
  <si>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</si>
  <si>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</si>
  <si>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</si>
  <si>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</si>
  <si>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</si>
  <si>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</si>
  <si>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</si>
  <si>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</si>
  <si>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</si>
  <si>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</si>
  <si>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</si>
  <si>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</si>
  <si>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</si>
  <si>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</si>
  <si>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</si>
  <si>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Non-Court Information Systems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</si>
  <si>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</si>
  <si>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</si>
  <si>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</si>
  <si>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</si>
  <si>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</si>
  <si>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</si>
  <si>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</si>
  <si>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</si>
  <si>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</si>
  <si>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</si>
  <si>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</si>
  <si>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</si>
  <si>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</si>
  <si>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</si>
  <si>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</si>
  <si>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Special Recreation Facilities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</si>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</sst>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SUM(D6:D12)</f>
        <v>711428</v>
      </c>
      <c r="E5" s="24">
        <f>SUM(E6:E12)</f>
        <v>0</v>
      </c>
      <c r="F5" s="24">
        <f>SUM(F6:F12)</f>
        <v>0</v>
      </c>
      <c r="G5" s="24">
        <f>SUM(G6:G12)</f>
        <v>290218</v>
      </c>
      <c r="H5" s="24">
        <f>SUM(H6:H12)</f>
        <v>0</v>
      </c>
      <c r="I5" s="24">
        <f>SUM(I6:I12)</f>
        <v>0</v>
      </c>
      <c r="J5" s="24">
        <f>SUM(J6:J12)</f>
        <v>0</v>
      </c>
      <c r="K5" s="24">
        <f>SUM(K6:K12)</f>
        <v>0</v>
      </c>
      <c r="L5" s="24">
        <f>SUM(L6:L12)</f>
        <v>0</v>
      </c>
      <c r="M5" s="24">
        <f>SUM(M6:M12)</f>
        <v>0</v>
      </c>
      <c r="N5" s="24">
        <f>SUM(N6:N12)</f>
        <v>0</v>
      </c>
      <c r="O5" s="25">
        <f>SUM(D5:N5)</f>
        <v>1001646</v>
      </c>
      <c r="P5" s="30">
        <f>(O5/P$28)</f>
        <v>610.38756855575866</v>
      </c>
      <c r="Q5" s="6"/>
    </row>
    <row r="6" spans="1:134">
      <c r="A6" s="12"/>
      <c r="B6" s="42">
        <v>511</v>
      </c>
      <c r="C6" s="19" t="s">
        <v>19</v>
      </c>
      <c r="D6" s="43">
        <v>21334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21334</v>
      </c>
      <c r="P6" s="44">
        <f>(O6/P$28)</f>
        <v>13.000609384521633</v>
      </c>
      <c r="Q6" s="9"/>
    </row>
    <row r="7" spans="1:134">
      <c r="A7" s="12"/>
      <c r="B7" s="42">
        <v>512</v>
      </c>
      <c r="C7" s="19" t="s">
        <v>20</v>
      </c>
      <c r="D7" s="43">
        <v>259351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0">SUM(D7:N7)</f>
        <v>259351</v>
      </c>
      <c r="P7" s="44">
        <f>(O7/P$28)</f>
        <v>158.04448507007922</v>
      </c>
      <c r="Q7" s="9"/>
    </row>
    <row r="8" spans="1:134">
      <c r="A8" s="12"/>
      <c r="B8" s="42">
        <v>513</v>
      </c>
      <c r="C8" s="19" t="s">
        <v>21</v>
      </c>
      <c r="D8" s="43">
        <v>85120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85120</v>
      </c>
      <c r="P8" s="44">
        <f>(O8/P$28)</f>
        <v>51.87081048141377</v>
      </c>
      <c r="Q8" s="9"/>
    </row>
    <row r="9" spans="1:134">
      <c r="A9" s="12"/>
      <c r="B9" s="42">
        <v>514</v>
      </c>
      <c r="C9" s="19" t="s">
        <v>22</v>
      </c>
      <c r="D9" s="43">
        <v>66915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66915</v>
      </c>
      <c r="P9" s="44">
        <f>(O9/P$28)</f>
        <v>40.776965265082268</v>
      </c>
      <c r="Q9" s="9"/>
    </row>
    <row r="10" spans="1:134">
      <c r="A10" s="12"/>
      <c r="B10" s="42">
        <v>516</v>
      </c>
      <c r="C10" s="19" t="s">
        <v>70</v>
      </c>
      <c r="D10" s="43">
        <v>16705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16705</v>
      </c>
      <c r="P10" s="44">
        <f>(O10/P$28)</f>
        <v>10.17976843388178</v>
      </c>
      <c r="Q10" s="9"/>
    </row>
    <row r="11" spans="1:134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290218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290218</v>
      </c>
      <c r="P11" s="44">
        <f>(O11/P$28)</f>
        <v>176.85435709932969</v>
      </c>
      <c r="Q11" s="9"/>
    </row>
    <row r="12" spans="1:134">
      <c r="A12" s="12"/>
      <c r="B12" s="42">
        <v>519</v>
      </c>
      <c r="C12" s="19" t="s">
        <v>24</v>
      </c>
      <c r="D12" s="43">
        <v>262003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0"/>
        <v>262003</v>
      </c>
      <c r="P12" s="44">
        <f>(O12/P$28)</f>
        <v>159.66057282145033</v>
      </c>
      <c r="Q12" s="9"/>
    </row>
    <row r="13" spans="1:134" ht="15.75">
      <c r="A13" s="26" t="s">
        <v>25</v>
      </c>
      <c r="B13" s="27"/>
      <c r="C13" s="28"/>
      <c r="D13" s="29">
        <f>SUM(D14:D15)</f>
        <v>590286</v>
      </c>
      <c r="E13" s="29">
        <f>SUM(E14:E15)</f>
        <v>0</v>
      </c>
      <c r="F13" s="29">
        <f>SUM(F14:F15)</f>
        <v>0</v>
      </c>
      <c r="G13" s="29">
        <f>SUM(G14:G15)</f>
        <v>0</v>
      </c>
      <c r="H13" s="29">
        <f>SUM(H14:H15)</f>
        <v>0</v>
      </c>
      <c r="I13" s="29">
        <f>SUM(I14:I15)</f>
        <v>0</v>
      </c>
      <c r="J13" s="29">
        <f>SUM(J14:J15)</f>
        <v>0</v>
      </c>
      <c r="K13" s="29">
        <f>SUM(K14:K15)</f>
        <v>0</v>
      </c>
      <c r="L13" s="29">
        <f>SUM(L14:L15)</f>
        <v>0</v>
      </c>
      <c r="M13" s="29">
        <f>SUM(M14:M15)</f>
        <v>0</v>
      </c>
      <c r="N13" s="29">
        <f>SUM(N14:N15)</f>
        <v>0</v>
      </c>
      <c r="O13" s="40">
        <f>SUM(D13:N13)</f>
        <v>590286</v>
      </c>
      <c r="P13" s="41">
        <f>(O13/P$28)</f>
        <v>359.71115173674588</v>
      </c>
      <c r="Q13" s="10"/>
    </row>
    <row r="14" spans="1:134">
      <c r="A14" s="12"/>
      <c r="B14" s="42">
        <v>521</v>
      </c>
      <c r="C14" s="19" t="s">
        <v>26</v>
      </c>
      <c r="D14" s="43">
        <v>549120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549120</v>
      </c>
      <c r="P14" s="44">
        <f>(O14/P$28)</f>
        <v>334.62522851919562</v>
      </c>
      <c r="Q14" s="9"/>
    </row>
    <row r="15" spans="1:134">
      <c r="A15" s="12"/>
      <c r="B15" s="42">
        <v>524</v>
      </c>
      <c r="C15" s="19" t="s">
        <v>27</v>
      </c>
      <c r="D15" s="43">
        <v>41166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1">SUM(D15:N15)</f>
        <v>41166</v>
      </c>
      <c r="P15" s="44">
        <f>(O15/P$28)</f>
        <v>25.085923217550274</v>
      </c>
      <c r="Q15" s="9"/>
    </row>
    <row r="16" spans="1:134" ht="15.75">
      <c r="A16" s="26" t="s">
        <v>28</v>
      </c>
      <c r="B16" s="27"/>
      <c r="C16" s="28"/>
      <c r="D16" s="29">
        <f>SUM(D17:D18)</f>
        <v>335228</v>
      </c>
      <c r="E16" s="29">
        <f>SUM(E17:E18)</f>
        <v>0</v>
      </c>
      <c r="F16" s="29">
        <f>SUM(F17:F18)</f>
        <v>0</v>
      </c>
      <c r="G16" s="29">
        <f>SUM(G17:G18)</f>
        <v>0</v>
      </c>
      <c r="H16" s="29">
        <f>SUM(H17:H18)</f>
        <v>0</v>
      </c>
      <c r="I16" s="29">
        <f>SUM(I17:I18)</f>
        <v>232914</v>
      </c>
      <c r="J16" s="29">
        <f>SUM(J17:J18)</f>
        <v>0</v>
      </c>
      <c r="K16" s="29">
        <f>SUM(K17:K18)</f>
        <v>0</v>
      </c>
      <c r="L16" s="29">
        <f>SUM(L17:L18)</f>
        <v>0</v>
      </c>
      <c r="M16" s="29">
        <f>SUM(M17:M18)</f>
        <v>0</v>
      </c>
      <c r="N16" s="29">
        <f>SUM(N17:N18)</f>
        <v>0</v>
      </c>
      <c r="O16" s="40">
        <f>SUM(D16:N16)</f>
        <v>568142</v>
      </c>
      <c r="P16" s="41">
        <f>(O16/P$28)</f>
        <v>346.21694088970139</v>
      </c>
      <c r="Q16" s="10"/>
    </row>
    <row r="17" spans="1:120">
      <c r="A17" s="12"/>
      <c r="B17" s="42">
        <v>534</v>
      </c>
      <c r="C17" s="19" t="s">
        <v>29</v>
      </c>
      <c r="D17" s="43">
        <v>335228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3" si="2">SUM(D17:N17)</f>
        <v>335228</v>
      </c>
      <c r="P17" s="44">
        <f>(O17/P$28)</f>
        <v>204.28275441803777</v>
      </c>
      <c r="Q17" s="9"/>
    </row>
    <row r="18" spans="1:120">
      <c r="A18" s="12"/>
      <c r="B18" s="42">
        <v>538</v>
      </c>
      <c r="C18" s="19" t="s">
        <v>80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232914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2"/>
        <v>232914</v>
      </c>
      <c r="P18" s="44">
        <f>(O18/P$28)</f>
        <v>141.93418647166362</v>
      </c>
      <c r="Q18" s="9"/>
    </row>
    <row r="19" spans="1:120" ht="15.75">
      <c r="A19" s="26" t="s">
        <v>30</v>
      </c>
      <c r="B19" s="27"/>
      <c r="C19" s="28"/>
      <c r="D19" s="29">
        <f>SUM(D20:D20)</f>
        <v>318842</v>
      </c>
      <c r="E19" s="29">
        <f>SUM(E20:E20)</f>
        <v>0</v>
      </c>
      <c r="F19" s="29">
        <f>SUM(F20:F20)</f>
        <v>0</v>
      </c>
      <c r="G19" s="29">
        <f>SUM(G20:G20)</f>
        <v>1904869</v>
      </c>
      <c r="H19" s="29">
        <f>SUM(H20:H20)</f>
        <v>0</v>
      </c>
      <c r="I19" s="29">
        <f>SUM(I20:I20)</f>
        <v>0</v>
      </c>
      <c r="J19" s="29">
        <f>SUM(J20:J20)</f>
        <v>0</v>
      </c>
      <c r="K19" s="29">
        <f>SUM(K20:K20)</f>
        <v>0</v>
      </c>
      <c r="L19" s="29">
        <f>SUM(L20:L20)</f>
        <v>0</v>
      </c>
      <c r="M19" s="29">
        <f>SUM(M20:M20)</f>
        <v>0</v>
      </c>
      <c r="N19" s="29">
        <f>SUM(N20:N20)</f>
        <v>0</v>
      </c>
      <c r="O19" s="29">
        <f t="shared" si="2"/>
        <v>2223711</v>
      </c>
      <c r="P19" s="41">
        <f>(O19/P$28)</f>
        <v>1355.0950639853747</v>
      </c>
      <c r="Q19" s="10"/>
    </row>
    <row r="20" spans="1:120">
      <c r="A20" s="12"/>
      <c r="B20" s="42">
        <v>541</v>
      </c>
      <c r="C20" s="19" t="s">
        <v>31</v>
      </c>
      <c r="D20" s="43">
        <v>318842</v>
      </c>
      <c r="E20" s="43">
        <v>0</v>
      </c>
      <c r="F20" s="43">
        <v>0</v>
      </c>
      <c r="G20" s="43">
        <v>1904869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2223711</v>
      </c>
      <c r="P20" s="44">
        <f>(O20/P$28)</f>
        <v>1355.0950639853747</v>
      </c>
      <c r="Q20" s="9"/>
    </row>
    <row r="21" spans="1:120" ht="15.75">
      <c r="A21" s="26" t="s">
        <v>32</v>
      </c>
      <c r="B21" s="27"/>
      <c r="C21" s="28"/>
      <c r="D21" s="29">
        <f>SUM(D22:D23)</f>
        <v>98219</v>
      </c>
      <c r="E21" s="29">
        <f>SUM(E22:E23)</f>
        <v>0</v>
      </c>
      <c r="F21" s="29">
        <f>SUM(F22:F23)</f>
        <v>0</v>
      </c>
      <c r="G21" s="29">
        <f>SUM(G22:G23)</f>
        <v>0</v>
      </c>
      <c r="H21" s="29">
        <f>SUM(H22:H23)</f>
        <v>0</v>
      </c>
      <c r="I21" s="29">
        <f>SUM(I22:I23)</f>
        <v>75959</v>
      </c>
      <c r="J21" s="29">
        <f>SUM(J22:J23)</f>
        <v>0</v>
      </c>
      <c r="K21" s="29">
        <f>SUM(K22:K23)</f>
        <v>0</v>
      </c>
      <c r="L21" s="29">
        <f>SUM(L22:L23)</f>
        <v>0</v>
      </c>
      <c r="M21" s="29">
        <f>SUM(M22:M23)</f>
        <v>0</v>
      </c>
      <c r="N21" s="29">
        <f>SUM(N22:N23)</f>
        <v>0</v>
      </c>
      <c r="O21" s="29">
        <f>SUM(D21:N21)</f>
        <v>174178</v>
      </c>
      <c r="P21" s="41">
        <f>(O21/P$28)</f>
        <v>106.14137720901888</v>
      </c>
      <c r="Q21" s="9"/>
    </row>
    <row r="22" spans="1:120">
      <c r="A22" s="12"/>
      <c r="B22" s="42">
        <v>572</v>
      </c>
      <c r="C22" s="19" t="s">
        <v>34</v>
      </c>
      <c r="D22" s="43">
        <v>98219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98219</v>
      </c>
      <c r="P22" s="44">
        <f>(O22/P$28)</f>
        <v>59.853138330286413</v>
      </c>
      <c r="Q22" s="9"/>
    </row>
    <row r="23" spans="1:120">
      <c r="A23" s="12"/>
      <c r="B23" s="42">
        <v>575</v>
      </c>
      <c r="C23" s="19" t="s">
        <v>86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75959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2"/>
        <v>75959</v>
      </c>
      <c r="P23" s="44">
        <f>(O23/P$28)</f>
        <v>46.288238878732479</v>
      </c>
      <c r="Q23" s="9"/>
    </row>
    <row r="24" spans="1:120" ht="15.75">
      <c r="A24" s="26" t="s">
        <v>36</v>
      </c>
      <c r="B24" s="27"/>
      <c r="C24" s="28"/>
      <c r="D24" s="29">
        <f>SUM(D25:D25)</f>
        <v>1112000</v>
      </c>
      <c r="E24" s="29">
        <f>SUM(E25:E25)</f>
        <v>0</v>
      </c>
      <c r="F24" s="29">
        <f>SUM(F25:F25)</f>
        <v>0</v>
      </c>
      <c r="G24" s="29">
        <f>SUM(G25:G25)</f>
        <v>0</v>
      </c>
      <c r="H24" s="29">
        <f>SUM(H25:H25)</f>
        <v>0</v>
      </c>
      <c r="I24" s="29">
        <f>SUM(I25:I25)</f>
        <v>0</v>
      </c>
      <c r="J24" s="29">
        <f>SUM(J25:J25)</f>
        <v>0</v>
      </c>
      <c r="K24" s="29">
        <f>SUM(K25:K25)</f>
        <v>0</v>
      </c>
      <c r="L24" s="29">
        <f>SUM(L25:L25)</f>
        <v>0</v>
      </c>
      <c r="M24" s="29">
        <f>SUM(M25:M25)</f>
        <v>0</v>
      </c>
      <c r="N24" s="29">
        <f>SUM(N25:N25)</f>
        <v>0</v>
      </c>
      <c r="O24" s="29">
        <f>SUM(D24:N24)</f>
        <v>1112000</v>
      </c>
      <c r="P24" s="41">
        <f>(O24/P$28)</f>
        <v>677.6355880560634</v>
      </c>
      <c r="Q24" s="9"/>
    </row>
    <row r="25" spans="1:120" ht="15.75" thickBot="1">
      <c r="A25" s="12"/>
      <c r="B25" s="42">
        <v>581</v>
      </c>
      <c r="C25" s="19" t="s">
        <v>81</v>
      </c>
      <c r="D25" s="43">
        <v>1112000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>SUM(D25:N25)</f>
        <v>1112000</v>
      </c>
      <c r="P25" s="44">
        <f>(O25/P$28)</f>
        <v>677.6355880560634</v>
      </c>
      <c r="Q25" s="9"/>
    </row>
    <row r="26" spans="1:120" ht="16.5" thickBot="1">
      <c r="A26" s="13" t="s">
        <v>10</v>
      </c>
      <c r="B26" s="21"/>
      <c r="C26" s="20"/>
      <c r="D26" s="14">
        <f>SUM(D5,D13,D16,D19,D21,D24)</f>
        <v>3166003</v>
      </c>
      <c r="E26" s="14">
        <f t="shared" ref="E26:N26" si="3">SUM(E5,E13,E16,E19,E21,E24)</f>
        <v>0</v>
      </c>
      <c r="F26" s="14">
        <f t="shared" si="3"/>
        <v>0</v>
      </c>
      <c r="G26" s="14">
        <f t="shared" si="3"/>
        <v>2195087</v>
      </c>
      <c r="H26" s="14">
        <f t="shared" si="3"/>
        <v>0</v>
      </c>
      <c r="I26" s="14">
        <f t="shared" si="3"/>
        <v>308873</v>
      </c>
      <c r="J26" s="14">
        <f t="shared" si="3"/>
        <v>0</v>
      </c>
      <c r="K26" s="14">
        <f t="shared" si="3"/>
        <v>0</v>
      </c>
      <c r="L26" s="14">
        <f t="shared" si="3"/>
        <v>0</v>
      </c>
      <c r="M26" s="14">
        <f t="shared" si="3"/>
        <v>0</v>
      </c>
      <c r="N26" s="14">
        <f t="shared" si="3"/>
        <v>0</v>
      </c>
      <c r="O26" s="14">
        <f>SUM(D26:N26)</f>
        <v>5669963</v>
      </c>
      <c r="P26" s="35">
        <f>(O26/P$28)</f>
        <v>3455.1876904326632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87</v>
      </c>
      <c r="N28" s="90"/>
      <c r="O28" s="90"/>
      <c r="P28" s="39">
        <v>1641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486463</v>
      </c>
      <c r="E5" s="56">
        <f t="shared" si="0"/>
        <v>0</v>
      </c>
      <c r="F5" s="56">
        <f t="shared" si="0"/>
        <v>0</v>
      </c>
      <c r="G5" s="56">
        <f t="shared" si="0"/>
        <v>230827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717290</v>
      </c>
      <c r="O5" s="58">
        <f t="shared" ref="O5:O25" si="2">(N5/O$27)</f>
        <v>456.58179503500952</v>
      </c>
      <c r="P5" s="59"/>
    </row>
    <row r="6" spans="1:133">
      <c r="A6" s="61"/>
      <c r="B6" s="62">
        <v>511</v>
      </c>
      <c r="C6" s="63" t="s">
        <v>19</v>
      </c>
      <c r="D6" s="64">
        <v>8491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8491</v>
      </c>
      <c r="O6" s="65">
        <f t="shared" si="2"/>
        <v>5.4048376830044553</v>
      </c>
      <c r="P6" s="66"/>
    </row>
    <row r="7" spans="1:133">
      <c r="A7" s="61"/>
      <c r="B7" s="62">
        <v>512</v>
      </c>
      <c r="C7" s="63" t="s">
        <v>20</v>
      </c>
      <c r="D7" s="64">
        <v>206833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206833</v>
      </c>
      <c r="O7" s="65">
        <f t="shared" si="2"/>
        <v>131.65690642902609</v>
      </c>
      <c r="P7" s="66"/>
    </row>
    <row r="8" spans="1:133">
      <c r="A8" s="61"/>
      <c r="B8" s="62">
        <v>513</v>
      </c>
      <c r="C8" s="63" t="s">
        <v>21</v>
      </c>
      <c r="D8" s="64">
        <v>106139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106139</v>
      </c>
      <c r="O8" s="65">
        <f t="shared" si="2"/>
        <v>67.56142584341184</v>
      </c>
      <c r="P8" s="66"/>
    </row>
    <row r="9" spans="1:133">
      <c r="A9" s="61"/>
      <c r="B9" s="62">
        <v>514</v>
      </c>
      <c r="C9" s="63" t="s">
        <v>22</v>
      </c>
      <c r="D9" s="64">
        <v>19289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19289</v>
      </c>
      <c r="O9" s="65">
        <f t="shared" si="2"/>
        <v>12.278166772756206</v>
      </c>
      <c r="P9" s="66"/>
    </row>
    <row r="10" spans="1:133">
      <c r="A10" s="61"/>
      <c r="B10" s="62">
        <v>517</v>
      </c>
      <c r="C10" s="63" t="s">
        <v>23</v>
      </c>
      <c r="D10" s="64">
        <v>0</v>
      </c>
      <c r="E10" s="64">
        <v>0</v>
      </c>
      <c r="F10" s="64">
        <v>0</v>
      </c>
      <c r="G10" s="64">
        <v>230680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230680</v>
      </c>
      <c r="O10" s="65">
        <f t="shared" si="2"/>
        <v>146.8364099299809</v>
      </c>
      <c r="P10" s="66"/>
    </row>
    <row r="11" spans="1:133">
      <c r="A11" s="61"/>
      <c r="B11" s="62">
        <v>519</v>
      </c>
      <c r="C11" s="63" t="s">
        <v>54</v>
      </c>
      <c r="D11" s="64">
        <v>145711</v>
      </c>
      <c r="E11" s="64">
        <v>0</v>
      </c>
      <c r="F11" s="64">
        <v>0</v>
      </c>
      <c r="G11" s="64">
        <v>147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145858</v>
      </c>
      <c r="O11" s="65">
        <f t="shared" si="2"/>
        <v>92.844048376830045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438766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438766</v>
      </c>
      <c r="O12" s="72">
        <f t="shared" si="2"/>
        <v>279.29089751750479</v>
      </c>
      <c r="P12" s="73"/>
    </row>
    <row r="13" spans="1:133">
      <c r="A13" s="61"/>
      <c r="B13" s="62">
        <v>521</v>
      </c>
      <c r="C13" s="63" t="s">
        <v>26</v>
      </c>
      <c r="D13" s="64">
        <v>423346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423346</v>
      </c>
      <c r="O13" s="65">
        <f t="shared" si="2"/>
        <v>269.47549331635901</v>
      </c>
      <c r="P13" s="66"/>
    </row>
    <row r="14" spans="1:133">
      <c r="A14" s="61"/>
      <c r="B14" s="62">
        <v>524</v>
      </c>
      <c r="C14" s="63" t="s">
        <v>27</v>
      </c>
      <c r="D14" s="64">
        <v>15420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15420</v>
      </c>
      <c r="O14" s="65">
        <f t="shared" si="2"/>
        <v>9.8154042011457676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SUM(D16:D16)</f>
        <v>233836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233836</v>
      </c>
      <c r="O15" s="72">
        <f t="shared" si="2"/>
        <v>148.8453214513049</v>
      </c>
      <c r="P15" s="73"/>
    </row>
    <row r="16" spans="1:133">
      <c r="A16" s="61"/>
      <c r="B16" s="62">
        <v>534</v>
      </c>
      <c r="C16" s="63" t="s">
        <v>55</v>
      </c>
      <c r="D16" s="64">
        <v>233836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233836</v>
      </c>
      <c r="O16" s="65">
        <f t="shared" si="2"/>
        <v>148.8453214513049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SUM(D18:D19)</f>
        <v>349398</v>
      </c>
      <c r="E17" s="70">
        <f t="shared" si="5"/>
        <v>0</v>
      </c>
      <c r="F17" s="70">
        <f t="shared" si="5"/>
        <v>0</v>
      </c>
      <c r="G17" s="70">
        <f t="shared" si="5"/>
        <v>208093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557491</v>
      </c>
      <c r="O17" s="72">
        <f t="shared" si="2"/>
        <v>354.86378103119034</v>
      </c>
      <c r="P17" s="73"/>
    </row>
    <row r="18" spans="1:119">
      <c r="A18" s="61"/>
      <c r="B18" s="62">
        <v>541</v>
      </c>
      <c r="C18" s="63" t="s">
        <v>56</v>
      </c>
      <c r="D18" s="64">
        <v>346553</v>
      </c>
      <c r="E18" s="64">
        <v>0</v>
      </c>
      <c r="F18" s="64">
        <v>0</v>
      </c>
      <c r="G18" s="64">
        <v>208093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554646</v>
      </c>
      <c r="O18" s="65">
        <f t="shared" si="2"/>
        <v>353.05283259070654</v>
      </c>
      <c r="P18" s="66"/>
    </row>
    <row r="19" spans="1:119">
      <c r="A19" s="61"/>
      <c r="B19" s="62">
        <v>545</v>
      </c>
      <c r="C19" s="63" t="s">
        <v>41</v>
      </c>
      <c r="D19" s="64">
        <v>2845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2845</v>
      </c>
      <c r="O19" s="65">
        <f t="shared" si="2"/>
        <v>1.8109484404837684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SUM(D21:D22)</f>
        <v>18658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26429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45087</v>
      </c>
      <c r="O20" s="72">
        <f t="shared" si="2"/>
        <v>28.699554423933801</v>
      </c>
      <c r="P20" s="66"/>
    </row>
    <row r="21" spans="1:119">
      <c r="A21" s="61"/>
      <c r="B21" s="62">
        <v>571</v>
      </c>
      <c r="C21" s="63" t="s">
        <v>33</v>
      </c>
      <c r="D21" s="64">
        <v>11500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11500</v>
      </c>
      <c r="O21" s="65">
        <f t="shared" si="2"/>
        <v>7.32017823042648</v>
      </c>
      <c r="P21" s="66"/>
    </row>
    <row r="22" spans="1:119">
      <c r="A22" s="61"/>
      <c r="B22" s="62">
        <v>572</v>
      </c>
      <c r="C22" s="63" t="s">
        <v>57</v>
      </c>
      <c r="D22" s="64">
        <v>7158</v>
      </c>
      <c r="E22" s="64">
        <v>0</v>
      </c>
      <c r="F22" s="64">
        <v>0</v>
      </c>
      <c r="G22" s="64">
        <v>0</v>
      </c>
      <c r="H22" s="64">
        <v>0</v>
      </c>
      <c r="I22" s="64">
        <v>26429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33587</v>
      </c>
      <c r="O22" s="65">
        <f t="shared" si="2"/>
        <v>21.379376193507319</v>
      </c>
      <c r="P22" s="66"/>
    </row>
    <row r="23" spans="1:119" ht="15.75">
      <c r="A23" s="67" t="s">
        <v>58</v>
      </c>
      <c r="B23" s="68"/>
      <c r="C23" s="69"/>
      <c r="D23" s="70">
        <f t="shared" ref="D23:M23" si="7">SUM(D24:D24)</f>
        <v>401640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20761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422401</v>
      </c>
      <c r="O23" s="72">
        <f t="shared" si="2"/>
        <v>268.87396562698916</v>
      </c>
      <c r="P23" s="66"/>
    </row>
    <row r="24" spans="1:119" ht="15.75" thickBot="1">
      <c r="A24" s="61"/>
      <c r="B24" s="62">
        <v>581</v>
      </c>
      <c r="C24" s="63" t="s">
        <v>59</v>
      </c>
      <c r="D24" s="64">
        <v>401640</v>
      </c>
      <c r="E24" s="64">
        <v>0</v>
      </c>
      <c r="F24" s="64">
        <v>0</v>
      </c>
      <c r="G24" s="64">
        <v>0</v>
      </c>
      <c r="H24" s="64">
        <v>0</v>
      </c>
      <c r="I24" s="64">
        <v>20761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422401</v>
      </c>
      <c r="O24" s="65">
        <f t="shared" si="2"/>
        <v>268.87396562698916</v>
      </c>
      <c r="P24" s="66"/>
    </row>
    <row r="25" spans="1:119" ht="16.5" thickBot="1">
      <c r="A25" s="74" t="s">
        <v>10</v>
      </c>
      <c r="B25" s="75"/>
      <c r="C25" s="76"/>
      <c r="D25" s="77">
        <f>SUM(D5,D12,D15,D17,D20,D23)</f>
        <v>1928761</v>
      </c>
      <c r="E25" s="77">
        <f t="shared" ref="E25:M25" si="8">SUM(E5,E12,E15,E17,E20,E23)</f>
        <v>0</v>
      </c>
      <c r="F25" s="77">
        <f t="shared" si="8"/>
        <v>0</v>
      </c>
      <c r="G25" s="77">
        <f t="shared" si="8"/>
        <v>438920</v>
      </c>
      <c r="H25" s="77">
        <f t="shared" si="8"/>
        <v>0</v>
      </c>
      <c r="I25" s="77">
        <f t="shared" si="8"/>
        <v>47190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2414871</v>
      </c>
      <c r="O25" s="78">
        <f t="shared" si="2"/>
        <v>1537.1553150859324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14" t="s">
        <v>60</v>
      </c>
      <c r="M27" s="114"/>
      <c r="N27" s="114"/>
      <c r="O27" s="88">
        <v>1571</v>
      </c>
    </row>
    <row r="28" spans="1:119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19" ht="15.75" customHeight="1" thickBot="1">
      <c r="A29" s="118" t="s">
        <v>45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466419</v>
      </c>
      <c r="E5" s="24">
        <f t="shared" si="0"/>
        <v>0</v>
      </c>
      <c r="F5" s="24">
        <f t="shared" si="0"/>
        <v>0</v>
      </c>
      <c r="G5" s="24">
        <f t="shared" si="0"/>
        <v>240901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707320</v>
      </c>
      <c r="O5" s="30">
        <f t="shared" ref="O5:O25" si="2">(N5/O$27)</f>
        <v>449.94910941475825</v>
      </c>
      <c r="P5" s="6"/>
    </row>
    <row r="6" spans="1:133">
      <c r="A6" s="12"/>
      <c r="B6" s="42">
        <v>511</v>
      </c>
      <c r="C6" s="19" t="s">
        <v>19</v>
      </c>
      <c r="D6" s="43">
        <v>6809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6809</v>
      </c>
      <c r="O6" s="44">
        <f t="shared" si="2"/>
        <v>4.3314249363867683</v>
      </c>
      <c r="P6" s="9"/>
    </row>
    <row r="7" spans="1:133">
      <c r="A7" s="12"/>
      <c r="B7" s="42">
        <v>512</v>
      </c>
      <c r="C7" s="19" t="s">
        <v>20</v>
      </c>
      <c r="D7" s="43">
        <v>196514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196514</v>
      </c>
      <c r="O7" s="44">
        <f t="shared" si="2"/>
        <v>125.0089058524173</v>
      </c>
      <c r="P7" s="9"/>
    </row>
    <row r="8" spans="1:133">
      <c r="A8" s="12"/>
      <c r="B8" s="42">
        <v>513</v>
      </c>
      <c r="C8" s="19" t="s">
        <v>21</v>
      </c>
      <c r="D8" s="43">
        <v>97473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97473</v>
      </c>
      <c r="O8" s="44">
        <f t="shared" si="2"/>
        <v>62.005725190839698</v>
      </c>
      <c r="P8" s="9"/>
    </row>
    <row r="9" spans="1:133">
      <c r="A9" s="12"/>
      <c r="B9" s="42">
        <v>514</v>
      </c>
      <c r="C9" s="19" t="s">
        <v>22</v>
      </c>
      <c r="D9" s="43">
        <v>15385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15385</v>
      </c>
      <c r="O9" s="44">
        <f t="shared" si="2"/>
        <v>9.7868956743002542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236632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236632</v>
      </c>
      <c r="O10" s="44">
        <f t="shared" si="2"/>
        <v>150.529262086514</v>
      </c>
      <c r="P10" s="9"/>
    </row>
    <row r="11" spans="1:133">
      <c r="A11" s="12"/>
      <c r="B11" s="42">
        <v>519</v>
      </c>
      <c r="C11" s="19" t="s">
        <v>24</v>
      </c>
      <c r="D11" s="43">
        <v>150238</v>
      </c>
      <c r="E11" s="43">
        <v>0</v>
      </c>
      <c r="F11" s="43">
        <v>0</v>
      </c>
      <c r="G11" s="43">
        <v>4269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154507</v>
      </c>
      <c r="O11" s="44">
        <f t="shared" si="2"/>
        <v>98.286895674300254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435136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435136</v>
      </c>
      <c r="O12" s="41">
        <f t="shared" si="2"/>
        <v>276.80407124681932</v>
      </c>
      <c r="P12" s="10"/>
    </row>
    <row r="13" spans="1:133">
      <c r="A13" s="12"/>
      <c r="B13" s="42">
        <v>521</v>
      </c>
      <c r="C13" s="19" t="s">
        <v>26</v>
      </c>
      <c r="D13" s="43">
        <v>419783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419783</v>
      </c>
      <c r="O13" s="44">
        <f t="shared" si="2"/>
        <v>267.03753180661579</v>
      </c>
      <c r="P13" s="9"/>
    </row>
    <row r="14" spans="1:133">
      <c r="A14" s="12"/>
      <c r="B14" s="42">
        <v>524</v>
      </c>
      <c r="C14" s="19" t="s">
        <v>27</v>
      </c>
      <c r="D14" s="43">
        <v>15353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15353</v>
      </c>
      <c r="O14" s="44">
        <f t="shared" si="2"/>
        <v>9.7665394402035624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234012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234012</v>
      </c>
      <c r="O15" s="41">
        <f t="shared" si="2"/>
        <v>148.86259541984734</v>
      </c>
      <c r="P15" s="10"/>
    </row>
    <row r="16" spans="1:133">
      <c r="A16" s="12"/>
      <c r="B16" s="42">
        <v>534</v>
      </c>
      <c r="C16" s="19" t="s">
        <v>29</v>
      </c>
      <c r="D16" s="43">
        <v>234012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234012</v>
      </c>
      <c r="O16" s="44">
        <f t="shared" si="2"/>
        <v>148.86259541984734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351840</v>
      </c>
      <c r="E17" s="29">
        <f t="shared" si="5"/>
        <v>0</v>
      </c>
      <c r="F17" s="29">
        <f t="shared" si="5"/>
        <v>0</v>
      </c>
      <c r="G17" s="29">
        <f t="shared" si="5"/>
        <v>15844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367684</v>
      </c>
      <c r="O17" s="41">
        <f t="shared" si="2"/>
        <v>233.89567430025446</v>
      </c>
      <c r="P17" s="10"/>
    </row>
    <row r="18" spans="1:119">
      <c r="A18" s="12"/>
      <c r="B18" s="42">
        <v>541</v>
      </c>
      <c r="C18" s="19" t="s">
        <v>31</v>
      </c>
      <c r="D18" s="43">
        <v>350150</v>
      </c>
      <c r="E18" s="43">
        <v>0</v>
      </c>
      <c r="F18" s="43">
        <v>0</v>
      </c>
      <c r="G18" s="43">
        <v>15844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365994</v>
      </c>
      <c r="O18" s="44">
        <f t="shared" si="2"/>
        <v>232.82061068702291</v>
      </c>
      <c r="P18" s="9"/>
    </row>
    <row r="19" spans="1:119">
      <c r="A19" s="12"/>
      <c r="B19" s="42">
        <v>545</v>
      </c>
      <c r="C19" s="19" t="s">
        <v>41</v>
      </c>
      <c r="D19" s="43">
        <v>1690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1690</v>
      </c>
      <c r="O19" s="44">
        <f t="shared" si="2"/>
        <v>1.0750636132315521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12400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23949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36349</v>
      </c>
      <c r="O20" s="41">
        <f t="shared" si="2"/>
        <v>23.122773536895675</v>
      </c>
      <c r="P20" s="9"/>
    </row>
    <row r="21" spans="1:119">
      <c r="A21" s="12"/>
      <c r="B21" s="42">
        <v>571</v>
      </c>
      <c r="C21" s="19" t="s">
        <v>33</v>
      </c>
      <c r="D21" s="43">
        <v>11900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11900</v>
      </c>
      <c r="O21" s="44">
        <f t="shared" si="2"/>
        <v>7.5699745547073789</v>
      </c>
      <c r="P21" s="9"/>
    </row>
    <row r="22" spans="1:119">
      <c r="A22" s="12"/>
      <c r="B22" s="42">
        <v>572</v>
      </c>
      <c r="C22" s="19" t="s">
        <v>34</v>
      </c>
      <c r="D22" s="43">
        <v>500</v>
      </c>
      <c r="E22" s="43">
        <v>0</v>
      </c>
      <c r="F22" s="43">
        <v>0</v>
      </c>
      <c r="G22" s="43">
        <v>0</v>
      </c>
      <c r="H22" s="43">
        <v>0</v>
      </c>
      <c r="I22" s="43">
        <v>23949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24449</v>
      </c>
      <c r="O22" s="44">
        <f t="shared" si="2"/>
        <v>15.552798982188294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161178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27160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188338</v>
      </c>
      <c r="O23" s="41">
        <f t="shared" si="2"/>
        <v>119.80788804071247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161178</v>
      </c>
      <c r="E24" s="43">
        <v>0</v>
      </c>
      <c r="F24" s="43">
        <v>0</v>
      </c>
      <c r="G24" s="43">
        <v>0</v>
      </c>
      <c r="H24" s="43">
        <v>0</v>
      </c>
      <c r="I24" s="43">
        <v>27160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188338</v>
      </c>
      <c r="O24" s="44">
        <f t="shared" si="2"/>
        <v>119.80788804071247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1660985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256745</v>
      </c>
      <c r="H25" s="14">
        <f t="shared" si="8"/>
        <v>0</v>
      </c>
      <c r="I25" s="14">
        <f t="shared" si="8"/>
        <v>51109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1968839</v>
      </c>
      <c r="O25" s="35">
        <f t="shared" si="2"/>
        <v>1252.4421119592876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49</v>
      </c>
      <c r="M27" s="90"/>
      <c r="N27" s="90"/>
      <c r="O27" s="39">
        <v>1572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488774</v>
      </c>
      <c r="E5" s="24">
        <f t="shared" si="0"/>
        <v>0</v>
      </c>
      <c r="F5" s="24">
        <f t="shared" si="0"/>
        <v>0</v>
      </c>
      <c r="G5" s="24">
        <f t="shared" si="0"/>
        <v>244286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733060</v>
      </c>
      <c r="O5" s="30">
        <f t="shared" ref="O5:O25" si="2">(N5/O$27)</f>
        <v>470.51347881899869</v>
      </c>
      <c r="P5" s="6"/>
    </row>
    <row r="6" spans="1:133">
      <c r="A6" s="12"/>
      <c r="B6" s="42">
        <v>511</v>
      </c>
      <c r="C6" s="19" t="s">
        <v>19</v>
      </c>
      <c r="D6" s="43">
        <v>11304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11304</v>
      </c>
      <c r="O6" s="44">
        <f t="shared" si="2"/>
        <v>7.2554557124518615</v>
      </c>
      <c r="P6" s="9"/>
    </row>
    <row r="7" spans="1:133">
      <c r="A7" s="12"/>
      <c r="B7" s="42">
        <v>512</v>
      </c>
      <c r="C7" s="19" t="s">
        <v>20</v>
      </c>
      <c r="D7" s="43">
        <v>192174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192174</v>
      </c>
      <c r="O7" s="44">
        <f t="shared" si="2"/>
        <v>123.34659820282414</v>
      </c>
      <c r="P7" s="9"/>
    </row>
    <row r="8" spans="1:133">
      <c r="A8" s="12"/>
      <c r="B8" s="42">
        <v>513</v>
      </c>
      <c r="C8" s="19" t="s">
        <v>21</v>
      </c>
      <c r="D8" s="43">
        <v>105920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105920</v>
      </c>
      <c r="O8" s="44">
        <f t="shared" si="2"/>
        <v>67.98459563543004</v>
      </c>
      <c r="P8" s="9"/>
    </row>
    <row r="9" spans="1:133">
      <c r="A9" s="12"/>
      <c r="B9" s="42">
        <v>514</v>
      </c>
      <c r="C9" s="19" t="s">
        <v>22</v>
      </c>
      <c r="D9" s="43">
        <v>18542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18542</v>
      </c>
      <c r="O9" s="44">
        <f t="shared" si="2"/>
        <v>11.901155327342748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242584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242584</v>
      </c>
      <c r="O10" s="44">
        <f t="shared" si="2"/>
        <v>155.70218228498075</v>
      </c>
      <c r="P10" s="9"/>
    </row>
    <row r="11" spans="1:133">
      <c r="A11" s="12"/>
      <c r="B11" s="42">
        <v>519</v>
      </c>
      <c r="C11" s="19" t="s">
        <v>24</v>
      </c>
      <c r="D11" s="43">
        <v>160834</v>
      </c>
      <c r="E11" s="43">
        <v>0</v>
      </c>
      <c r="F11" s="43">
        <v>0</v>
      </c>
      <c r="G11" s="43">
        <v>1702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162536</v>
      </c>
      <c r="O11" s="44">
        <f t="shared" si="2"/>
        <v>104.32349165596919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445335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445335</v>
      </c>
      <c r="O12" s="41">
        <f t="shared" si="2"/>
        <v>285.83761232349167</v>
      </c>
      <c r="P12" s="10"/>
    </row>
    <row r="13" spans="1:133">
      <c r="A13" s="12"/>
      <c r="B13" s="42">
        <v>521</v>
      </c>
      <c r="C13" s="19" t="s">
        <v>26</v>
      </c>
      <c r="D13" s="43">
        <v>427789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427789</v>
      </c>
      <c r="O13" s="44">
        <f t="shared" si="2"/>
        <v>274.57573812580233</v>
      </c>
      <c r="P13" s="9"/>
    </row>
    <row r="14" spans="1:133">
      <c r="A14" s="12"/>
      <c r="B14" s="42">
        <v>524</v>
      </c>
      <c r="C14" s="19" t="s">
        <v>27</v>
      </c>
      <c r="D14" s="43">
        <v>17546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17546</v>
      </c>
      <c r="O14" s="44">
        <f t="shared" si="2"/>
        <v>11.261874197689345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227089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227089</v>
      </c>
      <c r="O15" s="41">
        <f t="shared" si="2"/>
        <v>145.75673940949935</v>
      </c>
      <c r="P15" s="10"/>
    </row>
    <row r="16" spans="1:133">
      <c r="A16" s="12"/>
      <c r="B16" s="42">
        <v>534</v>
      </c>
      <c r="C16" s="19" t="s">
        <v>29</v>
      </c>
      <c r="D16" s="43">
        <v>227089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227089</v>
      </c>
      <c r="O16" s="44">
        <f t="shared" si="2"/>
        <v>145.75673940949935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335366</v>
      </c>
      <c r="E17" s="29">
        <f t="shared" si="5"/>
        <v>0</v>
      </c>
      <c r="F17" s="29">
        <f t="shared" si="5"/>
        <v>0</v>
      </c>
      <c r="G17" s="29">
        <f t="shared" si="5"/>
        <v>45151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380517</v>
      </c>
      <c r="O17" s="41">
        <f t="shared" si="2"/>
        <v>244.23427471116815</v>
      </c>
      <c r="P17" s="10"/>
    </row>
    <row r="18" spans="1:119">
      <c r="A18" s="12"/>
      <c r="B18" s="42">
        <v>541</v>
      </c>
      <c r="C18" s="19" t="s">
        <v>31</v>
      </c>
      <c r="D18" s="43">
        <v>331616</v>
      </c>
      <c r="E18" s="43">
        <v>0</v>
      </c>
      <c r="F18" s="43">
        <v>0</v>
      </c>
      <c r="G18" s="43">
        <v>45151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376767</v>
      </c>
      <c r="O18" s="44">
        <f t="shared" si="2"/>
        <v>241.82734274711169</v>
      </c>
      <c r="P18" s="9"/>
    </row>
    <row r="19" spans="1:119">
      <c r="A19" s="12"/>
      <c r="B19" s="42">
        <v>545</v>
      </c>
      <c r="C19" s="19" t="s">
        <v>41</v>
      </c>
      <c r="D19" s="43">
        <v>3750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3750</v>
      </c>
      <c r="O19" s="44">
        <f t="shared" si="2"/>
        <v>2.4069319640564828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15095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30778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45873</v>
      </c>
      <c r="O20" s="41">
        <f t="shared" si="2"/>
        <v>29.44351732991014</v>
      </c>
      <c r="P20" s="9"/>
    </row>
    <row r="21" spans="1:119">
      <c r="A21" s="12"/>
      <c r="B21" s="42">
        <v>571</v>
      </c>
      <c r="C21" s="19" t="s">
        <v>33</v>
      </c>
      <c r="D21" s="43">
        <v>12200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12200</v>
      </c>
      <c r="O21" s="44">
        <f t="shared" si="2"/>
        <v>7.8305519897304237</v>
      </c>
      <c r="P21" s="9"/>
    </row>
    <row r="22" spans="1:119">
      <c r="A22" s="12"/>
      <c r="B22" s="42">
        <v>572</v>
      </c>
      <c r="C22" s="19" t="s">
        <v>34</v>
      </c>
      <c r="D22" s="43">
        <v>2895</v>
      </c>
      <c r="E22" s="43">
        <v>0</v>
      </c>
      <c r="F22" s="43">
        <v>0</v>
      </c>
      <c r="G22" s="43">
        <v>0</v>
      </c>
      <c r="H22" s="43">
        <v>0</v>
      </c>
      <c r="I22" s="43">
        <v>30778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33673</v>
      </c>
      <c r="O22" s="44">
        <f t="shared" si="2"/>
        <v>21.612965340179716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159313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21985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181298</v>
      </c>
      <c r="O23" s="41">
        <f t="shared" si="2"/>
        <v>116.36585365853658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159313</v>
      </c>
      <c r="E24" s="43">
        <v>0</v>
      </c>
      <c r="F24" s="43">
        <v>0</v>
      </c>
      <c r="G24" s="43">
        <v>0</v>
      </c>
      <c r="H24" s="43">
        <v>0</v>
      </c>
      <c r="I24" s="43">
        <v>21985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181298</v>
      </c>
      <c r="O24" s="44">
        <f t="shared" si="2"/>
        <v>116.36585365853658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1670972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289437</v>
      </c>
      <c r="H25" s="14">
        <f t="shared" si="8"/>
        <v>0</v>
      </c>
      <c r="I25" s="14">
        <f t="shared" si="8"/>
        <v>52763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2013172</v>
      </c>
      <c r="O25" s="35">
        <f t="shared" si="2"/>
        <v>1292.1514762516047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47</v>
      </c>
      <c r="M27" s="90"/>
      <c r="N27" s="90"/>
      <c r="O27" s="39">
        <v>1558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457431</v>
      </c>
      <c r="E5" s="24">
        <f t="shared" si="0"/>
        <v>0</v>
      </c>
      <c r="F5" s="24">
        <f t="shared" si="0"/>
        <v>0</v>
      </c>
      <c r="G5" s="24">
        <f t="shared" si="0"/>
        <v>255381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712812</v>
      </c>
      <c r="O5" s="30">
        <f t="shared" ref="O5:O25" si="2">(N5/O$27)</f>
        <v>456.05374280230325</v>
      </c>
      <c r="P5" s="6"/>
    </row>
    <row r="6" spans="1:133">
      <c r="A6" s="12"/>
      <c r="B6" s="42">
        <v>511</v>
      </c>
      <c r="C6" s="19" t="s">
        <v>19</v>
      </c>
      <c r="D6" s="43">
        <v>12471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12471</v>
      </c>
      <c r="O6" s="44">
        <f t="shared" si="2"/>
        <v>7.9788867562380039</v>
      </c>
      <c r="P6" s="9"/>
    </row>
    <row r="7" spans="1:133">
      <c r="A7" s="12"/>
      <c r="B7" s="42">
        <v>512</v>
      </c>
      <c r="C7" s="19" t="s">
        <v>20</v>
      </c>
      <c r="D7" s="43">
        <v>171558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171558</v>
      </c>
      <c r="O7" s="44">
        <f t="shared" si="2"/>
        <v>109.76199616122841</v>
      </c>
      <c r="P7" s="9"/>
    </row>
    <row r="8" spans="1:133">
      <c r="A8" s="12"/>
      <c r="B8" s="42">
        <v>513</v>
      </c>
      <c r="C8" s="19" t="s">
        <v>21</v>
      </c>
      <c r="D8" s="43">
        <v>101916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101916</v>
      </c>
      <c r="O8" s="44">
        <f t="shared" si="2"/>
        <v>65.20537428023033</v>
      </c>
      <c r="P8" s="9"/>
    </row>
    <row r="9" spans="1:133">
      <c r="A9" s="12"/>
      <c r="B9" s="42">
        <v>514</v>
      </c>
      <c r="C9" s="19" t="s">
        <v>22</v>
      </c>
      <c r="D9" s="43">
        <v>19829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19829</v>
      </c>
      <c r="O9" s="44">
        <f t="shared" si="2"/>
        <v>12.686500319897632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248536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248536</v>
      </c>
      <c r="O10" s="44">
        <f t="shared" si="2"/>
        <v>159.0121561100448</v>
      </c>
      <c r="P10" s="9"/>
    </row>
    <row r="11" spans="1:133">
      <c r="A11" s="12"/>
      <c r="B11" s="42">
        <v>519</v>
      </c>
      <c r="C11" s="19" t="s">
        <v>24</v>
      </c>
      <c r="D11" s="43">
        <v>151657</v>
      </c>
      <c r="E11" s="43">
        <v>0</v>
      </c>
      <c r="F11" s="43">
        <v>0</v>
      </c>
      <c r="G11" s="43">
        <v>6845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158502</v>
      </c>
      <c r="O11" s="44">
        <f t="shared" si="2"/>
        <v>101.40882917466411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443323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443323</v>
      </c>
      <c r="O12" s="41">
        <f t="shared" si="2"/>
        <v>283.63595649392192</v>
      </c>
      <c r="P12" s="10"/>
    </row>
    <row r="13" spans="1:133">
      <c r="A13" s="12"/>
      <c r="B13" s="42">
        <v>521</v>
      </c>
      <c r="C13" s="19" t="s">
        <v>26</v>
      </c>
      <c r="D13" s="43">
        <v>426364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426364</v>
      </c>
      <c r="O13" s="44">
        <f t="shared" si="2"/>
        <v>272.78566858605245</v>
      </c>
      <c r="P13" s="9"/>
    </row>
    <row r="14" spans="1:133">
      <c r="A14" s="12"/>
      <c r="B14" s="42">
        <v>524</v>
      </c>
      <c r="C14" s="19" t="s">
        <v>27</v>
      </c>
      <c r="D14" s="43">
        <v>16959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16959</v>
      </c>
      <c r="O14" s="44">
        <f t="shared" si="2"/>
        <v>10.850287907869482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227420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227420</v>
      </c>
      <c r="O15" s="41">
        <f t="shared" si="2"/>
        <v>145.5022392834293</v>
      </c>
      <c r="P15" s="10"/>
    </row>
    <row r="16" spans="1:133">
      <c r="A16" s="12"/>
      <c r="B16" s="42">
        <v>534</v>
      </c>
      <c r="C16" s="19" t="s">
        <v>29</v>
      </c>
      <c r="D16" s="43">
        <v>227420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227420</v>
      </c>
      <c r="O16" s="44">
        <f t="shared" si="2"/>
        <v>145.5022392834293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290070</v>
      </c>
      <c r="E17" s="29">
        <f t="shared" si="5"/>
        <v>0</v>
      </c>
      <c r="F17" s="29">
        <f t="shared" si="5"/>
        <v>0</v>
      </c>
      <c r="G17" s="29">
        <f t="shared" si="5"/>
        <v>42453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332523</v>
      </c>
      <c r="O17" s="41">
        <f t="shared" si="2"/>
        <v>212.74664107485606</v>
      </c>
      <c r="P17" s="10"/>
    </row>
    <row r="18" spans="1:119">
      <c r="A18" s="12"/>
      <c r="B18" s="42">
        <v>541</v>
      </c>
      <c r="C18" s="19" t="s">
        <v>31</v>
      </c>
      <c r="D18" s="43">
        <v>289204</v>
      </c>
      <c r="E18" s="43">
        <v>0</v>
      </c>
      <c r="F18" s="43">
        <v>0</v>
      </c>
      <c r="G18" s="43">
        <v>42453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331657</v>
      </c>
      <c r="O18" s="44">
        <f t="shared" si="2"/>
        <v>212.19257837492003</v>
      </c>
      <c r="P18" s="9"/>
    </row>
    <row r="19" spans="1:119">
      <c r="A19" s="12"/>
      <c r="B19" s="42">
        <v>545</v>
      </c>
      <c r="C19" s="19" t="s">
        <v>41</v>
      </c>
      <c r="D19" s="43">
        <v>866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866</v>
      </c>
      <c r="O19" s="44">
        <f t="shared" si="2"/>
        <v>0.55406269993602042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19123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22837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41960</v>
      </c>
      <c r="O20" s="41">
        <f t="shared" si="2"/>
        <v>26.845809341010877</v>
      </c>
      <c r="P20" s="9"/>
    </row>
    <row r="21" spans="1:119">
      <c r="A21" s="12"/>
      <c r="B21" s="42">
        <v>571</v>
      </c>
      <c r="C21" s="19" t="s">
        <v>33</v>
      </c>
      <c r="D21" s="43">
        <v>13100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13100</v>
      </c>
      <c r="O21" s="44">
        <f t="shared" si="2"/>
        <v>8.3813179782469618</v>
      </c>
      <c r="P21" s="9"/>
    </row>
    <row r="22" spans="1:119">
      <c r="A22" s="12"/>
      <c r="B22" s="42">
        <v>572</v>
      </c>
      <c r="C22" s="19" t="s">
        <v>34</v>
      </c>
      <c r="D22" s="43">
        <v>6023</v>
      </c>
      <c r="E22" s="43">
        <v>0</v>
      </c>
      <c r="F22" s="43">
        <v>0</v>
      </c>
      <c r="G22" s="43">
        <v>0</v>
      </c>
      <c r="H22" s="43">
        <v>0</v>
      </c>
      <c r="I22" s="43">
        <v>22837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28860</v>
      </c>
      <c r="O22" s="44">
        <f t="shared" si="2"/>
        <v>18.464491362763916</v>
      </c>
      <c r="P22" s="9"/>
    </row>
    <row r="23" spans="1:119" ht="15.75">
      <c r="A23" s="26" t="s">
        <v>36</v>
      </c>
      <c r="B23" s="27"/>
      <c r="C23" s="28"/>
      <c r="D23" s="29">
        <f t="shared" ref="D23:M23" si="7">SUM(D24:D24)</f>
        <v>178706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28145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206851</v>
      </c>
      <c r="O23" s="41">
        <f t="shared" si="2"/>
        <v>132.34229046705053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178706</v>
      </c>
      <c r="E24" s="43">
        <v>0</v>
      </c>
      <c r="F24" s="43">
        <v>0</v>
      </c>
      <c r="G24" s="43">
        <v>0</v>
      </c>
      <c r="H24" s="43">
        <v>0</v>
      </c>
      <c r="I24" s="43">
        <v>28145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206851</v>
      </c>
      <c r="O24" s="44">
        <f t="shared" si="2"/>
        <v>132.34229046705053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1616073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297834</v>
      </c>
      <c r="H25" s="14">
        <f t="shared" si="8"/>
        <v>0</v>
      </c>
      <c r="I25" s="14">
        <f t="shared" si="8"/>
        <v>50982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1964889</v>
      </c>
      <c r="O25" s="35">
        <f t="shared" si="2"/>
        <v>1257.1266794625719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44</v>
      </c>
      <c r="M27" s="90"/>
      <c r="N27" s="90"/>
      <c r="O27" s="39">
        <v>1563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477226</v>
      </c>
      <c r="E5" s="24">
        <f t="shared" si="0"/>
        <v>0</v>
      </c>
      <c r="F5" s="24">
        <f t="shared" si="0"/>
        <v>0</v>
      </c>
      <c r="G5" s="24">
        <f t="shared" si="0"/>
        <v>273563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750789</v>
      </c>
      <c r="O5" s="30">
        <f t="shared" ref="O5:O26" si="2">(N5/O$28)</f>
        <v>481.27499999999998</v>
      </c>
      <c r="P5" s="6"/>
    </row>
    <row r="6" spans="1:133">
      <c r="A6" s="12"/>
      <c r="B6" s="42">
        <v>511</v>
      </c>
      <c r="C6" s="19" t="s">
        <v>19</v>
      </c>
      <c r="D6" s="43">
        <v>9609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9609</v>
      </c>
      <c r="O6" s="44">
        <f t="shared" si="2"/>
        <v>6.1596153846153845</v>
      </c>
      <c r="P6" s="9"/>
    </row>
    <row r="7" spans="1:133">
      <c r="A7" s="12"/>
      <c r="B7" s="42">
        <v>512</v>
      </c>
      <c r="C7" s="19" t="s">
        <v>20</v>
      </c>
      <c r="D7" s="43">
        <v>170573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170573</v>
      </c>
      <c r="O7" s="44">
        <f t="shared" si="2"/>
        <v>109.34166666666667</v>
      </c>
      <c r="P7" s="9"/>
    </row>
    <row r="8" spans="1:133">
      <c r="A8" s="12"/>
      <c r="B8" s="42">
        <v>513</v>
      </c>
      <c r="C8" s="19" t="s">
        <v>21</v>
      </c>
      <c r="D8" s="43">
        <v>101239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101239</v>
      </c>
      <c r="O8" s="44">
        <f t="shared" si="2"/>
        <v>64.896794871794867</v>
      </c>
      <c r="P8" s="9"/>
    </row>
    <row r="9" spans="1:133">
      <c r="A9" s="12"/>
      <c r="B9" s="42">
        <v>514</v>
      </c>
      <c r="C9" s="19" t="s">
        <v>22</v>
      </c>
      <c r="D9" s="43">
        <v>22448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22448</v>
      </c>
      <c r="O9" s="44">
        <f t="shared" si="2"/>
        <v>14.38974358974359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253653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253653</v>
      </c>
      <c r="O10" s="44">
        <f t="shared" si="2"/>
        <v>162.59807692307692</v>
      </c>
      <c r="P10" s="9"/>
    </row>
    <row r="11" spans="1:133">
      <c r="A11" s="12"/>
      <c r="B11" s="42">
        <v>519</v>
      </c>
      <c r="C11" s="19" t="s">
        <v>24</v>
      </c>
      <c r="D11" s="43">
        <v>173357</v>
      </c>
      <c r="E11" s="43">
        <v>0</v>
      </c>
      <c r="F11" s="43">
        <v>0</v>
      </c>
      <c r="G11" s="43">
        <v>19910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193267</v>
      </c>
      <c r="O11" s="44">
        <f t="shared" si="2"/>
        <v>123.88910256410256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431952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431952</v>
      </c>
      <c r="O12" s="41">
        <f t="shared" si="2"/>
        <v>276.89230769230767</v>
      </c>
      <c r="P12" s="10"/>
    </row>
    <row r="13" spans="1:133">
      <c r="A13" s="12"/>
      <c r="B13" s="42">
        <v>521</v>
      </c>
      <c r="C13" s="19" t="s">
        <v>26</v>
      </c>
      <c r="D13" s="43">
        <v>414958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414958</v>
      </c>
      <c r="O13" s="44">
        <f t="shared" si="2"/>
        <v>265.99871794871797</v>
      </c>
      <c r="P13" s="9"/>
    </row>
    <row r="14" spans="1:133">
      <c r="A14" s="12"/>
      <c r="B14" s="42">
        <v>524</v>
      </c>
      <c r="C14" s="19" t="s">
        <v>27</v>
      </c>
      <c r="D14" s="43">
        <v>16994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16994</v>
      </c>
      <c r="O14" s="44">
        <f t="shared" si="2"/>
        <v>10.893589743589743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SUM(D16:D17)</f>
        <v>225780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225780</v>
      </c>
      <c r="O15" s="41">
        <f t="shared" si="2"/>
        <v>144.73076923076923</v>
      </c>
      <c r="P15" s="10"/>
    </row>
    <row r="16" spans="1:133">
      <c r="A16" s="12"/>
      <c r="B16" s="42">
        <v>534</v>
      </c>
      <c r="C16" s="19" t="s">
        <v>29</v>
      </c>
      <c r="D16" s="43">
        <v>223076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223076</v>
      </c>
      <c r="O16" s="44">
        <f t="shared" si="2"/>
        <v>142.99743589743591</v>
      </c>
      <c r="P16" s="9"/>
    </row>
    <row r="17" spans="1:119">
      <c r="A17" s="12"/>
      <c r="B17" s="42">
        <v>539</v>
      </c>
      <c r="C17" s="19" t="s">
        <v>40</v>
      </c>
      <c r="D17" s="43">
        <v>2704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2704</v>
      </c>
      <c r="O17" s="44">
        <f t="shared" si="2"/>
        <v>1.7333333333333334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462645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462645</v>
      </c>
      <c r="O18" s="41">
        <f t="shared" si="2"/>
        <v>296.56730769230768</v>
      </c>
      <c r="P18" s="10"/>
    </row>
    <row r="19" spans="1:119">
      <c r="A19" s="12"/>
      <c r="B19" s="42">
        <v>541</v>
      </c>
      <c r="C19" s="19" t="s">
        <v>31</v>
      </c>
      <c r="D19" s="43">
        <v>450958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450958</v>
      </c>
      <c r="O19" s="44">
        <f t="shared" si="2"/>
        <v>289.075641025641</v>
      </c>
      <c r="P19" s="9"/>
    </row>
    <row r="20" spans="1:119">
      <c r="A20" s="12"/>
      <c r="B20" s="42">
        <v>545</v>
      </c>
      <c r="C20" s="19" t="s">
        <v>41</v>
      </c>
      <c r="D20" s="43">
        <v>11687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11687</v>
      </c>
      <c r="O20" s="44">
        <f t="shared" si="2"/>
        <v>7.4916666666666663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17419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22226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39645</v>
      </c>
      <c r="O21" s="41">
        <f t="shared" si="2"/>
        <v>25.41346153846154</v>
      </c>
      <c r="P21" s="9"/>
    </row>
    <row r="22" spans="1:119">
      <c r="A22" s="12"/>
      <c r="B22" s="42">
        <v>571</v>
      </c>
      <c r="C22" s="19" t="s">
        <v>33</v>
      </c>
      <c r="D22" s="43">
        <v>14000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14000</v>
      </c>
      <c r="O22" s="44">
        <f t="shared" si="2"/>
        <v>8.9743589743589745</v>
      </c>
      <c r="P22" s="9"/>
    </row>
    <row r="23" spans="1:119">
      <c r="A23" s="12"/>
      <c r="B23" s="42">
        <v>572</v>
      </c>
      <c r="C23" s="19" t="s">
        <v>34</v>
      </c>
      <c r="D23" s="43">
        <v>3419</v>
      </c>
      <c r="E23" s="43">
        <v>0</v>
      </c>
      <c r="F23" s="43">
        <v>0</v>
      </c>
      <c r="G23" s="43">
        <v>0</v>
      </c>
      <c r="H23" s="43">
        <v>0</v>
      </c>
      <c r="I23" s="43">
        <v>22226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25645</v>
      </c>
      <c r="O23" s="44">
        <f t="shared" si="2"/>
        <v>16.439102564102566</v>
      </c>
      <c r="P23" s="9"/>
    </row>
    <row r="24" spans="1:119" ht="15.75">
      <c r="A24" s="26" t="s">
        <v>36</v>
      </c>
      <c r="B24" s="27"/>
      <c r="C24" s="28"/>
      <c r="D24" s="29">
        <f t="shared" ref="D24:M24" si="7">SUM(D25:D25)</f>
        <v>74017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36682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110699</v>
      </c>
      <c r="O24" s="41">
        <f t="shared" si="2"/>
        <v>70.960897435897436</v>
      </c>
      <c r="P24" s="9"/>
    </row>
    <row r="25" spans="1:119" ht="15.75" thickBot="1">
      <c r="A25" s="12"/>
      <c r="B25" s="42">
        <v>581</v>
      </c>
      <c r="C25" s="19" t="s">
        <v>35</v>
      </c>
      <c r="D25" s="43">
        <v>74017</v>
      </c>
      <c r="E25" s="43">
        <v>0</v>
      </c>
      <c r="F25" s="43">
        <v>0</v>
      </c>
      <c r="G25" s="43">
        <v>0</v>
      </c>
      <c r="H25" s="43">
        <v>0</v>
      </c>
      <c r="I25" s="43">
        <v>36682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110699</v>
      </c>
      <c r="O25" s="44">
        <f t="shared" si="2"/>
        <v>70.960897435897436</v>
      </c>
      <c r="P25" s="9"/>
    </row>
    <row r="26" spans="1:119" ht="16.5" thickBot="1">
      <c r="A26" s="13" t="s">
        <v>10</v>
      </c>
      <c r="B26" s="21"/>
      <c r="C26" s="20"/>
      <c r="D26" s="14">
        <f>SUM(D5,D12,D15,D18,D21,D24)</f>
        <v>1689039</v>
      </c>
      <c r="E26" s="14">
        <f t="shared" ref="E26:M26" si="8">SUM(E5,E12,E15,E18,E21,E24)</f>
        <v>0</v>
      </c>
      <c r="F26" s="14">
        <f t="shared" si="8"/>
        <v>0</v>
      </c>
      <c r="G26" s="14">
        <f t="shared" si="8"/>
        <v>273563</v>
      </c>
      <c r="H26" s="14">
        <f t="shared" si="8"/>
        <v>0</v>
      </c>
      <c r="I26" s="14">
        <f t="shared" si="8"/>
        <v>58908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2021510</v>
      </c>
      <c r="O26" s="35">
        <f t="shared" si="2"/>
        <v>1295.8397435897436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42</v>
      </c>
      <c r="M28" s="90"/>
      <c r="N28" s="90"/>
      <c r="O28" s="39">
        <v>1560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434128</v>
      </c>
      <c r="E5" s="24">
        <f t="shared" si="0"/>
        <v>0</v>
      </c>
      <c r="F5" s="24">
        <f t="shared" si="0"/>
        <v>0</v>
      </c>
      <c r="G5" s="24">
        <f t="shared" si="0"/>
        <v>3666106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4100234</v>
      </c>
      <c r="O5" s="30">
        <f t="shared" ref="O5:O24" si="2">(N5/O$26)</f>
        <v>2551.4835096453016</v>
      </c>
      <c r="P5" s="6"/>
    </row>
    <row r="6" spans="1:133">
      <c r="A6" s="12"/>
      <c r="B6" s="42">
        <v>511</v>
      </c>
      <c r="C6" s="19" t="s">
        <v>19</v>
      </c>
      <c r="D6" s="43">
        <v>6986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6986</v>
      </c>
      <c r="O6" s="44">
        <f t="shared" si="2"/>
        <v>4.3472308649657752</v>
      </c>
      <c r="P6" s="9"/>
    </row>
    <row r="7" spans="1:133">
      <c r="A7" s="12"/>
      <c r="B7" s="42">
        <v>512</v>
      </c>
      <c r="C7" s="19" t="s">
        <v>20</v>
      </c>
      <c r="D7" s="43">
        <v>167969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167969</v>
      </c>
      <c r="O7" s="44">
        <f t="shared" si="2"/>
        <v>104.52333540759179</v>
      </c>
      <c r="P7" s="9"/>
    </row>
    <row r="8" spans="1:133">
      <c r="A8" s="12"/>
      <c r="B8" s="42">
        <v>513</v>
      </c>
      <c r="C8" s="19" t="s">
        <v>21</v>
      </c>
      <c r="D8" s="43">
        <v>99968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99968</v>
      </c>
      <c r="O8" s="44">
        <f t="shared" si="2"/>
        <v>62.207840696950839</v>
      </c>
      <c r="P8" s="9"/>
    </row>
    <row r="9" spans="1:133">
      <c r="A9" s="12"/>
      <c r="B9" s="42">
        <v>514</v>
      </c>
      <c r="C9" s="19" t="s">
        <v>22</v>
      </c>
      <c r="D9" s="43">
        <v>17058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17058</v>
      </c>
      <c r="O9" s="44">
        <f t="shared" si="2"/>
        <v>10.614810205351587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261845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261845</v>
      </c>
      <c r="O10" s="44">
        <f t="shared" si="2"/>
        <v>162.94026135656503</v>
      </c>
      <c r="P10" s="9"/>
    </row>
    <row r="11" spans="1:133">
      <c r="A11" s="12"/>
      <c r="B11" s="42">
        <v>519</v>
      </c>
      <c r="C11" s="19" t="s">
        <v>24</v>
      </c>
      <c r="D11" s="43">
        <v>142147</v>
      </c>
      <c r="E11" s="43">
        <v>0</v>
      </c>
      <c r="F11" s="43">
        <v>0</v>
      </c>
      <c r="G11" s="43">
        <v>3404261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3546408</v>
      </c>
      <c r="O11" s="44">
        <f t="shared" si="2"/>
        <v>2206.8500311138769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419959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419959</v>
      </c>
      <c r="O12" s="41">
        <f t="shared" si="2"/>
        <v>261.33105164903549</v>
      </c>
      <c r="P12" s="10"/>
    </row>
    <row r="13" spans="1:133">
      <c r="A13" s="12"/>
      <c r="B13" s="42">
        <v>521</v>
      </c>
      <c r="C13" s="19" t="s">
        <v>26</v>
      </c>
      <c r="D13" s="43">
        <v>403125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403125</v>
      </c>
      <c r="O13" s="44">
        <f t="shared" si="2"/>
        <v>250.85563161169881</v>
      </c>
      <c r="P13" s="9"/>
    </row>
    <row r="14" spans="1:133">
      <c r="A14" s="12"/>
      <c r="B14" s="42">
        <v>524</v>
      </c>
      <c r="C14" s="19" t="s">
        <v>27</v>
      </c>
      <c r="D14" s="43">
        <v>16834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16834</v>
      </c>
      <c r="O14" s="44">
        <f t="shared" si="2"/>
        <v>10.475420037336653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220609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220609</v>
      </c>
      <c r="O15" s="41">
        <f t="shared" si="2"/>
        <v>137.28002489110142</v>
      </c>
      <c r="P15" s="10"/>
    </row>
    <row r="16" spans="1:133">
      <c r="A16" s="12"/>
      <c r="B16" s="42">
        <v>534</v>
      </c>
      <c r="C16" s="19" t="s">
        <v>29</v>
      </c>
      <c r="D16" s="43">
        <v>220609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220609</v>
      </c>
      <c r="O16" s="44">
        <f t="shared" si="2"/>
        <v>137.28002489110142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559254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559254</v>
      </c>
      <c r="O17" s="41">
        <f t="shared" si="2"/>
        <v>348.01120099564406</v>
      </c>
      <c r="P17" s="10"/>
    </row>
    <row r="18" spans="1:119">
      <c r="A18" s="12"/>
      <c r="B18" s="42">
        <v>541</v>
      </c>
      <c r="C18" s="19" t="s">
        <v>31</v>
      </c>
      <c r="D18" s="43">
        <v>559254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559254</v>
      </c>
      <c r="O18" s="44">
        <f t="shared" si="2"/>
        <v>348.01120099564406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21948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20785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42733</v>
      </c>
      <c r="O19" s="41">
        <f t="shared" si="2"/>
        <v>26.591785936527693</v>
      </c>
      <c r="P19" s="9"/>
    </row>
    <row r="20" spans="1:119">
      <c r="A20" s="12"/>
      <c r="B20" s="42">
        <v>571</v>
      </c>
      <c r="C20" s="19" t="s">
        <v>33</v>
      </c>
      <c r="D20" s="43">
        <v>13700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13700</v>
      </c>
      <c r="O20" s="44">
        <f t="shared" si="2"/>
        <v>8.5252022401991283</v>
      </c>
      <c r="P20" s="9"/>
    </row>
    <row r="21" spans="1:119">
      <c r="A21" s="12"/>
      <c r="B21" s="42">
        <v>572</v>
      </c>
      <c r="C21" s="19" t="s">
        <v>34</v>
      </c>
      <c r="D21" s="43">
        <v>8248</v>
      </c>
      <c r="E21" s="43">
        <v>0</v>
      </c>
      <c r="F21" s="43">
        <v>0</v>
      </c>
      <c r="G21" s="43">
        <v>0</v>
      </c>
      <c r="H21" s="43">
        <v>0</v>
      </c>
      <c r="I21" s="43">
        <v>20785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29033</v>
      </c>
      <c r="O21" s="44">
        <f t="shared" si="2"/>
        <v>18.066583696328564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160000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29249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189249</v>
      </c>
      <c r="O22" s="41">
        <f t="shared" si="2"/>
        <v>117.76540136901058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160000</v>
      </c>
      <c r="E23" s="43">
        <v>0</v>
      </c>
      <c r="F23" s="43">
        <v>0</v>
      </c>
      <c r="G23" s="43">
        <v>0</v>
      </c>
      <c r="H23" s="43">
        <v>0</v>
      </c>
      <c r="I23" s="43">
        <v>29249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189249</v>
      </c>
      <c r="O23" s="44">
        <f t="shared" si="2"/>
        <v>117.76540136901058</v>
      </c>
      <c r="P23" s="9"/>
    </row>
    <row r="24" spans="1:119" ht="16.5" thickBot="1">
      <c r="A24" s="13" t="s">
        <v>10</v>
      </c>
      <c r="B24" s="21"/>
      <c r="C24" s="20"/>
      <c r="D24" s="14">
        <f>SUM(D5,D12,D15,D17,D19,D22)</f>
        <v>1815898</v>
      </c>
      <c r="E24" s="14">
        <f t="shared" ref="E24:M24" si="8">SUM(E5,E12,E15,E17,E19,E22)</f>
        <v>0</v>
      </c>
      <c r="F24" s="14">
        <f t="shared" si="8"/>
        <v>0</v>
      </c>
      <c r="G24" s="14">
        <f t="shared" si="8"/>
        <v>3666106</v>
      </c>
      <c r="H24" s="14">
        <f t="shared" si="8"/>
        <v>0</v>
      </c>
      <c r="I24" s="14">
        <f t="shared" si="8"/>
        <v>50034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5532038</v>
      </c>
      <c r="O24" s="35">
        <f t="shared" si="2"/>
        <v>3442.4629744866211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1607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45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429245</v>
      </c>
      <c r="E5" s="24">
        <f t="shared" si="0"/>
        <v>0</v>
      </c>
      <c r="F5" s="24">
        <f t="shared" si="0"/>
        <v>0</v>
      </c>
      <c r="G5" s="24">
        <f t="shared" si="0"/>
        <v>711652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80702</v>
      </c>
      <c r="L5" s="24">
        <f t="shared" si="0"/>
        <v>0</v>
      </c>
      <c r="M5" s="24">
        <f t="shared" si="0"/>
        <v>0</v>
      </c>
      <c r="N5" s="25">
        <f>SUM(D5:M5)</f>
        <v>1221599</v>
      </c>
      <c r="O5" s="30">
        <f t="shared" ref="O5:O25" si="1">(N5/O$27)</f>
        <v>761.59538653366587</v>
      </c>
      <c r="P5" s="6"/>
    </row>
    <row r="6" spans="1:133">
      <c r="A6" s="12"/>
      <c r="B6" s="42">
        <v>511</v>
      </c>
      <c r="C6" s="19" t="s">
        <v>19</v>
      </c>
      <c r="D6" s="43">
        <v>7114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7114</v>
      </c>
      <c r="O6" s="44">
        <f t="shared" si="1"/>
        <v>4.4351620947630925</v>
      </c>
      <c r="P6" s="9"/>
    </row>
    <row r="7" spans="1:133">
      <c r="A7" s="12"/>
      <c r="B7" s="42">
        <v>512</v>
      </c>
      <c r="C7" s="19" t="s">
        <v>20</v>
      </c>
      <c r="D7" s="43">
        <v>152265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152265</v>
      </c>
      <c r="O7" s="44">
        <f t="shared" si="1"/>
        <v>94.928304239401498</v>
      </c>
      <c r="P7" s="9"/>
    </row>
    <row r="8" spans="1:133">
      <c r="A8" s="12"/>
      <c r="B8" s="42">
        <v>513</v>
      </c>
      <c r="C8" s="19" t="s">
        <v>21</v>
      </c>
      <c r="D8" s="43">
        <v>93331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93331</v>
      </c>
      <c r="O8" s="44">
        <f t="shared" si="1"/>
        <v>58.186408977556113</v>
      </c>
      <c r="P8" s="9"/>
    </row>
    <row r="9" spans="1:133">
      <c r="A9" s="12"/>
      <c r="B9" s="42">
        <v>514</v>
      </c>
      <c r="C9" s="19" t="s">
        <v>22</v>
      </c>
      <c r="D9" s="43">
        <v>16884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16884</v>
      </c>
      <c r="O9" s="44">
        <f t="shared" si="1"/>
        <v>10.526184538653366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268173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268173</v>
      </c>
      <c r="O10" s="44">
        <f t="shared" si="1"/>
        <v>167.19014962593516</v>
      </c>
      <c r="P10" s="9"/>
    </row>
    <row r="11" spans="1:133">
      <c r="A11" s="12"/>
      <c r="B11" s="42">
        <v>518</v>
      </c>
      <c r="C11" s="19" t="s">
        <v>51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80702</v>
      </c>
      <c r="L11" s="43">
        <v>0</v>
      </c>
      <c r="M11" s="43">
        <v>0</v>
      </c>
      <c r="N11" s="43">
        <f t="shared" si="2"/>
        <v>80702</v>
      </c>
      <c r="O11" s="44">
        <f t="shared" si="1"/>
        <v>50.312967581047381</v>
      </c>
      <c r="P11" s="9"/>
    </row>
    <row r="12" spans="1:133">
      <c r="A12" s="12"/>
      <c r="B12" s="42">
        <v>519</v>
      </c>
      <c r="C12" s="19" t="s">
        <v>24</v>
      </c>
      <c r="D12" s="43">
        <v>159651</v>
      </c>
      <c r="E12" s="43">
        <v>0</v>
      </c>
      <c r="F12" s="43">
        <v>0</v>
      </c>
      <c r="G12" s="43">
        <v>443479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603130</v>
      </c>
      <c r="O12" s="44">
        <f t="shared" si="1"/>
        <v>376.0162094763092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415718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415718</v>
      </c>
      <c r="O13" s="41">
        <f t="shared" si="1"/>
        <v>259.17581047381549</v>
      </c>
      <c r="P13" s="10"/>
    </row>
    <row r="14" spans="1:133">
      <c r="A14" s="12"/>
      <c r="B14" s="42">
        <v>521</v>
      </c>
      <c r="C14" s="19" t="s">
        <v>26</v>
      </c>
      <c r="D14" s="43">
        <v>399249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399249</v>
      </c>
      <c r="O14" s="44">
        <f t="shared" si="1"/>
        <v>248.90835411471321</v>
      </c>
      <c r="P14" s="9"/>
    </row>
    <row r="15" spans="1:133">
      <c r="A15" s="12"/>
      <c r="B15" s="42">
        <v>524</v>
      </c>
      <c r="C15" s="19" t="s">
        <v>27</v>
      </c>
      <c r="D15" s="43">
        <v>16469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16469</v>
      </c>
      <c r="O15" s="44">
        <f t="shared" si="1"/>
        <v>10.267456359102244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211461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211461</v>
      </c>
      <c r="O16" s="41">
        <f t="shared" si="1"/>
        <v>131.83354114713217</v>
      </c>
      <c r="P16" s="10"/>
    </row>
    <row r="17" spans="1:119">
      <c r="A17" s="12"/>
      <c r="B17" s="42">
        <v>534</v>
      </c>
      <c r="C17" s="19" t="s">
        <v>29</v>
      </c>
      <c r="D17" s="43">
        <v>211461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211461</v>
      </c>
      <c r="O17" s="44">
        <f t="shared" si="1"/>
        <v>131.83354114713217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609120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609120</v>
      </c>
      <c r="O18" s="41">
        <f t="shared" si="1"/>
        <v>379.7506234413965</v>
      </c>
      <c r="P18" s="10"/>
    </row>
    <row r="19" spans="1:119">
      <c r="A19" s="12"/>
      <c r="B19" s="42">
        <v>541</v>
      </c>
      <c r="C19" s="19" t="s">
        <v>31</v>
      </c>
      <c r="D19" s="43">
        <v>609120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609120</v>
      </c>
      <c r="O19" s="44">
        <f t="shared" si="1"/>
        <v>379.7506234413965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SUM(D21:D22)</f>
        <v>201432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19589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221021</v>
      </c>
      <c r="O20" s="41">
        <f t="shared" si="1"/>
        <v>137.79364089775561</v>
      </c>
      <c r="P20" s="9"/>
    </row>
    <row r="21" spans="1:119">
      <c r="A21" s="12"/>
      <c r="B21" s="42">
        <v>571</v>
      </c>
      <c r="C21" s="19" t="s">
        <v>33</v>
      </c>
      <c r="D21" s="43">
        <v>12200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12200</v>
      </c>
      <c r="O21" s="44">
        <f t="shared" si="1"/>
        <v>7.6059850374064837</v>
      </c>
      <c r="P21" s="9"/>
    </row>
    <row r="22" spans="1:119">
      <c r="A22" s="12"/>
      <c r="B22" s="42">
        <v>572</v>
      </c>
      <c r="C22" s="19" t="s">
        <v>34</v>
      </c>
      <c r="D22" s="43">
        <v>189232</v>
      </c>
      <c r="E22" s="43">
        <v>0</v>
      </c>
      <c r="F22" s="43">
        <v>0</v>
      </c>
      <c r="G22" s="43">
        <v>0</v>
      </c>
      <c r="H22" s="43">
        <v>0</v>
      </c>
      <c r="I22" s="43">
        <v>19589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208821</v>
      </c>
      <c r="O22" s="44">
        <f t="shared" si="1"/>
        <v>130.18765586034914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29939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29939</v>
      </c>
      <c r="O23" s="41">
        <f t="shared" si="1"/>
        <v>18.665211970074814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29939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29939</v>
      </c>
      <c r="O24" s="44">
        <f t="shared" si="1"/>
        <v>18.665211970074814</v>
      </c>
      <c r="P24" s="9"/>
    </row>
    <row r="25" spans="1:119" ht="16.5" thickBot="1">
      <c r="A25" s="13" t="s">
        <v>10</v>
      </c>
      <c r="B25" s="21"/>
      <c r="C25" s="20"/>
      <c r="D25" s="14">
        <f>SUM(D5,D13,D16,D18,D20,D23)</f>
        <v>1866976</v>
      </c>
      <c r="E25" s="14">
        <f t="shared" ref="E25:M25" si="9">SUM(E5,E13,E16,E18,E20,E23)</f>
        <v>0</v>
      </c>
      <c r="F25" s="14">
        <f t="shared" si="9"/>
        <v>0</v>
      </c>
      <c r="G25" s="14">
        <f t="shared" si="9"/>
        <v>711652</v>
      </c>
      <c r="H25" s="14">
        <f t="shared" si="9"/>
        <v>0</v>
      </c>
      <c r="I25" s="14">
        <f t="shared" si="9"/>
        <v>49528</v>
      </c>
      <c r="J25" s="14">
        <f t="shared" si="9"/>
        <v>0</v>
      </c>
      <c r="K25" s="14">
        <f t="shared" si="9"/>
        <v>80702</v>
      </c>
      <c r="L25" s="14">
        <f t="shared" si="9"/>
        <v>0</v>
      </c>
      <c r="M25" s="14">
        <f t="shared" si="9"/>
        <v>0</v>
      </c>
      <c r="N25" s="14">
        <f t="shared" si="4"/>
        <v>2708858</v>
      </c>
      <c r="O25" s="35">
        <f t="shared" si="1"/>
        <v>1688.8142144638405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52</v>
      </c>
      <c r="M27" s="90"/>
      <c r="N27" s="90"/>
      <c r="O27" s="39">
        <v>1604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786055</v>
      </c>
      <c r="E5" s="24">
        <f t="shared" si="0"/>
        <v>0</v>
      </c>
      <c r="F5" s="24">
        <f t="shared" si="0"/>
        <v>0</v>
      </c>
      <c r="G5" s="24">
        <f t="shared" si="0"/>
        <v>151939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20775</v>
      </c>
      <c r="L5" s="24">
        <f t="shared" si="0"/>
        <v>0</v>
      </c>
      <c r="M5" s="24">
        <f t="shared" si="0"/>
        <v>0</v>
      </c>
      <c r="N5" s="25">
        <f>SUM(D5:M5)</f>
        <v>958769</v>
      </c>
      <c r="O5" s="30">
        <f t="shared" ref="O5:O25" si="1">(N5/O$27)</f>
        <v>592.93073593073598</v>
      </c>
      <c r="P5" s="6"/>
    </row>
    <row r="6" spans="1:133">
      <c r="A6" s="12"/>
      <c r="B6" s="42">
        <v>511</v>
      </c>
      <c r="C6" s="19" t="s">
        <v>19</v>
      </c>
      <c r="D6" s="43">
        <v>17266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17266</v>
      </c>
      <c r="O6" s="44">
        <f t="shared" si="1"/>
        <v>10.677798392084107</v>
      </c>
      <c r="P6" s="9"/>
    </row>
    <row r="7" spans="1:133">
      <c r="A7" s="12"/>
      <c r="B7" s="42">
        <v>512</v>
      </c>
      <c r="C7" s="19" t="s">
        <v>20</v>
      </c>
      <c r="D7" s="43">
        <v>156854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156854</v>
      </c>
      <c r="O7" s="44">
        <f t="shared" si="1"/>
        <v>97.003092145949296</v>
      </c>
      <c r="P7" s="9"/>
    </row>
    <row r="8" spans="1:133">
      <c r="A8" s="12"/>
      <c r="B8" s="42">
        <v>513</v>
      </c>
      <c r="C8" s="19" t="s">
        <v>21</v>
      </c>
      <c r="D8" s="43">
        <v>81179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81179</v>
      </c>
      <c r="O8" s="44">
        <f t="shared" si="1"/>
        <v>50.203463203463201</v>
      </c>
      <c r="P8" s="9"/>
    </row>
    <row r="9" spans="1:133">
      <c r="A9" s="12"/>
      <c r="B9" s="42">
        <v>514</v>
      </c>
      <c r="C9" s="19" t="s">
        <v>22</v>
      </c>
      <c r="D9" s="43">
        <v>26123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26123</v>
      </c>
      <c r="O9" s="44">
        <f t="shared" si="1"/>
        <v>16.155225726654297</v>
      </c>
      <c r="P9" s="9"/>
    </row>
    <row r="10" spans="1:133">
      <c r="A10" s="12"/>
      <c r="B10" s="42">
        <v>517</v>
      </c>
      <c r="C10" s="19" t="s">
        <v>23</v>
      </c>
      <c r="D10" s="43">
        <v>187323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187323</v>
      </c>
      <c r="O10" s="44">
        <f t="shared" si="1"/>
        <v>115.84601113172542</v>
      </c>
      <c r="P10" s="9"/>
    </row>
    <row r="11" spans="1:133">
      <c r="A11" s="12"/>
      <c r="B11" s="42">
        <v>518</v>
      </c>
      <c r="C11" s="19" t="s">
        <v>51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20775</v>
      </c>
      <c r="L11" s="43">
        <v>0</v>
      </c>
      <c r="M11" s="43">
        <v>0</v>
      </c>
      <c r="N11" s="43">
        <f t="shared" si="2"/>
        <v>20775</v>
      </c>
      <c r="O11" s="44">
        <f t="shared" si="1"/>
        <v>12.847866419294991</v>
      </c>
      <c r="P11" s="9"/>
    </row>
    <row r="12" spans="1:133">
      <c r="A12" s="12"/>
      <c r="B12" s="42">
        <v>519</v>
      </c>
      <c r="C12" s="19" t="s">
        <v>24</v>
      </c>
      <c r="D12" s="43">
        <v>317310</v>
      </c>
      <c r="E12" s="43">
        <v>0</v>
      </c>
      <c r="F12" s="43">
        <v>0</v>
      </c>
      <c r="G12" s="43">
        <v>151939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469249</v>
      </c>
      <c r="O12" s="44">
        <f t="shared" si="1"/>
        <v>290.19727891156464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535451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535451</v>
      </c>
      <c r="O13" s="41">
        <f t="shared" si="1"/>
        <v>331.13852813852816</v>
      </c>
      <c r="P13" s="10"/>
    </row>
    <row r="14" spans="1:133">
      <c r="A14" s="12"/>
      <c r="B14" s="42">
        <v>521</v>
      </c>
      <c r="C14" s="19" t="s">
        <v>26</v>
      </c>
      <c r="D14" s="43">
        <v>531882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531882</v>
      </c>
      <c r="O14" s="44">
        <f t="shared" si="1"/>
        <v>328.93135435992576</v>
      </c>
      <c r="P14" s="9"/>
    </row>
    <row r="15" spans="1:133">
      <c r="A15" s="12"/>
      <c r="B15" s="42">
        <v>524</v>
      </c>
      <c r="C15" s="19" t="s">
        <v>27</v>
      </c>
      <c r="D15" s="43">
        <v>3569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3569</v>
      </c>
      <c r="O15" s="44">
        <f t="shared" si="1"/>
        <v>2.2071737786023502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211274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211274</v>
      </c>
      <c r="O16" s="41">
        <f t="shared" si="1"/>
        <v>130.65800865800867</v>
      </c>
      <c r="P16" s="10"/>
    </row>
    <row r="17" spans="1:119">
      <c r="A17" s="12"/>
      <c r="B17" s="42">
        <v>534</v>
      </c>
      <c r="C17" s="19" t="s">
        <v>29</v>
      </c>
      <c r="D17" s="43">
        <v>211274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211274</v>
      </c>
      <c r="O17" s="44">
        <f t="shared" si="1"/>
        <v>130.65800865800867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413384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413384</v>
      </c>
      <c r="O18" s="41">
        <f t="shared" si="1"/>
        <v>255.64873222016078</v>
      </c>
      <c r="P18" s="10"/>
    </row>
    <row r="19" spans="1:119">
      <c r="A19" s="12"/>
      <c r="B19" s="42">
        <v>541</v>
      </c>
      <c r="C19" s="19" t="s">
        <v>31</v>
      </c>
      <c r="D19" s="43">
        <v>413384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413384</v>
      </c>
      <c r="O19" s="44">
        <f t="shared" si="1"/>
        <v>255.64873222016078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SUM(D21:D22)</f>
        <v>24823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21877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46700</v>
      </c>
      <c r="O20" s="41">
        <f t="shared" si="1"/>
        <v>28.880643166357451</v>
      </c>
      <c r="P20" s="9"/>
    </row>
    <row r="21" spans="1:119">
      <c r="A21" s="12"/>
      <c r="B21" s="42">
        <v>571</v>
      </c>
      <c r="C21" s="19" t="s">
        <v>33</v>
      </c>
      <c r="D21" s="43">
        <v>14800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14800</v>
      </c>
      <c r="O21" s="44">
        <f t="shared" si="1"/>
        <v>9.1527520098948667</v>
      </c>
      <c r="P21" s="9"/>
    </row>
    <row r="22" spans="1:119">
      <c r="A22" s="12"/>
      <c r="B22" s="42">
        <v>572</v>
      </c>
      <c r="C22" s="19" t="s">
        <v>34</v>
      </c>
      <c r="D22" s="43">
        <v>10023</v>
      </c>
      <c r="E22" s="43">
        <v>0</v>
      </c>
      <c r="F22" s="43">
        <v>0</v>
      </c>
      <c r="G22" s="43">
        <v>0</v>
      </c>
      <c r="H22" s="43">
        <v>0</v>
      </c>
      <c r="I22" s="43">
        <v>21877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31900</v>
      </c>
      <c r="O22" s="44">
        <f t="shared" si="1"/>
        <v>19.727891156462587</v>
      </c>
      <c r="P22" s="9"/>
    </row>
    <row r="23" spans="1:119" ht="15.75">
      <c r="A23" s="26" t="s">
        <v>36</v>
      </c>
      <c r="B23" s="27"/>
      <c r="C23" s="28"/>
      <c r="D23" s="29">
        <f t="shared" ref="D23:M23" si="8">SUM(D24:D24)</f>
        <v>506076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37782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543858</v>
      </c>
      <c r="O23" s="41">
        <f t="shared" si="1"/>
        <v>336.33766233766232</v>
      </c>
      <c r="P23" s="9"/>
    </row>
    <row r="24" spans="1:119" ht="15.75" thickBot="1">
      <c r="A24" s="12"/>
      <c r="B24" s="42">
        <v>581</v>
      </c>
      <c r="C24" s="19" t="s">
        <v>35</v>
      </c>
      <c r="D24" s="43">
        <v>506076</v>
      </c>
      <c r="E24" s="43">
        <v>0</v>
      </c>
      <c r="F24" s="43">
        <v>0</v>
      </c>
      <c r="G24" s="43">
        <v>0</v>
      </c>
      <c r="H24" s="43">
        <v>0</v>
      </c>
      <c r="I24" s="43">
        <v>37782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543858</v>
      </c>
      <c r="O24" s="44">
        <f t="shared" si="1"/>
        <v>336.33766233766232</v>
      </c>
      <c r="P24" s="9"/>
    </row>
    <row r="25" spans="1:119" ht="16.5" thickBot="1">
      <c r="A25" s="13" t="s">
        <v>10</v>
      </c>
      <c r="B25" s="21"/>
      <c r="C25" s="20"/>
      <c r="D25" s="14">
        <f>SUM(D5,D13,D16,D18,D20,D23)</f>
        <v>2477063</v>
      </c>
      <c r="E25" s="14">
        <f t="shared" ref="E25:M25" si="9">SUM(E5,E13,E16,E18,E20,E23)</f>
        <v>0</v>
      </c>
      <c r="F25" s="14">
        <f t="shared" si="9"/>
        <v>0</v>
      </c>
      <c r="G25" s="14">
        <f t="shared" si="9"/>
        <v>151939</v>
      </c>
      <c r="H25" s="14">
        <f t="shared" si="9"/>
        <v>0</v>
      </c>
      <c r="I25" s="14">
        <f t="shared" si="9"/>
        <v>59659</v>
      </c>
      <c r="J25" s="14">
        <f t="shared" si="9"/>
        <v>0</v>
      </c>
      <c r="K25" s="14">
        <f t="shared" si="9"/>
        <v>20775</v>
      </c>
      <c r="L25" s="14">
        <f t="shared" si="9"/>
        <v>0</v>
      </c>
      <c r="M25" s="14">
        <f t="shared" si="9"/>
        <v>0</v>
      </c>
      <c r="N25" s="14">
        <f t="shared" si="4"/>
        <v>2709436</v>
      </c>
      <c r="O25" s="35">
        <f t="shared" si="1"/>
        <v>1675.5943104514533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64</v>
      </c>
      <c r="M27" s="90"/>
      <c r="N27" s="90"/>
      <c r="O27" s="39">
        <v>1617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691752</v>
      </c>
      <c r="E5" s="24">
        <f t="shared" si="0"/>
        <v>0</v>
      </c>
      <c r="F5" s="24">
        <f t="shared" si="0"/>
        <v>0</v>
      </c>
      <c r="G5" s="24">
        <f t="shared" si="0"/>
        <v>318250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1010002</v>
      </c>
      <c r="P5" s="30">
        <f t="shared" ref="P5:P25" si="1">(O5/P$27)</f>
        <v>614.73037127206328</v>
      </c>
      <c r="Q5" s="6"/>
    </row>
    <row r="6" spans="1:134">
      <c r="A6" s="12"/>
      <c r="B6" s="42">
        <v>511</v>
      </c>
      <c r="C6" s="19" t="s">
        <v>19</v>
      </c>
      <c r="D6" s="43">
        <v>20503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20503</v>
      </c>
      <c r="P6" s="44">
        <f t="shared" si="1"/>
        <v>12.479001825928179</v>
      </c>
      <c r="Q6" s="9"/>
    </row>
    <row r="7" spans="1:134">
      <c r="A7" s="12"/>
      <c r="B7" s="42">
        <v>512</v>
      </c>
      <c r="C7" s="19" t="s">
        <v>20</v>
      </c>
      <c r="D7" s="43">
        <v>258660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258660</v>
      </c>
      <c r="P7" s="44">
        <f t="shared" si="1"/>
        <v>157.43152769324408</v>
      </c>
      <c r="Q7" s="9"/>
    </row>
    <row r="8" spans="1:134">
      <c r="A8" s="12"/>
      <c r="B8" s="42">
        <v>513</v>
      </c>
      <c r="C8" s="19" t="s">
        <v>21</v>
      </c>
      <c r="D8" s="43">
        <v>73773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73773</v>
      </c>
      <c r="P8" s="44">
        <f t="shared" si="1"/>
        <v>44.901399878271455</v>
      </c>
      <c r="Q8" s="9"/>
    </row>
    <row r="9" spans="1:134">
      <c r="A9" s="12"/>
      <c r="B9" s="42">
        <v>514</v>
      </c>
      <c r="C9" s="19" t="s">
        <v>22</v>
      </c>
      <c r="D9" s="43">
        <v>47893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47893</v>
      </c>
      <c r="P9" s="44">
        <f t="shared" si="1"/>
        <v>29.149726110772978</v>
      </c>
      <c r="Q9" s="9"/>
    </row>
    <row r="10" spans="1:134">
      <c r="A10" s="12"/>
      <c r="B10" s="42">
        <v>516</v>
      </c>
      <c r="C10" s="19" t="s">
        <v>70</v>
      </c>
      <c r="D10" s="43">
        <v>15353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15353</v>
      </c>
      <c r="P10" s="44">
        <f t="shared" si="1"/>
        <v>9.3444917833231891</v>
      </c>
      <c r="Q10" s="9"/>
    </row>
    <row r="11" spans="1:134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318250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318250</v>
      </c>
      <c r="P11" s="44">
        <f t="shared" si="1"/>
        <v>193.70054777845405</v>
      </c>
      <c r="Q11" s="9"/>
    </row>
    <row r="12" spans="1:134">
      <c r="A12" s="12"/>
      <c r="B12" s="42">
        <v>519</v>
      </c>
      <c r="C12" s="19" t="s">
        <v>24</v>
      </c>
      <c r="D12" s="43">
        <v>275570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275570</v>
      </c>
      <c r="P12" s="44">
        <f t="shared" si="1"/>
        <v>167.72367620206938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SUM(D14:D15)</f>
        <v>570964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570964</v>
      </c>
      <c r="P13" s="41">
        <f t="shared" si="1"/>
        <v>347.51308581862446</v>
      </c>
      <c r="Q13" s="10"/>
    </row>
    <row r="14" spans="1:134">
      <c r="A14" s="12"/>
      <c r="B14" s="42">
        <v>521</v>
      </c>
      <c r="C14" s="19" t="s">
        <v>26</v>
      </c>
      <c r="D14" s="43">
        <v>522072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522072</v>
      </c>
      <c r="P14" s="44">
        <f t="shared" si="1"/>
        <v>317.75532562385882</v>
      </c>
      <c r="Q14" s="9"/>
    </row>
    <row r="15" spans="1:134">
      <c r="A15" s="12"/>
      <c r="B15" s="42">
        <v>524</v>
      </c>
      <c r="C15" s="19" t="s">
        <v>27</v>
      </c>
      <c r="D15" s="43">
        <v>48892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" si="4">SUM(D15:N15)</f>
        <v>48892</v>
      </c>
      <c r="P15" s="44">
        <f t="shared" si="1"/>
        <v>29.757760194765673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SUM(D17:D18)</f>
        <v>307443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252742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560185</v>
      </c>
      <c r="P16" s="41">
        <f t="shared" si="1"/>
        <v>340.9525258673159</v>
      </c>
      <c r="Q16" s="10"/>
    </row>
    <row r="17" spans="1:120">
      <c r="A17" s="12"/>
      <c r="B17" s="42">
        <v>534</v>
      </c>
      <c r="C17" s="19" t="s">
        <v>29</v>
      </c>
      <c r="D17" s="43">
        <v>307443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2" si="6">SUM(D17:N17)</f>
        <v>307443</v>
      </c>
      <c r="P17" s="44">
        <f t="shared" si="1"/>
        <v>187.12294583079733</v>
      </c>
      <c r="Q17" s="9"/>
    </row>
    <row r="18" spans="1:120">
      <c r="A18" s="12"/>
      <c r="B18" s="42">
        <v>538</v>
      </c>
      <c r="C18" s="19" t="s">
        <v>80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252742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252742</v>
      </c>
      <c r="P18" s="44">
        <f t="shared" si="1"/>
        <v>153.82958003651856</v>
      </c>
      <c r="Q18" s="9"/>
    </row>
    <row r="19" spans="1:120" ht="15.75">
      <c r="A19" s="26" t="s">
        <v>30</v>
      </c>
      <c r="B19" s="27"/>
      <c r="C19" s="28"/>
      <c r="D19" s="29">
        <f t="shared" ref="D19:N19" si="7">SUM(D20:D20)</f>
        <v>321778</v>
      </c>
      <c r="E19" s="29">
        <f t="shared" si="7"/>
        <v>0</v>
      </c>
      <c r="F19" s="29">
        <f t="shared" si="7"/>
        <v>0</v>
      </c>
      <c r="G19" s="29">
        <f t="shared" si="7"/>
        <v>78870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400648</v>
      </c>
      <c r="P19" s="41">
        <f t="shared" si="1"/>
        <v>243.85149117468046</v>
      </c>
      <c r="Q19" s="10"/>
    </row>
    <row r="20" spans="1:120">
      <c r="A20" s="12"/>
      <c r="B20" s="42">
        <v>541</v>
      </c>
      <c r="C20" s="19" t="s">
        <v>31</v>
      </c>
      <c r="D20" s="43">
        <v>321778</v>
      </c>
      <c r="E20" s="43">
        <v>0</v>
      </c>
      <c r="F20" s="43">
        <v>0</v>
      </c>
      <c r="G20" s="43">
        <v>78870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400648</v>
      </c>
      <c r="P20" s="44">
        <f t="shared" si="1"/>
        <v>243.85149117468046</v>
      </c>
      <c r="Q20" s="9"/>
    </row>
    <row r="21" spans="1:120" ht="15.75">
      <c r="A21" s="26" t="s">
        <v>32</v>
      </c>
      <c r="B21" s="27"/>
      <c r="C21" s="28"/>
      <c r="D21" s="29">
        <f t="shared" ref="D21:N21" si="8">SUM(D22:D22)</f>
        <v>15884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15884</v>
      </c>
      <c r="P21" s="41">
        <f t="shared" si="1"/>
        <v>9.6676810712111987</v>
      </c>
      <c r="Q21" s="9"/>
    </row>
    <row r="22" spans="1:120">
      <c r="A22" s="12"/>
      <c r="B22" s="42">
        <v>572</v>
      </c>
      <c r="C22" s="19" t="s">
        <v>34</v>
      </c>
      <c r="D22" s="43">
        <v>15884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15884</v>
      </c>
      <c r="P22" s="44">
        <f t="shared" si="1"/>
        <v>9.6676810712111987</v>
      </c>
      <c r="Q22" s="9"/>
    </row>
    <row r="23" spans="1:120" ht="15.75">
      <c r="A23" s="26" t="s">
        <v>36</v>
      </c>
      <c r="B23" s="27"/>
      <c r="C23" s="28"/>
      <c r="D23" s="29">
        <f t="shared" ref="D23:N23" si="9">SUM(D24:D24)</f>
        <v>25000</v>
      </c>
      <c r="E23" s="29">
        <f t="shared" si="9"/>
        <v>0</v>
      </c>
      <c r="F23" s="29">
        <f t="shared" si="9"/>
        <v>0</v>
      </c>
      <c r="G23" s="29">
        <f t="shared" si="9"/>
        <v>0</v>
      </c>
      <c r="H23" s="29">
        <f t="shared" si="9"/>
        <v>0</v>
      </c>
      <c r="I23" s="29">
        <f t="shared" si="9"/>
        <v>0</v>
      </c>
      <c r="J23" s="29">
        <f t="shared" si="9"/>
        <v>0</v>
      </c>
      <c r="K23" s="29">
        <f t="shared" si="9"/>
        <v>0</v>
      </c>
      <c r="L23" s="29">
        <f t="shared" si="9"/>
        <v>0</v>
      </c>
      <c r="M23" s="29">
        <f t="shared" si="9"/>
        <v>0</v>
      </c>
      <c r="N23" s="29">
        <f t="shared" si="9"/>
        <v>0</v>
      </c>
      <c r="O23" s="29">
        <f>SUM(D23:N23)</f>
        <v>25000</v>
      </c>
      <c r="P23" s="41">
        <f t="shared" si="1"/>
        <v>15.216068167985393</v>
      </c>
      <c r="Q23" s="9"/>
    </row>
    <row r="24" spans="1:120" ht="15.75" thickBot="1">
      <c r="A24" s="12"/>
      <c r="B24" s="42">
        <v>581</v>
      </c>
      <c r="C24" s="19" t="s">
        <v>81</v>
      </c>
      <c r="D24" s="43">
        <v>25000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>SUM(D24:N24)</f>
        <v>25000</v>
      </c>
      <c r="P24" s="44">
        <f t="shared" si="1"/>
        <v>15.216068167985393</v>
      </c>
      <c r="Q24" s="9"/>
    </row>
    <row r="25" spans="1:120" ht="16.5" thickBot="1">
      <c r="A25" s="13" t="s">
        <v>10</v>
      </c>
      <c r="B25" s="21"/>
      <c r="C25" s="20"/>
      <c r="D25" s="14">
        <f>SUM(D5,D13,D16,D19,D21,D23)</f>
        <v>1932821</v>
      </c>
      <c r="E25" s="14">
        <f t="shared" ref="E25:N25" si="10">SUM(E5,E13,E16,E19,E21,E23)</f>
        <v>0</v>
      </c>
      <c r="F25" s="14">
        <f t="shared" si="10"/>
        <v>0</v>
      </c>
      <c r="G25" s="14">
        <f t="shared" si="10"/>
        <v>397120</v>
      </c>
      <c r="H25" s="14">
        <f t="shared" si="10"/>
        <v>0</v>
      </c>
      <c r="I25" s="14">
        <f t="shared" si="10"/>
        <v>252742</v>
      </c>
      <c r="J25" s="14">
        <f t="shared" si="10"/>
        <v>0</v>
      </c>
      <c r="K25" s="14">
        <f t="shared" si="10"/>
        <v>0</v>
      </c>
      <c r="L25" s="14">
        <f t="shared" si="10"/>
        <v>0</v>
      </c>
      <c r="M25" s="14">
        <f t="shared" si="10"/>
        <v>0</v>
      </c>
      <c r="N25" s="14">
        <f t="shared" si="10"/>
        <v>0</v>
      </c>
      <c r="O25" s="14">
        <f>SUM(D25:N25)</f>
        <v>2582683</v>
      </c>
      <c r="P25" s="35">
        <f t="shared" si="1"/>
        <v>1571.9312233718806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90" t="s">
        <v>84</v>
      </c>
      <c r="N27" s="90"/>
      <c r="O27" s="90"/>
      <c r="P27" s="39">
        <v>1643</v>
      </c>
    </row>
    <row r="28" spans="1:120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3"/>
    </row>
    <row r="29" spans="1:120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SUM(D6:D12)</f>
        <v>653652</v>
      </c>
      <c r="E5" s="24">
        <f t="shared" si="0"/>
        <v>0</v>
      </c>
      <c r="F5" s="24">
        <f t="shared" si="0"/>
        <v>0</v>
      </c>
      <c r="G5" s="24">
        <f t="shared" si="0"/>
        <v>669703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1323355</v>
      </c>
      <c r="P5" s="30">
        <f t="shared" ref="P5:P26" si="1">(O5/P$28)</f>
        <v>810.8792892156863</v>
      </c>
      <c r="Q5" s="6"/>
    </row>
    <row r="6" spans="1:134">
      <c r="A6" s="12"/>
      <c r="B6" s="42">
        <v>511</v>
      </c>
      <c r="C6" s="19" t="s">
        <v>19</v>
      </c>
      <c r="D6" s="43">
        <v>16411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16411</v>
      </c>
      <c r="P6" s="44">
        <f t="shared" si="1"/>
        <v>10.055759803921569</v>
      </c>
      <c r="Q6" s="9"/>
    </row>
    <row r="7" spans="1:134">
      <c r="A7" s="12"/>
      <c r="B7" s="42">
        <v>512</v>
      </c>
      <c r="C7" s="19" t="s">
        <v>20</v>
      </c>
      <c r="D7" s="43">
        <v>247598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247598</v>
      </c>
      <c r="P7" s="44">
        <f t="shared" si="1"/>
        <v>151.71446078431373</v>
      </c>
      <c r="Q7" s="9"/>
    </row>
    <row r="8" spans="1:134">
      <c r="A8" s="12"/>
      <c r="B8" s="42">
        <v>513</v>
      </c>
      <c r="C8" s="19" t="s">
        <v>21</v>
      </c>
      <c r="D8" s="43">
        <v>77928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77928</v>
      </c>
      <c r="P8" s="44">
        <f t="shared" si="1"/>
        <v>47.75</v>
      </c>
      <c r="Q8" s="9"/>
    </row>
    <row r="9" spans="1:134">
      <c r="A9" s="12"/>
      <c r="B9" s="42">
        <v>514</v>
      </c>
      <c r="C9" s="19" t="s">
        <v>22</v>
      </c>
      <c r="D9" s="43">
        <v>39821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39821</v>
      </c>
      <c r="P9" s="44">
        <f t="shared" si="1"/>
        <v>24.400122549019606</v>
      </c>
      <c r="Q9" s="9"/>
    </row>
    <row r="10" spans="1:134">
      <c r="A10" s="12"/>
      <c r="B10" s="42">
        <v>516</v>
      </c>
      <c r="C10" s="19" t="s">
        <v>70</v>
      </c>
      <c r="D10" s="43">
        <v>17316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17316</v>
      </c>
      <c r="P10" s="44">
        <f t="shared" si="1"/>
        <v>10.610294117647058</v>
      </c>
      <c r="Q10" s="9"/>
    </row>
    <row r="11" spans="1:134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669703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669703</v>
      </c>
      <c r="P11" s="44">
        <f t="shared" si="1"/>
        <v>410.35723039215685</v>
      </c>
      <c r="Q11" s="9"/>
    </row>
    <row r="12" spans="1:134">
      <c r="A12" s="12"/>
      <c r="B12" s="42">
        <v>519</v>
      </c>
      <c r="C12" s="19" t="s">
        <v>24</v>
      </c>
      <c r="D12" s="43">
        <v>254578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254578</v>
      </c>
      <c r="P12" s="44">
        <f t="shared" si="1"/>
        <v>155.99142156862746</v>
      </c>
      <c r="Q12" s="9"/>
    </row>
    <row r="13" spans="1:134" ht="15.75">
      <c r="A13" s="26" t="s">
        <v>25</v>
      </c>
      <c r="B13" s="27"/>
      <c r="C13" s="28"/>
      <c r="D13" s="29">
        <f t="shared" ref="D13:N13" si="3">SUM(D14:D15)</f>
        <v>533885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 t="shared" ref="O13:O26" si="4">SUM(D13:N13)</f>
        <v>533885</v>
      </c>
      <c r="P13" s="41">
        <f t="shared" si="1"/>
        <v>327.13541666666669</v>
      </c>
      <c r="Q13" s="10"/>
    </row>
    <row r="14" spans="1:134">
      <c r="A14" s="12"/>
      <c r="B14" s="42">
        <v>521</v>
      </c>
      <c r="C14" s="19" t="s">
        <v>26</v>
      </c>
      <c r="D14" s="43">
        <v>507548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507548</v>
      </c>
      <c r="P14" s="44">
        <f t="shared" si="1"/>
        <v>310.99754901960785</v>
      </c>
      <c r="Q14" s="9"/>
    </row>
    <row r="15" spans="1:134">
      <c r="A15" s="12"/>
      <c r="B15" s="42">
        <v>524</v>
      </c>
      <c r="C15" s="19" t="s">
        <v>27</v>
      </c>
      <c r="D15" s="43">
        <v>26337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26337</v>
      </c>
      <c r="P15" s="44">
        <f t="shared" si="1"/>
        <v>16.137867647058822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SUM(D17:D18)</f>
        <v>295087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169446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 t="shared" si="4"/>
        <v>464533</v>
      </c>
      <c r="P16" s="41">
        <f t="shared" si="1"/>
        <v>284.64031862745099</v>
      </c>
      <c r="Q16" s="10"/>
    </row>
    <row r="17" spans="1:120">
      <c r="A17" s="12"/>
      <c r="B17" s="42">
        <v>534</v>
      </c>
      <c r="C17" s="19" t="s">
        <v>29</v>
      </c>
      <c r="D17" s="43">
        <v>295087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295087</v>
      </c>
      <c r="P17" s="44">
        <f t="shared" si="1"/>
        <v>180.81311274509804</v>
      </c>
      <c r="Q17" s="9"/>
    </row>
    <row r="18" spans="1:120">
      <c r="A18" s="12"/>
      <c r="B18" s="42">
        <v>538</v>
      </c>
      <c r="C18" s="19" t="s">
        <v>80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169446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169446</v>
      </c>
      <c r="P18" s="44">
        <f t="shared" si="1"/>
        <v>103.82720588235294</v>
      </c>
      <c r="Q18" s="9"/>
    </row>
    <row r="19" spans="1:120" ht="15.75">
      <c r="A19" s="26" t="s">
        <v>30</v>
      </c>
      <c r="B19" s="27"/>
      <c r="C19" s="28"/>
      <c r="D19" s="29">
        <f t="shared" ref="D19:N19" si="6">SUM(D20:D20)</f>
        <v>341045</v>
      </c>
      <c r="E19" s="29">
        <f t="shared" si="6"/>
        <v>0</v>
      </c>
      <c r="F19" s="29">
        <f t="shared" si="6"/>
        <v>0</v>
      </c>
      <c r="G19" s="29">
        <f t="shared" si="6"/>
        <v>416388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4"/>
        <v>757433</v>
      </c>
      <c r="P19" s="41">
        <f t="shared" si="1"/>
        <v>464.11335784313724</v>
      </c>
      <c r="Q19" s="10"/>
    </row>
    <row r="20" spans="1:120">
      <c r="A20" s="12"/>
      <c r="B20" s="42">
        <v>541</v>
      </c>
      <c r="C20" s="19" t="s">
        <v>31</v>
      </c>
      <c r="D20" s="43">
        <v>341045</v>
      </c>
      <c r="E20" s="43">
        <v>0</v>
      </c>
      <c r="F20" s="43">
        <v>0</v>
      </c>
      <c r="G20" s="43">
        <v>416388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757433</v>
      </c>
      <c r="P20" s="44">
        <f t="shared" si="1"/>
        <v>464.11335784313724</v>
      </c>
      <c r="Q20" s="9"/>
    </row>
    <row r="21" spans="1:120" ht="15.75">
      <c r="A21" s="26" t="s">
        <v>32</v>
      </c>
      <c r="B21" s="27"/>
      <c r="C21" s="28"/>
      <c r="D21" s="29">
        <f t="shared" ref="D21:N21" si="7">SUM(D22:D23)</f>
        <v>107079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16402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4"/>
        <v>123481</v>
      </c>
      <c r="P21" s="41">
        <f t="shared" si="1"/>
        <v>75.662377450980387</v>
      </c>
      <c r="Q21" s="9"/>
    </row>
    <row r="22" spans="1:120">
      <c r="A22" s="12"/>
      <c r="B22" s="42">
        <v>571</v>
      </c>
      <c r="C22" s="19" t="s">
        <v>33</v>
      </c>
      <c r="D22" s="43">
        <v>2900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2900</v>
      </c>
      <c r="P22" s="44">
        <f t="shared" si="1"/>
        <v>1.7769607843137254</v>
      </c>
      <c r="Q22" s="9"/>
    </row>
    <row r="23" spans="1:120">
      <c r="A23" s="12"/>
      <c r="B23" s="42">
        <v>572</v>
      </c>
      <c r="C23" s="19" t="s">
        <v>34</v>
      </c>
      <c r="D23" s="43">
        <v>104179</v>
      </c>
      <c r="E23" s="43">
        <v>0</v>
      </c>
      <c r="F23" s="43">
        <v>0</v>
      </c>
      <c r="G23" s="43">
        <v>0</v>
      </c>
      <c r="H23" s="43">
        <v>0</v>
      </c>
      <c r="I23" s="43">
        <v>16402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4"/>
        <v>120581</v>
      </c>
      <c r="P23" s="44">
        <f t="shared" si="1"/>
        <v>73.885416666666671</v>
      </c>
      <c r="Q23" s="9"/>
    </row>
    <row r="24" spans="1:120" ht="15.75">
      <c r="A24" s="26" t="s">
        <v>36</v>
      </c>
      <c r="B24" s="27"/>
      <c r="C24" s="28"/>
      <c r="D24" s="29">
        <f t="shared" ref="D24:N24" si="8">SUM(D25:D25)</f>
        <v>590000</v>
      </c>
      <c r="E24" s="29">
        <f t="shared" si="8"/>
        <v>0</v>
      </c>
      <c r="F24" s="29">
        <f t="shared" si="8"/>
        <v>0</v>
      </c>
      <c r="G24" s="29">
        <f t="shared" si="8"/>
        <v>432500</v>
      </c>
      <c r="H24" s="29">
        <f t="shared" si="8"/>
        <v>0</v>
      </c>
      <c r="I24" s="29">
        <f t="shared" si="8"/>
        <v>40100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4"/>
        <v>1062600</v>
      </c>
      <c r="P24" s="41">
        <f t="shared" si="1"/>
        <v>651.10294117647061</v>
      </c>
      <c r="Q24" s="9"/>
    </row>
    <row r="25" spans="1:120" ht="15.75" thickBot="1">
      <c r="A25" s="12"/>
      <c r="B25" s="42">
        <v>581</v>
      </c>
      <c r="C25" s="19" t="s">
        <v>81</v>
      </c>
      <c r="D25" s="43">
        <v>590000</v>
      </c>
      <c r="E25" s="43">
        <v>0</v>
      </c>
      <c r="F25" s="43">
        <v>0</v>
      </c>
      <c r="G25" s="43">
        <v>432500</v>
      </c>
      <c r="H25" s="43">
        <v>0</v>
      </c>
      <c r="I25" s="43">
        <v>40100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1062600</v>
      </c>
      <c r="P25" s="44">
        <f t="shared" si="1"/>
        <v>651.10294117647061</v>
      </c>
      <c r="Q25" s="9"/>
    </row>
    <row r="26" spans="1:120" ht="16.5" thickBot="1">
      <c r="A26" s="13" t="s">
        <v>10</v>
      </c>
      <c r="B26" s="21"/>
      <c r="C26" s="20"/>
      <c r="D26" s="14">
        <f>SUM(D5,D13,D16,D19,D21,D24)</f>
        <v>2520748</v>
      </c>
      <c r="E26" s="14">
        <f t="shared" ref="E26:N26" si="9">SUM(E5,E13,E16,E19,E21,E24)</f>
        <v>0</v>
      </c>
      <c r="F26" s="14">
        <f t="shared" si="9"/>
        <v>0</v>
      </c>
      <c r="G26" s="14">
        <f t="shared" si="9"/>
        <v>1518591</v>
      </c>
      <c r="H26" s="14">
        <f t="shared" si="9"/>
        <v>0</v>
      </c>
      <c r="I26" s="14">
        <f t="shared" si="9"/>
        <v>225948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9"/>
        <v>0</v>
      </c>
      <c r="O26" s="14">
        <f t="shared" si="4"/>
        <v>4265287</v>
      </c>
      <c r="P26" s="35">
        <f t="shared" si="1"/>
        <v>2613.533700980392</v>
      </c>
      <c r="Q26" s="6"/>
      <c r="R26" s="2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</row>
    <row r="27" spans="1:120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8"/>
    </row>
    <row r="28" spans="1:120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90" t="s">
        <v>82</v>
      </c>
      <c r="N28" s="90"/>
      <c r="O28" s="90"/>
      <c r="P28" s="39">
        <v>1632</v>
      </c>
    </row>
    <row r="29" spans="1:120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3"/>
    </row>
    <row r="30" spans="1:120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6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593858</v>
      </c>
      <c r="E5" s="24">
        <f t="shared" si="0"/>
        <v>0</v>
      </c>
      <c r="F5" s="24">
        <f t="shared" si="0"/>
        <v>0</v>
      </c>
      <c r="G5" s="24">
        <f t="shared" si="0"/>
        <v>331073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924931</v>
      </c>
      <c r="O5" s="30">
        <f t="shared" ref="O5:O25" si="1">(N5/O$27)</f>
        <v>569.18830769230772</v>
      </c>
      <c r="P5" s="6"/>
    </row>
    <row r="6" spans="1:133">
      <c r="A6" s="12"/>
      <c r="B6" s="42">
        <v>511</v>
      </c>
      <c r="C6" s="19" t="s">
        <v>19</v>
      </c>
      <c r="D6" s="43">
        <v>19048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19048</v>
      </c>
      <c r="O6" s="44">
        <f t="shared" si="1"/>
        <v>11.721846153846155</v>
      </c>
      <c r="P6" s="9"/>
    </row>
    <row r="7" spans="1:133">
      <c r="A7" s="12"/>
      <c r="B7" s="42">
        <v>512</v>
      </c>
      <c r="C7" s="19" t="s">
        <v>20</v>
      </c>
      <c r="D7" s="43">
        <v>235643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235643</v>
      </c>
      <c r="O7" s="44">
        <f t="shared" si="1"/>
        <v>145.01107692307693</v>
      </c>
      <c r="P7" s="9"/>
    </row>
    <row r="8" spans="1:133">
      <c r="A8" s="12"/>
      <c r="B8" s="42">
        <v>513</v>
      </c>
      <c r="C8" s="19" t="s">
        <v>21</v>
      </c>
      <c r="D8" s="43">
        <v>76323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76323</v>
      </c>
      <c r="O8" s="44">
        <f t="shared" si="1"/>
        <v>46.968000000000004</v>
      </c>
      <c r="P8" s="9"/>
    </row>
    <row r="9" spans="1:133">
      <c r="A9" s="12"/>
      <c r="B9" s="42">
        <v>514</v>
      </c>
      <c r="C9" s="19" t="s">
        <v>22</v>
      </c>
      <c r="D9" s="43">
        <v>46361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46361</v>
      </c>
      <c r="O9" s="44">
        <f t="shared" si="1"/>
        <v>28.529846153846155</v>
      </c>
      <c r="P9" s="9"/>
    </row>
    <row r="10" spans="1:133">
      <c r="A10" s="12"/>
      <c r="B10" s="42">
        <v>516</v>
      </c>
      <c r="C10" s="19" t="s">
        <v>70</v>
      </c>
      <c r="D10" s="43">
        <v>12736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12736</v>
      </c>
      <c r="O10" s="44">
        <f t="shared" si="1"/>
        <v>7.8375384615384611</v>
      </c>
      <c r="P10" s="9"/>
    </row>
    <row r="11" spans="1:133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331073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331073</v>
      </c>
      <c r="O11" s="44">
        <f t="shared" si="1"/>
        <v>203.73723076923076</v>
      </c>
      <c r="P11" s="9"/>
    </row>
    <row r="12" spans="1:133">
      <c r="A12" s="12"/>
      <c r="B12" s="42">
        <v>519</v>
      </c>
      <c r="C12" s="19" t="s">
        <v>54</v>
      </c>
      <c r="D12" s="43">
        <v>203747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203747</v>
      </c>
      <c r="O12" s="44">
        <f t="shared" si="1"/>
        <v>125.38276923076923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523617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523617</v>
      </c>
      <c r="O13" s="41">
        <f t="shared" si="1"/>
        <v>322.22584615384613</v>
      </c>
      <c r="P13" s="10"/>
    </row>
    <row r="14" spans="1:133">
      <c r="A14" s="12"/>
      <c r="B14" s="42">
        <v>521</v>
      </c>
      <c r="C14" s="19" t="s">
        <v>26</v>
      </c>
      <c r="D14" s="43">
        <v>491174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491174</v>
      </c>
      <c r="O14" s="44">
        <f t="shared" si="1"/>
        <v>302.26092307692306</v>
      </c>
      <c r="P14" s="9"/>
    </row>
    <row r="15" spans="1:133">
      <c r="A15" s="12"/>
      <c r="B15" s="42">
        <v>524</v>
      </c>
      <c r="C15" s="19" t="s">
        <v>27</v>
      </c>
      <c r="D15" s="43">
        <v>32443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32443</v>
      </c>
      <c r="O15" s="44">
        <f t="shared" si="1"/>
        <v>19.964923076923078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314018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314018</v>
      </c>
      <c r="O16" s="41">
        <f t="shared" si="1"/>
        <v>193.24184615384615</v>
      </c>
      <c r="P16" s="10"/>
    </row>
    <row r="17" spans="1:119">
      <c r="A17" s="12"/>
      <c r="B17" s="42">
        <v>534</v>
      </c>
      <c r="C17" s="19" t="s">
        <v>55</v>
      </c>
      <c r="D17" s="43">
        <v>314018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314018</v>
      </c>
      <c r="O17" s="44">
        <f t="shared" si="1"/>
        <v>193.24184615384615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402580</v>
      </c>
      <c r="E18" s="29">
        <f t="shared" si="6"/>
        <v>0</v>
      </c>
      <c r="F18" s="29">
        <f t="shared" si="6"/>
        <v>0</v>
      </c>
      <c r="G18" s="29">
        <f t="shared" si="6"/>
        <v>570079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972659</v>
      </c>
      <c r="O18" s="41">
        <f t="shared" si="1"/>
        <v>598.5593846153846</v>
      </c>
      <c r="P18" s="10"/>
    </row>
    <row r="19" spans="1:119">
      <c r="A19" s="12"/>
      <c r="B19" s="42">
        <v>541</v>
      </c>
      <c r="C19" s="19" t="s">
        <v>56</v>
      </c>
      <c r="D19" s="43">
        <v>402580</v>
      </c>
      <c r="E19" s="43">
        <v>0</v>
      </c>
      <c r="F19" s="43">
        <v>0</v>
      </c>
      <c r="G19" s="43">
        <v>570079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972659</v>
      </c>
      <c r="O19" s="44">
        <f t="shared" si="1"/>
        <v>598.5593846153846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SUM(D21:D22)</f>
        <v>7635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14377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22012</v>
      </c>
      <c r="O20" s="41">
        <f t="shared" si="1"/>
        <v>13.545846153846155</v>
      </c>
      <c r="P20" s="9"/>
    </row>
    <row r="21" spans="1:119">
      <c r="A21" s="12"/>
      <c r="B21" s="42">
        <v>571</v>
      </c>
      <c r="C21" s="19" t="s">
        <v>33</v>
      </c>
      <c r="D21" s="43">
        <v>2550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2550</v>
      </c>
      <c r="O21" s="44">
        <f t="shared" si="1"/>
        <v>1.5692307692307692</v>
      </c>
      <c r="P21" s="9"/>
    </row>
    <row r="22" spans="1:119">
      <c r="A22" s="12"/>
      <c r="B22" s="42">
        <v>572</v>
      </c>
      <c r="C22" s="19" t="s">
        <v>57</v>
      </c>
      <c r="D22" s="43">
        <v>5085</v>
      </c>
      <c r="E22" s="43">
        <v>0</v>
      </c>
      <c r="F22" s="43">
        <v>0</v>
      </c>
      <c r="G22" s="43">
        <v>0</v>
      </c>
      <c r="H22" s="43">
        <v>0</v>
      </c>
      <c r="I22" s="43">
        <v>14377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19462</v>
      </c>
      <c r="O22" s="44">
        <f t="shared" si="1"/>
        <v>11.976615384615384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100000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41459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141459</v>
      </c>
      <c r="O23" s="41">
        <f t="shared" si="1"/>
        <v>87.051692307692306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100000</v>
      </c>
      <c r="E24" s="43">
        <v>0</v>
      </c>
      <c r="F24" s="43">
        <v>0</v>
      </c>
      <c r="G24" s="43">
        <v>0</v>
      </c>
      <c r="H24" s="43">
        <v>0</v>
      </c>
      <c r="I24" s="43">
        <v>41459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141459</v>
      </c>
      <c r="O24" s="44">
        <f t="shared" si="1"/>
        <v>87.051692307692306</v>
      </c>
      <c r="P24" s="9"/>
    </row>
    <row r="25" spans="1:119" ht="16.5" thickBot="1">
      <c r="A25" s="13" t="s">
        <v>10</v>
      </c>
      <c r="B25" s="21"/>
      <c r="C25" s="20"/>
      <c r="D25" s="14">
        <f>SUM(D5,D13,D16,D18,D20,D23)</f>
        <v>1941708</v>
      </c>
      <c r="E25" s="14">
        <f t="shared" ref="E25:M25" si="9">SUM(E5,E13,E16,E18,E20,E23)</f>
        <v>0</v>
      </c>
      <c r="F25" s="14">
        <f t="shared" si="9"/>
        <v>0</v>
      </c>
      <c r="G25" s="14">
        <f t="shared" si="9"/>
        <v>901152</v>
      </c>
      <c r="H25" s="14">
        <f t="shared" si="9"/>
        <v>0</v>
      </c>
      <c r="I25" s="14">
        <f t="shared" si="9"/>
        <v>55836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2898696</v>
      </c>
      <c r="O25" s="35">
        <f t="shared" si="1"/>
        <v>1783.812923076923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75</v>
      </c>
      <c r="M27" s="90"/>
      <c r="N27" s="90"/>
      <c r="O27" s="39">
        <v>1625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624436</v>
      </c>
      <c r="E5" s="24">
        <f t="shared" si="0"/>
        <v>0</v>
      </c>
      <c r="F5" s="24">
        <f t="shared" si="0"/>
        <v>0</v>
      </c>
      <c r="G5" s="24">
        <f t="shared" si="0"/>
        <v>338787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963223</v>
      </c>
      <c r="O5" s="30">
        <f t="shared" ref="O5:O25" si="1">(N5/O$27)</f>
        <v>605.41986172218731</v>
      </c>
      <c r="P5" s="6"/>
    </row>
    <row r="6" spans="1:133">
      <c r="A6" s="12"/>
      <c r="B6" s="42">
        <v>511</v>
      </c>
      <c r="C6" s="19" t="s">
        <v>19</v>
      </c>
      <c r="D6" s="43">
        <v>19872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19872</v>
      </c>
      <c r="O6" s="44">
        <f t="shared" si="1"/>
        <v>12.490257699560026</v>
      </c>
      <c r="P6" s="9"/>
    </row>
    <row r="7" spans="1:133">
      <c r="A7" s="12"/>
      <c r="B7" s="42">
        <v>512</v>
      </c>
      <c r="C7" s="19" t="s">
        <v>20</v>
      </c>
      <c r="D7" s="43">
        <v>239042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239042</v>
      </c>
      <c r="O7" s="44">
        <f t="shared" si="1"/>
        <v>150.24638592080453</v>
      </c>
      <c r="P7" s="9"/>
    </row>
    <row r="8" spans="1:133">
      <c r="A8" s="12"/>
      <c r="B8" s="42">
        <v>513</v>
      </c>
      <c r="C8" s="19" t="s">
        <v>21</v>
      </c>
      <c r="D8" s="43">
        <v>115526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115526</v>
      </c>
      <c r="O8" s="44">
        <f t="shared" si="1"/>
        <v>72.612193588937771</v>
      </c>
      <c r="P8" s="9"/>
    </row>
    <row r="9" spans="1:133">
      <c r="A9" s="12"/>
      <c r="B9" s="42">
        <v>514</v>
      </c>
      <c r="C9" s="19" t="s">
        <v>22</v>
      </c>
      <c r="D9" s="43">
        <v>36632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36632</v>
      </c>
      <c r="O9" s="44">
        <f t="shared" si="1"/>
        <v>23.024512884978002</v>
      </c>
      <c r="P9" s="9"/>
    </row>
    <row r="10" spans="1:133">
      <c r="A10" s="12"/>
      <c r="B10" s="42">
        <v>516</v>
      </c>
      <c r="C10" s="19" t="s">
        <v>70</v>
      </c>
      <c r="D10" s="43">
        <v>11662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11662</v>
      </c>
      <c r="O10" s="44">
        <f t="shared" si="1"/>
        <v>7.3299811439346323</v>
      </c>
      <c r="P10" s="9"/>
    </row>
    <row r="11" spans="1:133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338787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338787</v>
      </c>
      <c r="O11" s="44">
        <f t="shared" si="1"/>
        <v>212.93966059082339</v>
      </c>
      <c r="P11" s="9"/>
    </row>
    <row r="12" spans="1:133">
      <c r="A12" s="12"/>
      <c r="B12" s="42">
        <v>519</v>
      </c>
      <c r="C12" s="19" t="s">
        <v>54</v>
      </c>
      <c r="D12" s="43">
        <v>201702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201702</v>
      </c>
      <c r="O12" s="44">
        <f t="shared" si="1"/>
        <v>126.77686989314897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554535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5" si="4">SUM(D13:M13)</f>
        <v>554535</v>
      </c>
      <c r="O13" s="41">
        <f t="shared" si="1"/>
        <v>348.54494028912632</v>
      </c>
      <c r="P13" s="10"/>
    </row>
    <row r="14" spans="1:133">
      <c r="A14" s="12"/>
      <c r="B14" s="42">
        <v>521</v>
      </c>
      <c r="C14" s="19" t="s">
        <v>26</v>
      </c>
      <c r="D14" s="43">
        <v>474084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474084</v>
      </c>
      <c r="O14" s="44">
        <f t="shared" si="1"/>
        <v>297.97862979258326</v>
      </c>
      <c r="P14" s="9"/>
    </row>
    <row r="15" spans="1:133">
      <c r="A15" s="12"/>
      <c r="B15" s="42">
        <v>524</v>
      </c>
      <c r="C15" s="19" t="s">
        <v>27</v>
      </c>
      <c r="D15" s="43">
        <v>80451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80451</v>
      </c>
      <c r="O15" s="44">
        <f t="shared" si="1"/>
        <v>50.566310496543053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283017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283017</v>
      </c>
      <c r="O16" s="41">
        <f t="shared" si="1"/>
        <v>177.88623507228158</v>
      </c>
      <c r="P16" s="10"/>
    </row>
    <row r="17" spans="1:119">
      <c r="A17" s="12"/>
      <c r="B17" s="42">
        <v>534</v>
      </c>
      <c r="C17" s="19" t="s">
        <v>55</v>
      </c>
      <c r="D17" s="43">
        <v>283017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283017</v>
      </c>
      <c r="O17" s="44">
        <f t="shared" si="1"/>
        <v>177.88623507228158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434497</v>
      </c>
      <c r="E18" s="29">
        <f t="shared" si="6"/>
        <v>0</v>
      </c>
      <c r="F18" s="29">
        <f t="shared" si="6"/>
        <v>0</v>
      </c>
      <c r="G18" s="29">
        <f t="shared" si="6"/>
        <v>3569316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4003813</v>
      </c>
      <c r="O18" s="41">
        <f t="shared" si="1"/>
        <v>2516.5386549340037</v>
      </c>
      <c r="P18" s="10"/>
    </row>
    <row r="19" spans="1:119">
      <c r="A19" s="12"/>
      <c r="B19" s="42">
        <v>541</v>
      </c>
      <c r="C19" s="19" t="s">
        <v>56</v>
      </c>
      <c r="D19" s="43">
        <v>434497</v>
      </c>
      <c r="E19" s="43">
        <v>0</v>
      </c>
      <c r="F19" s="43">
        <v>0</v>
      </c>
      <c r="G19" s="43">
        <v>3569316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4003813</v>
      </c>
      <c r="O19" s="44">
        <f t="shared" si="1"/>
        <v>2516.5386549340037</v>
      </c>
      <c r="P19" s="9"/>
    </row>
    <row r="20" spans="1:119" ht="15.75">
      <c r="A20" s="26" t="s">
        <v>32</v>
      </c>
      <c r="B20" s="27"/>
      <c r="C20" s="28"/>
      <c r="D20" s="29">
        <f t="shared" ref="D20:M20" si="7">SUM(D21:D22)</f>
        <v>15936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18982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34918</v>
      </c>
      <c r="O20" s="41">
        <f t="shared" si="1"/>
        <v>21.947203016970459</v>
      </c>
      <c r="P20" s="9"/>
    </row>
    <row r="21" spans="1:119">
      <c r="A21" s="12"/>
      <c r="B21" s="42">
        <v>571</v>
      </c>
      <c r="C21" s="19" t="s">
        <v>33</v>
      </c>
      <c r="D21" s="43">
        <v>8662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8662</v>
      </c>
      <c r="O21" s="44">
        <f t="shared" si="1"/>
        <v>5.4443746071653045</v>
      </c>
      <c r="P21" s="9"/>
    </row>
    <row r="22" spans="1:119">
      <c r="A22" s="12"/>
      <c r="B22" s="42">
        <v>572</v>
      </c>
      <c r="C22" s="19" t="s">
        <v>57</v>
      </c>
      <c r="D22" s="43">
        <v>7274</v>
      </c>
      <c r="E22" s="43">
        <v>0</v>
      </c>
      <c r="F22" s="43">
        <v>0</v>
      </c>
      <c r="G22" s="43">
        <v>0</v>
      </c>
      <c r="H22" s="43">
        <v>0</v>
      </c>
      <c r="I22" s="43">
        <v>18982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26256</v>
      </c>
      <c r="O22" s="44">
        <f t="shared" si="1"/>
        <v>16.502828409805154</v>
      </c>
      <c r="P22" s="9"/>
    </row>
    <row r="23" spans="1:119" ht="15.75">
      <c r="A23" s="26" t="s">
        <v>58</v>
      </c>
      <c r="B23" s="27"/>
      <c r="C23" s="28"/>
      <c r="D23" s="29">
        <f t="shared" ref="D23:M23" si="8">SUM(D24:D24)</f>
        <v>198947</v>
      </c>
      <c r="E23" s="29">
        <f t="shared" si="8"/>
        <v>0</v>
      </c>
      <c r="F23" s="29">
        <f t="shared" si="8"/>
        <v>0</v>
      </c>
      <c r="G23" s="29">
        <f t="shared" si="8"/>
        <v>0</v>
      </c>
      <c r="H23" s="29">
        <f t="shared" si="8"/>
        <v>0</v>
      </c>
      <c r="I23" s="29">
        <f t="shared" si="8"/>
        <v>43505</v>
      </c>
      <c r="J23" s="29">
        <f t="shared" si="8"/>
        <v>0</v>
      </c>
      <c r="K23" s="29">
        <f t="shared" si="8"/>
        <v>0</v>
      </c>
      <c r="L23" s="29">
        <f t="shared" si="8"/>
        <v>0</v>
      </c>
      <c r="M23" s="29">
        <f t="shared" si="8"/>
        <v>0</v>
      </c>
      <c r="N23" s="29">
        <f t="shared" si="4"/>
        <v>242452</v>
      </c>
      <c r="O23" s="41">
        <f t="shared" si="1"/>
        <v>152.389692017599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198947</v>
      </c>
      <c r="E24" s="43">
        <v>0</v>
      </c>
      <c r="F24" s="43">
        <v>0</v>
      </c>
      <c r="G24" s="43">
        <v>0</v>
      </c>
      <c r="H24" s="43">
        <v>0</v>
      </c>
      <c r="I24" s="43">
        <v>43505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242452</v>
      </c>
      <c r="O24" s="44">
        <f t="shared" si="1"/>
        <v>152.389692017599</v>
      </c>
      <c r="P24" s="9"/>
    </row>
    <row r="25" spans="1:119" ht="16.5" thickBot="1">
      <c r="A25" s="13" t="s">
        <v>10</v>
      </c>
      <c r="B25" s="21"/>
      <c r="C25" s="20"/>
      <c r="D25" s="14">
        <f>SUM(D5,D13,D16,D18,D20,D23)</f>
        <v>2111368</v>
      </c>
      <c r="E25" s="14">
        <f t="shared" ref="E25:M25" si="9">SUM(E5,E13,E16,E18,E20,E23)</f>
        <v>0</v>
      </c>
      <c r="F25" s="14">
        <f t="shared" si="9"/>
        <v>0</v>
      </c>
      <c r="G25" s="14">
        <f t="shared" si="9"/>
        <v>3908103</v>
      </c>
      <c r="H25" s="14">
        <f t="shared" si="9"/>
        <v>0</v>
      </c>
      <c r="I25" s="14">
        <f t="shared" si="9"/>
        <v>62487</v>
      </c>
      <c r="J25" s="14">
        <f t="shared" si="9"/>
        <v>0</v>
      </c>
      <c r="K25" s="14">
        <f t="shared" si="9"/>
        <v>0</v>
      </c>
      <c r="L25" s="14">
        <f t="shared" si="9"/>
        <v>0</v>
      </c>
      <c r="M25" s="14">
        <f t="shared" si="9"/>
        <v>0</v>
      </c>
      <c r="N25" s="14">
        <f t="shared" si="4"/>
        <v>6081958</v>
      </c>
      <c r="O25" s="35">
        <f t="shared" si="1"/>
        <v>3822.7265870521683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73</v>
      </c>
      <c r="M27" s="90"/>
      <c r="N27" s="90"/>
      <c r="O27" s="39">
        <v>1591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597552</v>
      </c>
      <c r="E5" s="24">
        <f t="shared" si="0"/>
        <v>0</v>
      </c>
      <c r="F5" s="24">
        <f t="shared" si="0"/>
        <v>0</v>
      </c>
      <c r="G5" s="24">
        <f t="shared" si="0"/>
        <v>211845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809397</v>
      </c>
      <c r="O5" s="30">
        <f t="shared" ref="O5:O26" si="1">(N5/O$28)</f>
        <v>509.69584382871534</v>
      </c>
      <c r="P5" s="6"/>
    </row>
    <row r="6" spans="1:133">
      <c r="A6" s="12"/>
      <c r="B6" s="42">
        <v>511</v>
      </c>
      <c r="C6" s="19" t="s">
        <v>19</v>
      </c>
      <c r="D6" s="43">
        <v>19091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19091</v>
      </c>
      <c r="O6" s="44">
        <f t="shared" si="1"/>
        <v>12.022040302267003</v>
      </c>
      <c r="P6" s="9"/>
    </row>
    <row r="7" spans="1:133">
      <c r="A7" s="12"/>
      <c r="B7" s="42">
        <v>512</v>
      </c>
      <c r="C7" s="19" t="s">
        <v>20</v>
      </c>
      <c r="D7" s="43">
        <v>217764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217764</v>
      </c>
      <c r="O7" s="44">
        <f t="shared" si="1"/>
        <v>137.13098236775818</v>
      </c>
      <c r="P7" s="9"/>
    </row>
    <row r="8" spans="1:133">
      <c r="A8" s="12"/>
      <c r="B8" s="42">
        <v>513</v>
      </c>
      <c r="C8" s="19" t="s">
        <v>21</v>
      </c>
      <c r="D8" s="43">
        <v>117535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117535</v>
      </c>
      <c r="O8" s="44">
        <f t="shared" si="1"/>
        <v>74.014483627204029</v>
      </c>
      <c r="P8" s="9"/>
    </row>
    <row r="9" spans="1:133">
      <c r="A9" s="12"/>
      <c r="B9" s="42">
        <v>514</v>
      </c>
      <c r="C9" s="19" t="s">
        <v>22</v>
      </c>
      <c r="D9" s="43">
        <v>36008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36008</v>
      </c>
      <c r="O9" s="44">
        <f t="shared" si="1"/>
        <v>22.675062972292192</v>
      </c>
      <c r="P9" s="9"/>
    </row>
    <row r="10" spans="1:133">
      <c r="A10" s="12"/>
      <c r="B10" s="42">
        <v>516</v>
      </c>
      <c r="C10" s="19" t="s">
        <v>70</v>
      </c>
      <c r="D10" s="43">
        <v>61718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61718</v>
      </c>
      <c r="O10" s="44">
        <f t="shared" si="1"/>
        <v>38.865239294710328</v>
      </c>
      <c r="P10" s="9"/>
    </row>
    <row r="11" spans="1:133">
      <c r="A11" s="12"/>
      <c r="B11" s="42">
        <v>517</v>
      </c>
      <c r="C11" s="19" t="s">
        <v>23</v>
      </c>
      <c r="D11" s="43">
        <v>0</v>
      </c>
      <c r="E11" s="43">
        <v>0</v>
      </c>
      <c r="F11" s="43">
        <v>0</v>
      </c>
      <c r="G11" s="43">
        <v>211845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211845</v>
      </c>
      <c r="O11" s="44">
        <f t="shared" si="1"/>
        <v>133.40365239294709</v>
      </c>
      <c r="P11" s="9"/>
    </row>
    <row r="12" spans="1:133">
      <c r="A12" s="12"/>
      <c r="B12" s="42">
        <v>519</v>
      </c>
      <c r="C12" s="19" t="s">
        <v>54</v>
      </c>
      <c r="D12" s="43">
        <v>145436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145436</v>
      </c>
      <c r="O12" s="44">
        <f t="shared" si="1"/>
        <v>91.584382871536519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SUM(D14:D15)</f>
        <v>492171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6" si="4">SUM(D13:M13)</f>
        <v>492171</v>
      </c>
      <c r="O13" s="41">
        <f t="shared" si="1"/>
        <v>309.93136020151132</v>
      </c>
      <c r="P13" s="10"/>
    </row>
    <row r="14" spans="1:133">
      <c r="A14" s="12"/>
      <c r="B14" s="42">
        <v>521</v>
      </c>
      <c r="C14" s="19" t="s">
        <v>26</v>
      </c>
      <c r="D14" s="43">
        <v>461385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461385</v>
      </c>
      <c r="O14" s="44">
        <f t="shared" si="1"/>
        <v>290.5447103274559</v>
      </c>
      <c r="P14" s="9"/>
    </row>
    <row r="15" spans="1:133">
      <c r="A15" s="12"/>
      <c r="B15" s="42">
        <v>524</v>
      </c>
      <c r="C15" s="19" t="s">
        <v>27</v>
      </c>
      <c r="D15" s="43">
        <v>30786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30786</v>
      </c>
      <c r="O15" s="44">
        <f t="shared" si="1"/>
        <v>19.386649874055415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234961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40">
        <f t="shared" si="4"/>
        <v>234961</v>
      </c>
      <c r="O16" s="41">
        <f t="shared" si="1"/>
        <v>147.96032745591938</v>
      </c>
      <c r="P16" s="10"/>
    </row>
    <row r="17" spans="1:119">
      <c r="A17" s="12"/>
      <c r="B17" s="42">
        <v>534</v>
      </c>
      <c r="C17" s="19" t="s">
        <v>55</v>
      </c>
      <c r="D17" s="43">
        <v>234961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234961</v>
      </c>
      <c r="O17" s="44">
        <f t="shared" si="1"/>
        <v>147.96032745591938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SUM(D19:D20)</f>
        <v>458869</v>
      </c>
      <c r="E18" s="29">
        <f t="shared" si="6"/>
        <v>0</v>
      </c>
      <c r="F18" s="29">
        <f t="shared" si="6"/>
        <v>0</v>
      </c>
      <c r="G18" s="29">
        <f t="shared" si="6"/>
        <v>1140920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1599789</v>
      </c>
      <c r="O18" s="41">
        <f t="shared" si="1"/>
        <v>1007.4238035264484</v>
      </c>
      <c r="P18" s="10"/>
    </row>
    <row r="19" spans="1:119">
      <c r="A19" s="12"/>
      <c r="B19" s="42">
        <v>541</v>
      </c>
      <c r="C19" s="19" t="s">
        <v>56</v>
      </c>
      <c r="D19" s="43">
        <v>451043</v>
      </c>
      <c r="E19" s="43">
        <v>0</v>
      </c>
      <c r="F19" s="43">
        <v>0</v>
      </c>
      <c r="G19" s="43">
        <v>1140920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1591963</v>
      </c>
      <c r="O19" s="44">
        <f t="shared" si="1"/>
        <v>1002.4955919395466</v>
      </c>
      <c r="P19" s="9"/>
    </row>
    <row r="20" spans="1:119">
      <c r="A20" s="12"/>
      <c r="B20" s="42">
        <v>545</v>
      </c>
      <c r="C20" s="19" t="s">
        <v>41</v>
      </c>
      <c r="D20" s="43">
        <v>7826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7826</v>
      </c>
      <c r="O20" s="44">
        <f t="shared" si="1"/>
        <v>4.9282115869017629</v>
      </c>
      <c r="P20" s="9"/>
    </row>
    <row r="21" spans="1:119" ht="15.75">
      <c r="A21" s="26" t="s">
        <v>32</v>
      </c>
      <c r="B21" s="27"/>
      <c r="C21" s="28"/>
      <c r="D21" s="29">
        <f t="shared" ref="D21:M21" si="7">SUM(D22:D23)</f>
        <v>13714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14668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4"/>
        <v>28382</v>
      </c>
      <c r="O21" s="41">
        <f t="shared" si="1"/>
        <v>17.8727959697733</v>
      </c>
      <c r="P21" s="9"/>
    </row>
    <row r="22" spans="1:119">
      <c r="A22" s="12"/>
      <c r="B22" s="42">
        <v>571</v>
      </c>
      <c r="C22" s="19" t="s">
        <v>33</v>
      </c>
      <c r="D22" s="43">
        <v>11900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11900</v>
      </c>
      <c r="O22" s="44">
        <f t="shared" si="1"/>
        <v>7.4937027707808568</v>
      </c>
      <c r="P22" s="9"/>
    </row>
    <row r="23" spans="1:119">
      <c r="A23" s="12"/>
      <c r="B23" s="42">
        <v>572</v>
      </c>
      <c r="C23" s="19" t="s">
        <v>57</v>
      </c>
      <c r="D23" s="43">
        <v>1814</v>
      </c>
      <c r="E23" s="43">
        <v>0</v>
      </c>
      <c r="F23" s="43">
        <v>0</v>
      </c>
      <c r="G23" s="43">
        <v>0</v>
      </c>
      <c r="H23" s="43">
        <v>0</v>
      </c>
      <c r="I23" s="43">
        <v>14668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16482</v>
      </c>
      <c r="O23" s="44">
        <f t="shared" si="1"/>
        <v>10.379093198992443</v>
      </c>
      <c r="P23" s="9"/>
    </row>
    <row r="24" spans="1:119" ht="15.75">
      <c r="A24" s="26" t="s">
        <v>58</v>
      </c>
      <c r="B24" s="27"/>
      <c r="C24" s="28"/>
      <c r="D24" s="29">
        <f t="shared" ref="D24:M24" si="8">SUM(D25:D25)</f>
        <v>858772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43125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4"/>
        <v>901897</v>
      </c>
      <c r="O24" s="41">
        <f t="shared" si="1"/>
        <v>567.94521410579341</v>
      </c>
      <c r="P24" s="9"/>
    </row>
    <row r="25" spans="1:119" ht="15.75" thickBot="1">
      <c r="A25" s="12"/>
      <c r="B25" s="42">
        <v>581</v>
      </c>
      <c r="C25" s="19" t="s">
        <v>59</v>
      </c>
      <c r="D25" s="43">
        <v>858772</v>
      </c>
      <c r="E25" s="43">
        <v>0</v>
      </c>
      <c r="F25" s="43">
        <v>0</v>
      </c>
      <c r="G25" s="43">
        <v>0</v>
      </c>
      <c r="H25" s="43">
        <v>0</v>
      </c>
      <c r="I25" s="43">
        <v>43125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901897</v>
      </c>
      <c r="O25" s="44">
        <f t="shared" si="1"/>
        <v>567.94521410579341</v>
      </c>
      <c r="P25" s="9"/>
    </row>
    <row r="26" spans="1:119" ht="16.5" thickBot="1">
      <c r="A26" s="13" t="s">
        <v>10</v>
      </c>
      <c r="B26" s="21"/>
      <c r="C26" s="20"/>
      <c r="D26" s="14">
        <f>SUM(D5,D13,D16,D18,D21,D24)</f>
        <v>2656039</v>
      </c>
      <c r="E26" s="14">
        <f t="shared" ref="E26:M26" si="9">SUM(E5,E13,E16,E18,E21,E24)</f>
        <v>0</v>
      </c>
      <c r="F26" s="14">
        <f t="shared" si="9"/>
        <v>0</v>
      </c>
      <c r="G26" s="14">
        <f t="shared" si="9"/>
        <v>1352765</v>
      </c>
      <c r="H26" s="14">
        <f t="shared" si="9"/>
        <v>0</v>
      </c>
      <c r="I26" s="14">
        <f t="shared" si="9"/>
        <v>57793</v>
      </c>
      <c r="J26" s="14">
        <f t="shared" si="9"/>
        <v>0</v>
      </c>
      <c r="K26" s="14">
        <f t="shared" si="9"/>
        <v>0</v>
      </c>
      <c r="L26" s="14">
        <f t="shared" si="9"/>
        <v>0</v>
      </c>
      <c r="M26" s="14">
        <f t="shared" si="9"/>
        <v>0</v>
      </c>
      <c r="N26" s="14">
        <f t="shared" si="4"/>
        <v>4066597</v>
      </c>
      <c r="O26" s="35">
        <f t="shared" si="1"/>
        <v>2560.8293450881611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71</v>
      </c>
      <c r="M28" s="90"/>
      <c r="N28" s="90"/>
      <c r="O28" s="39">
        <v>1588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45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587145</v>
      </c>
      <c r="E5" s="24">
        <f t="shared" si="0"/>
        <v>0</v>
      </c>
      <c r="F5" s="24">
        <f t="shared" si="0"/>
        <v>0</v>
      </c>
      <c r="G5" s="24">
        <f t="shared" si="0"/>
        <v>212824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799969</v>
      </c>
      <c r="O5" s="30">
        <f t="shared" ref="O5:O25" si="2">(N5/O$27)</f>
        <v>513.12957023733168</v>
      </c>
      <c r="P5" s="6"/>
    </row>
    <row r="6" spans="1:133">
      <c r="A6" s="12"/>
      <c r="B6" s="42">
        <v>511</v>
      </c>
      <c r="C6" s="19" t="s">
        <v>19</v>
      </c>
      <c r="D6" s="43">
        <v>17449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17449</v>
      </c>
      <c r="O6" s="44">
        <f t="shared" si="2"/>
        <v>11.192431045542014</v>
      </c>
      <c r="P6" s="9"/>
    </row>
    <row r="7" spans="1:133">
      <c r="A7" s="12"/>
      <c r="B7" s="42">
        <v>512</v>
      </c>
      <c r="C7" s="19" t="s">
        <v>20</v>
      </c>
      <c r="D7" s="43">
        <v>250277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250277</v>
      </c>
      <c r="O7" s="44">
        <f t="shared" si="2"/>
        <v>160.53688261706222</v>
      </c>
      <c r="P7" s="9"/>
    </row>
    <row r="8" spans="1:133">
      <c r="A8" s="12"/>
      <c r="B8" s="42">
        <v>513</v>
      </c>
      <c r="C8" s="19" t="s">
        <v>21</v>
      </c>
      <c r="D8" s="43">
        <v>110715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110715</v>
      </c>
      <c r="O8" s="44">
        <f t="shared" si="2"/>
        <v>71.016677357280301</v>
      </c>
      <c r="P8" s="9"/>
    </row>
    <row r="9" spans="1:133">
      <c r="A9" s="12"/>
      <c r="B9" s="42">
        <v>514</v>
      </c>
      <c r="C9" s="19" t="s">
        <v>22</v>
      </c>
      <c r="D9" s="43">
        <v>29788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29788</v>
      </c>
      <c r="O9" s="44">
        <f t="shared" si="2"/>
        <v>19.107119948685053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212824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212824</v>
      </c>
      <c r="O10" s="44">
        <f t="shared" si="2"/>
        <v>136.5131494547787</v>
      </c>
      <c r="P10" s="9"/>
    </row>
    <row r="11" spans="1:133">
      <c r="A11" s="12"/>
      <c r="B11" s="42">
        <v>519</v>
      </c>
      <c r="C11" s="19" t="s">
        <v>54</v>
      </c>
      <c r="D11" s="43">
        <v>178916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178916</v>
      </c>
      <c r="O11" s="44">
        <f t="shared" si="2"/>
        <v>114.76330981398333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469979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469979</v>
      </c>
      <c r="O12" s="41">
        <f t="shared" si="2"/>
        <v>301.46183450930084</v>
      </c>
      <c r="P12" s="10"/>
    </row>
    <row r="13" spans="1:133">
      <c r="A13" s="12"/>
      <c r="B13" s="42">
        <v>521</v>
      </c>
      <c r="C13" s="19" t="s">
        <v>26</v>
      </c>
      <c r="D13" s="43">
        <v>449982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449982</v>
      </c>
      <c r="O13" s="44">
        <f t="shared" si="2"/>
        <v>288.63502245028866</v>
      </c>
      <c r="P13" s="9"/>
    </row>
    <row r="14" spans="1:133">
      <c r="A14" s="12"/>
      <c r="B14" s="42">
        <v>524</v>
      </c>
      <c r="C14" s="19" t="s">
        <v>27</v>
      </c>
      <c r="D14" s="43">
        <v>19997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19997</v>
      </c>
      <c r="O14" s="44">
        <f t="shared" si="2"/>
        <v>12.826812059012187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234857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234857</v>
      </c>
      <c r="O15" s="41">
        <f t="shared" si="2"/>
        <v>150.64592687620271</v>
      </c>
      <c r="P15" s="10"/>
    </row>
    <row r="16" spans="1:133">
      <c r="A16" s="12"/>
      <c r="B16" s="42">
        <v>534</v>
      </c>
      <c r="C16" s="19" t="s">
        <v>55</v>
      </c>
      <c r="D16" s="43">
        <v>234857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234857</v>
      </c>
      <c r="O16" s="44">
        <f t="shared" si="2"/>
        <v>150.64592687620271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414085</v>
      </c>
      <c r="E17" s="29">
        <f t="shared" si="5"/>
        <v>0</v>
      </c>
      <c r="F17" s="29">
        <f t="shared" si="5"/>
        <v>0</v>
      </c>
      <c r="G17" s="29">
        <f t="shared" si="5"/>
        <v>493695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907780</v>
      </c>
      <c r="O17" s="41">
        <f t="shared" si="2"/>
        <v>582.28351507376522</v>
      </c>
      <c r="P17" s="10"/>
    </row>
    <row r="18" spans="1:119">
      <c r="A18" s="12"/>
      <c r="B18" s="42">
        <v>541</v>
      </c>
      <c r="C18" s="19" t="s">
        <v>56</v>
      </c>
      <c r="D18" s="43">
        <v>408238</v>
      </c>
      <c r="E18" s="43">
        <v>0</v>
      </c>
      <c r="F18" s="43">
        <v>0</v>
      </c>
      <c r="G18" s="43">
        <v>493695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901933</v>
      </c>
      <c r="O18" s="44">
        <f t="shared" si="2"/>
        <v>578.5330339961514</v>
      </c>
      <c r="P18" s="9"/>
    </row>
    <row r="19" spans="1:119">
      <c r="A19" s="12"/>
      <c r="B19" s="42">
        <v>545</v>
      </c>
      <c r="C19" s="19" t="s">
        <v>41</v>
      </c>
      <c r="D19" s="43">
        <v>5847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5847</v>
      </c>
      <c r="O19" s="44">
        <f t="shared" si="2"/>
        <v>3.7504810776138551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11192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15453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26645</v>
      </c>
      <c r="O20" s="41">
        <f t="shared" si="2"/>
        <v>17.091084028223221</v>
      </c>
      <c r="P20" s="9"/>
    </row>
    <row r="21" spans="1:119">
      <c r="A21" s="12"/>
      <c r="B21" s="42">
        <v>571</v>
      </c>
      <c r="C21" s="19" t="s">
        <v>33</v>
      </c>
      <c r="D21" s="43">
        <v>10000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10000</v>
      </c>
      <c r="O21" s="44">
        <f t="shared" si="2"/>
        <v>6.4143681847338039</v>
      </c>
      <c r="P21" s="9"/>
    </row>
    <row r="22" spans="1:119">
      <c r="A22" s="12"/>
      <c r="B22" s="42">
        <v>572</v>
      </c>
      <c r="C22" s="19" t="s">
        <v>57</v>
      </c>
      <c r="D22" s="43">
        <v>1192</v>
      </c>
      <c r="E22" s="43">
        <v>0</v>
      </c>
      <c r="F22" s="43">
        <v>0</v>
      </c>
      <c r="G22" s="43">
        <v>0</v>
      </c>
      <c r="H22" s="43">
        <v>0</v>
      </c>
      <c r="I22" s="43">
        <v>15453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16645</v>
      </c>
      <c r="O22" s="44">
        <f t="shared" si="2"/>
        <v>10.676715843489417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719684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34532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754216</v>
      </c>
      <c r="O23" s="41">
        <f t="shared" si="2"/>
        <v>483.78191148171908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719684</v>
      </c>
      <c r="E24" s="43">
        <v>0</v>
      </c>
      <c r="F24" s="43">
        <v>0</v>
      </c>
      <c r="G24" s="43">
        <v>0</v>
      </c>
      <c r="H24" s="43">
        <v>0</v>
      </c>
      <c r="I24" s="43">
        <v>34532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754216</v>
      </c>
      <c r="O24" s="44">
        <f t="shared" si="2"/>
        <v>483.78191148171908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2436942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706519</v>
      </c>
      <c r="H25" s="14">
        <f t="shared" si="8"/>
        <v>0</v>
      </c>
      <c r="I25" s="14">
        <f t="shared" si="8"/>
        <v>49985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3193446</v>
      </c>
      <c r="O25" s="35">
        <f t="shared" si="2"/>
        <v>2048.3938422065426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68</v>
      </c>
      <c r="M27" s="90"/>
      <c r="N27" s="90"/>
      <c r="O27" s="39">
        <v>1559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538254</v>
      </c>
      <c r="E5" s="24">
        <f t="shared" si="0"/>
        <v>0</v>
      </c>
      <c r="F5" s="24">
        <f t="shared" si="0"/>
        <v>0</v>
      </c>
      <c r="G5" s="24">
        <f t="shared" si="0"/>
        <v>218776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757030</v>
      </c>
      <c r="O5" s="30">
        <f t="shared" ref="O5:O25" si="2">(N5/O$27)</f>
        <v>484.34420985284709</v>
      </c>
      <c r="P5" s="6"/>
    </row>
    <row r="6" spans="1:133">
      <c r="A6" s="12"/>
      <c r="B6" s="42">
        <v>511</v>
      </c>
      <c r="C6" s="19" t="s">
        <v>19</v>
      </c>
      <c r="D6" s="43">
        <v>16463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16463</v>
      </c>
      <c r="O6" s="44">
        <f t="shared" si="2"/>
        <v>10.532949456174025</v>
      </c>
      <c r="P6" s="9"/>
    </row>
    <row r="7" spans="1:133">
      <c r="A7" s="12"/>
      <c r="B7" s="42">
        <v>512</v>
      </c>
      <c r="C7" s="19" t="s">
        <v>20</v>
      </c>
      <c r="D7" s="43">
        <v>204143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204143</v>
      </c>
      <c r="O7" s="44">
        <f t="shared" si="2"/>
        <v>130.60972488803583</v>
      </c>
      <c r="P7" s="9"/>
    </row>
    <row r="8" spans="1:133">
      <c r="A8" s="12"/>
      <c r="B8" s="42">
        <v>513</v>
      </c>
      <c r="C8" s="19" t="s">
        <v>21</v>
      </c>
      <c r="D8" s="43">
        <v>113342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113342</v>
      </c>
      <c r="O8" s="44">
        <f t="shared" si="2"/>
        <v>72.515674984005116</v>
      </c>
      <c r="P8" s="9"/>
    </row>
    <row r="9" spans="1:133">
      <c r="A9" s="12"/>
      <c r="B9" s="42">
        <v>514</v>
      </c>
      <c r="C9" s="19" t="s">
        <v>22</v>
      </c>
      <c r="D9" s="43">
        <v>23692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23692</v>
      </c>
      <c r="O9" s="44">
        <f t="shared" si="2"/>
        <v>15.158029430582214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218776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218776</v>
      </c>
      <c r="O10" s="44">
        <f t="shared" si="2"/>
        <v>139.97184900831735</v>
      </c>
      <c r="P10" s="9"/>
    </row>
    <row r="11" spans="1:133">
      <c r="A11" s="12"/>
      <c r="B11" s="42">
        <v>519</v>
      </c>
      <c r="C11" s="19" t="s">
        <v>54</v>
      </c>
      <c r="D11" s="43">
        <v>180614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180614</v>
      </c>
      <c r="O11" s="44">
        <f t="shared" si="2"/>
        <v>115.55598208573257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470532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470532</v>
      </c>
      <c r="O12" s="41">
        <f t="shared" si="2"/>
        <v>301.04414587332053</v>
      </c>
      <c r="P12" s="10"/>
    </row>
    <row r="13" spans="1:133">
      <c r="A13" s="12"/>
      <c r="B13" s="42">
        <v>521</v>
      </c>
      <c r="C13" s="19" t="s">
        <v>26</v>
      </c>
      <c r="D13" s="43">
        <v>443787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443787</v>
      </c>
      <c r="O13" s="44">
        <f t="shared" si="2"/>
        <v>283.93282149712093</v>
      </c>
      <c r="P13" s="9"/>
    </row>
    <row r="14" spans="1:133">
      <c r="A14" s="12"/>
      <c r="B14" s="42">
        <v>524</v>
      </c>
      <c r="C14" s="19" t="s">
        <v>27</v>
      </c>
      <c r="D14" s="43">
        <v>26745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26745</v>
      </c>
      <c r="O14" s="44">
        <f t="shared" si="2"/>
        <v>17.111324376199615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234052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234052</v>
      </c>
      <c r="O15" s="41">
        <f t="shared" si="2"/>
        <v>149.745361484325</v>
      </c>
      <c r="P15" s="10"/>
    </row>
    <row r="16" spans="1:133">
      <c r="A16" s="12"/>
      <c r="B16" s="42">
        <v>534</v>
      </c>
      <c r="C16" s="19" t="s">
        <v>55</v>
      </c>
      <c r="D16" s="43">
        <v>234052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234052</v>
      </c>
      <c r="O16" s="44">
        <f t="shared" si="2"/>
        <v>149.745361484325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435547</v>
      </c>
      <c r="E17" s="29">
        <f t="shared" si="5"/>
        <v>0</v>
      </c>
      <c r="F17" s="29">
        <f t="shared" si="5"/>
        <v>0</v>
      </c>
      <c r="G17" s="29">
        <f t="shared" si="5"/>
        <v>299200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734747</v>
      </c>
      <c r="O17" s="41">
        <f t="shared" si="2"/>
        <v>470.08765195137556</v>
      </c>
      <c r="P17" s="10"/>
    </row>
    <row r="18" spans="1:119">
      <c r="A18" s="12"/>
      <c r="B18" s="42">
        <v>541</v>
      </c>
      <c r="C18" s="19" t="s">
        <v>56</v>
      </c>
      <c r="D18" s="43">
        <v>427923</v>
      </c>
      <c r="E18" s="43">
        <v>0</v>
      </c>
      <c r="F18" s="43">
        <v>0</v>
      </c>
      <c r="G18" s="43">
        <v>299200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727123</v>
      </c>
      <c r="O18" s="44">
        <f t="shared" si="2"/>
        <v>465.20985284708894</v>
      </c>
      <c r="P18" s="9"/>
    </row>
    <row r="19" spans="1:119">
      <c r="A19" s="12"/>
      <c r="B19" s="42">
        <v>545</v>
      </c>
      <c r="C19" s="19" t="s">
        <v>41</v>
      </c>
      <c r="D19" s="43">
        <v>7624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7624</v>
      </c>
      <c r="O19" s="44">
        <f t="shared" si="2"/>
        <v>4.8777991042866287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13041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19486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32527</v>
      </c>
      <c r="O20" s="41">
        <f t="shared" si="2"/>
        <v>20.81062060140755</v>
      </c>
      <c r="P20" s="9"/>
    </row>
    <row r="21" spans="1:119">
      <c r="A21" s="12"/>
      <c r="B21" s="42">
        <v>571</v>
      </c>
      <c r="C21" s="19" t="s">
        <v>33</v>
      </c>
      <c r="D21" s="43">
        <v>10200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10200</v>
      </c>
      <c r="O21" s="44">
        <f t="shared" si="2"/>
        <v>6.5259117082533589</v>
      </c>
      <c r="P21" s="9"/>
    </row>
    <row r="22" spans="1:119">
      <c r="A22" s="12"/>
      <c r="B22" s="42">
        <v>572</v>
      </c>
      <c r="C22" s="19" t="s">
        <v>57</v>
      </c>
      <c r="D22" s="43">
        <v>2841</v>
      </c>
      <c r="E22" s="43">
        <v>0</v>
      </c>
      <c r="F22" s="43">
        <v>0</v>
      </c>
      <c r="G22" s="43">
        <v>0</v>
      </c>
      <c r="H22" s="43">
        <v>0</v>
      </c>
      <c r="I22" s="43">
        <v>19486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22327</v>
      </c>
      <c r="O22" s="44">
        <f t="shared" si="2"/>
        <v>14.284708893154191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276336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26623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302959</v>
      </c>
      <c r="O23" s="41">
        <f t="shared" si="2"/>
        <v>193.83173384516954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276336</v>
      </c>
      <c r="E24" s="43">
        <v>0</v>
      </c>
      <c r="F24" s="43">
        <v>0</v>
      </c>
      <c r="G24" s="43">
        <v>0</v>
      </c>
      <c r="H24" s="43">
        <v>0</v>
      </c>
      <c r="I24" s="43">
        <v>26623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302959</v>
      </c>
      <c r="O24" s="44">
        <f t="shared" si="2"/>
        <v>193.83173384516954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1967762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517976</v>
      </c>
      <c r="H25" s="14">
        <f t="shared" si="8"/>
        <v>0</v>
      </c>
      <c r="I25" s="14">
        <f t="shared" si="8"/>
        <v>46109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2531847</v>
      </c>
      <c r="O25" s="35">
        <f t="shared" si="2"/>
        <v>1619.8637236084453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66</v>
      </c>
      <c r="M27" s="90"/>
      <c r="N27" s="90"/>
      <c r="O27" s="39">
        <v>1563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530693</v>
      </c>
      <c r="E5" s="24">
        <f t="shared" si="0"/>
        <v>0</v>
      </c>
      <c r="F5" s="24">
        <f t="shared" si="0"/>
        <v>0</v>
      </c>
      <c r="G5" s="24">
        <f t="shared" si="0"/>
        <v>224728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755421</v>
      </c>
      <c r="O5" s="30">
        <f t="shared" ref="O5:O25" si="2">(N5/O$27)</f>
        <v>483.31477927063338</v>
      </c>
      <c r="P5" s="6"/>
    </row>
    <row r="6" spans="1:133">
      <c r="A6" s="12"/>
      <c r="B6" s="42">
        <v>511</v>
      </c>
      <c r="C6" s="19" t="s">
        <v>19</v>
      </c>
      <c r="D6" s="43">
        <v>9587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9587</v>
      </c>
      <c r="O6" s="44">
        <f t="shared" si="2"/>
        <v>6.1337172104926427</v>
      </c>
      <c r="P6" s="9"/>
    </row>
    <row r="7" spans="1:133">
      <c r="A7" s="12"/>
      <c r="B7" s="42">
        <v>512</v>
      </c>
      <c r="C7" s="19" t="s">
        <v>20</v>
      </c>
      <c r="D7" s="43">
        <v>214612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214612</v>
      </c>
      <c r="O7" s="44">
        <f t="shared" si="2"/>
        <v>137.30774152271275</v>
      </c>
      <c r="P7" s="9"/>
    </row>
    <row r="8" spans="1:133">
      <c r="A8" s="12"/>
      <c r="B8" s="42">
        <v>513</v>
      </c>
      <c r="C8" s="19" t="s">
        <v>21</v>
      </c>
      <c r="D8" s="43">
        <v>112294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112294</v>
      </c>
      <c r="O8" s="44">
        <f t="shared" si="2"/>
        <v>71.845169545745364</v>
      </c>
      <c r="P8" s="9"/>
    </row>
    <row r="9" spans="1:133">
      <c r="A9" s="12"/>
      <c r="B9" s="42">
        <v>514</v>
      </c>
      <c r="C9" s="19" t="s">
        <v>22</v>
      </c>
      <c r="D9" s="43">
        <v>20889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20889</v>
      </c>
      <c r="O9" s="44">
        <f t="shared" si="2"/>
        <v>13.36468330134357</v>
      </c>
      <c r="P9" s="9"/>
    </row>
    <row r="10" spans="1:133">
      <c r="A10" s="12"/>
      <c r="B10" s="42">
        <v>517</v>
      </c>
      <c r="C10" s="19" t="s">
        <v>23</v>
      </c>
      <c r="D10" s="43">
        <v>0</v>
      </c>
      <c r="E10" s="43">
        <v>0</v>
      </c>
      <c r="F10" s="43">
        <v>0</v>
      </c>
      <c r="G10" s="43">
        <v>224728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224728</v>
      </c>
      <c r="O10" s="44">
        <f t="shared" si="2"/>
        <v>143.77991042866282</v>
      </c>
      <c r="P10" s="9"/>
    </row>
    <row r="11" spans="1:133">
      <c r="A11" s="12"/>
      <c r="B11" s="42">
        <v>519</v>
      </c>
      <c r="C11" s="19" t="s">
        <v>54</v>
      </c>
      <c r="D11" s="43">
        <v>173311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173311</v>
      </c>
      <c r="O11" s="44">
        <f t="shared" si="2"/>
        <v>110.88355726167626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454371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454371</v>
      </c>
      <c r="O12" s="41">
        <f t="shared" si="2"/>
        <v>290.70441458733205</v>
      </c>
      <c r="P12" s="10"/>
    </row>
    <row r="13" spans="1:133">
      <c r="A13" s="12"/>
      <c r="B13" s="42">
        <v>521</v>
      </c>
      <c r="C13" s="19" t="s">
        <v>26</v>
      </c>
      <c r="D13" s="43">
        <v>434427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434427</v>
      </c>
      <c r="O13" s="44">
        <f t="shared" si="2"/>
        <v>277.9443378119002</v>
      </c>
      <c r="P13" s="9"/>
    </row>
    <row r="14" spans="1:133">
      <c r="A14" s="12"/>
      <c r="B14" s="42">
        <v>524</v>
      </c>
      <c r="C14" s="19" t="s">
        <v>27</v>
      </c>
      <c r="D14" s="43">
        <v>19944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19944</v>
      </c>
      <c r="O14" s="44">
        <f t="shared" si="2"/>
        <v>12.760076775431862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234038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234038</v>
      </c>
      <c r="O15" s="41">
        <f t="shared" si="2"/>
        <v>149.73640435060781</v>
      </c>
      <c r="P15" s="10"/>
    </row>
    <row r="16" spans="1:133">
      <c r="A16" s="12"/>
      <c r="B16" s="42">
        <v>534</v>
      </c>
      <c r="C16" s="19" t="s">
        <v>55</v>
      </c>
      <c r="D16" s="43">
        <v>234038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234038</v>
      </c>
      <c r="O16" s="44">
        <f t="shared" si="2"/>
        <v>149.73640435060781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SUM(D18:D19)</f>
        <v>400486</v>
      </c>
      <c r="E17" s="29">
        <f t="shared" si="5"/>
        <v>0</v>
      </c>
      <c r="F17" s="29">
        <f t="shared" si="5"/>
        <v>0</v>
      </c>
      <c r="G17" s="29">
        <f t="shared" si="5"/>
        <v>672658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1073144</v>
      </c>
      <c r="O17" s="41">
        <f t="shared" si="2"/>
        <v>686.59245041586689</v>
      </c>
      <c r="P17" s="10"/>
    </row>
    <row r="18" spans="1:119">
      <c r="A18" s="12"/>
      <c r="B18" s="42">
        <v>541</v>
      </c>
      <c r="C18" s="19" t="s">
        <v>56</v>
      </c>
      <c r="D18" s="43">
        <v>395766</v>
      </c>
      <c r="E18" s="43">
        <v>0</v>
      </c>
      <c r="F18" s="43">
        <v>0</v>
      </c>
      <c r="G18" s="43">
        <v>672658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1068424</v>
      </c>
      <c r="O18" s="44">
        <f t="shared" si="2"/>
        <v>683.5726167626359</v>
      </c>
      <c r="P18" s="9"/>
    </row>
    <row r="19" spans="1:119">
      <c r="A19" s="12"/>
      <c r="B19" s="42">
        <v>545</v>
      </c>
      <c r="C19" s="19" t="s">
        <v>41</v>
      </c>
      <c r="D19" s="43">
        <v>4720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4720</v>
      </c>
      <c r="O19" s="44">
        <f t="shared" si="2"/>
        <v>3.019833653230966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15582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15362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30944</v>
      </c>
      <c r="O20" s="41">
        <f t="shared" si="2"/>
        <v>19.797824696097248</v>
      </c>
      <c r="P20" s="9"/>
    </row>
    <row r="21" spans="1:119">
      <c r="A21" s="12"/>
      <c r="B21" s="42">
        <v>571</v>
      </c>
      <c r="C21" s="19" t="s">
        <v>33</v>
      </c>
      <c r="D21" s="43">
        <v>10500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10500</v>
      </c>
      <c r="O21" s="44">
        <f t="shared" si="2"/>
        <v>6.7178502879078694</v>
      </c>
      <c r="P21" s="9"/>
    </row>
    <row r="22" spans="1:119">
      <c r="A22" s="12"/>
      <c r="B22" s="42">
        <v>572</v>
      </c>
      <c r="C22" s="19" t="s">
        <v>57</v>
      </c>
      <c r="D22" s="43">
        <v>5082</v>
      </c>
      <c r="E22" s="43">
        <v>0</v>
      </c>
      <c r="F22" s="43">
        <v>0</v>
      </c>
      <c r="G22" s="43">
        <v>0</v>
      </c>
      <c r="H22" s="43">
        <v>0</v>
      </c>
      <c r="I22" s="43">
        <v>15362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20444</v>
      </c>
      <c r="O22" s="44">
        <f t="shared" si="2"/>
        <v>13.079974408189379</v>
      </c>
      <c r="P22" s="9"/>
    </row>
    <row r="23" spans="1:119" ht="15.75">
      <c r="A23" s="26" t="s">
        <v>58</v>
      </c>
      <c r="B23" s="27"/>
      <c r="C23" s="28"/>
      <c r="D23" s="29">
        <f t="shared" ref="D23:M23" si="7">SUM(D24:D24)</f>
        <v>293688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17672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311360</v>
      </c>
      <c r="O23" s="41">
        <f t="shared" si="2"/>
        <v>199.20665387076136</v>
      </c>
      <c r="P23" s="9"/>
    </row>
    <row r="24" spans="1:119" ht="15.75" thickBot="1">
      <c r="A24" s="12"/>
      <c r="B24" s="42">
        <v>581</v>
      </c>
      <c r="C24" s="19" t="s">
        <v>59</v>
      </c>
      <c r="D24" s="43">
        <v>293688</v>
      </c>
      <c r="E24" s="43">
        <v>0</v>
      </c>
      <c r="F24" s="43">
        <v>0</v>
      </c>
      <c r="G24" s="43">
        <v>0</v>
      </c>
      <c r="H24" s="43">
        <v>0</v>
      </c>
      <c r="I24" s="43">
        <v>17672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311360</v>
      </c>
      <c r="O24" s="44">
        <f t="shared" si="2"/>
        <v>199.20665387076136</v>
      </c>
      <c r="P24" s="9"/>
    </row>
    <row r="25" spans="1:119" ht="16.5" thickBot="1">
      <c r="A25" s="13" t="s">
        <v>10</v>
      </c>
      <c r="B25" s="21"/>
      <c r="C25" s="20"/>
      <c r="D25" s="14">
        <f>SUM(D5,D12,D15,D17,D20,D23)</f>
        <v>1928858</v>
      </c>
      <c r="E25" s="14">
        <f t="shared" ref="E25:M25" si="8">SUM(E5,E12,E15,E17,E20,E23)</f>
        <v>0</v>
      </c>
      <c r="F25" s="14">
        <f t="shared" si="8"/>
        <v>0</v>
      </c>
      <c r="G25" s="14">
        <f t="shared" si="8"/>
        <v>897386</v>
      </c>
      <c r="H25" s="14">
        <f t="shared" si="8"/>
        <v>0</v>
      </c>
      <c r="I25" s="14">
        <f t="shared" si="8"/>
        <v>33034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2859278</v>
      </c>
      <c r="O25" s="35">
        <f t="shared" si="2"/>
        <v>1829.3525271912988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62</v>
      </c>
      <c r="M27" s="90"/>
      <c r="N27" s="90"/>
      <c r="O27" s="39">
        <v>1563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2024-07-03T16:47:29Z</cp:lastPrinted>
  <dcterms:created xsi:type="dcterms:W3CDTF">2000-08-31T21:26:31Z</dcterms:created>
  <dcterms:modified xsi:type="dcterms:W3CDTF">2024-07-03T16:47:30Z</dcterms:modified>
</cp:coreProperties>
</file>