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23" documentId="11_1C3F6C0CE97D964E2339A0CBA7FA850423AE12E3" xr6:coauthVersionLast="47" xr6:coauthVersionMax="47" xr10:uidLastSave="{26041E56-B904-49B4-9897-26A3C24411FB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'2008'!$A$1:$O$82</definedName>
    <definedName name="_xlnm.Print_Area" localSheetId="14">'2009'!$A$1:$O$76</definedName>
    <definedName name="_xlnm.Print_Area" localSheetId="13">'2010'!$A$1:$O$75</definedName>
    <definedName name="_xlnm.Print_Area" localSheetId="12">'2011'!$A$1:$O$71</definedName>
    <definedName name="_xlnm.Print_Area" localSheetId="11">'2012'!$A$1:$O$71</definedName>
    <definedName name="_xlnm.Print_Area" localSheetId="10">'2013'!$A$1:$O$72</definedName>
    <definedName name="_xlnm.Print_Area" localSheetId="9">'2014'!$A$1:$O$75</definedName>
    <definedName name="_xlnm.Print_Area" localSheetId="8">'2015'!$A$1:$O$85</definedName>
    <definedName name="_xlnm.Print_Area" localSheetId="7">'2016'!$A$1:$O$85</definedName>
    <definedName name="_xlnm.Print_Area" localSheetId="6">'2017'!$A$1:$O$82</definedName>
    <definedName name="_xlnm.Print_Area" localSheetId="5">'2018'!$A$1:$O$82</definedName>
    <definedName name="_xlnm.Print_Area" localSheetId="4">'2019'!$A$1:$O$93</definedName>
    <definedName name="_xlnm.Print_Area" localSheetId="3">'2020'!$A$1:$O$94</definedName>
    <definedName name="_xlnm.Print_Area" localSheetId="2">'2021'!$A$1:$P$79</definedName>
    <definedName name="_xlnm.Print_Area" localSheetId="1">'2022'!$A$1:$P$83</definedName>
    <definedName name="_xlnm.Print_Area" localSheetId="0">'2023'!$A$1:$P$81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6" i="48" l="1"/>
  <c r="P76" i="48" s="1"/>
  <c r="O75" i="48"/>
  <c r="P75" i="48" s="1"/>
  <c r="O74" i="48"/>
  <c r="P74" i="48" s="1"/>
  <c r="O73" i="48"/>
  <c r="P73" i="48" s="1"/>
  <c r="N72" i="48"/>
  <c r="M72" i="48"/>
  <c r="L72" i="48"/>
  <c r="K72" i="48"/>
  <c r="J72" i="48"/>
  <c r="I72" i="48"/>
  <c r="H72" i="48"/>
  <c r="G72" i="48"/>
  <c r="F72" i="48"/>
  <c r="E72" i="48"/>
  <c r="D72" i="48"/>
  <c r="O71" i="48"/>
  <c r="P71" i="48" s="1"/>
  <c r="O70" i="48"/>
  <c r="P70" i="48" s="1"/>
  <c r="O69" i="48"/>
  <c r="P69" i="48" s="1"/>
  <c r="O68" i="48"/>
  <c r="P68" i="48" s="1"/>
  <c r="O67" i="48"/>
  <c r="P67" i="48" s="1"/>
  <c r="O66" i="48"/>
  <c r="P66" i="48" s="1"/>
  <c r="O65" i="48"/>
  <c r="P65" i="48" s="1"/>
  <c r="O64" i="48"/>
  <c r="P64" i="48" s="1"/>
  <c r="N63" i="48"/>
  <c r="M63" i="48"/>
  <c r="L63" i="48"/>
  <c r="K63" i="48"/>
  <c r="J63" i="48"/>
  <c r="I63" i="48"/>
  <c r="H63" i="48"/>
  <c r="G63" i="48"/>
  <c r="F63" i="48"/>
  <c r="E63" i="48"/>
  <c r="D63" i="48"/>
  <c r="O62" i="48"/>
  <c r="P62" i="48" s="1"/>
  <c r="O61" i="48"/>
  <c r="P61" i="48" s="1"/>
  <c r="O60" i="48"/>
  <c r="P60" i="48" s="1"/>
  <c r="O59" i="48"/>
  <c r="P59" i="48" s="1"/>
  <c r="N58" i="48"/>
  <c r="M58" i="48"/>
  <c r="L58" i="48"/>
  <c r="K58" i="48"/>
  <c r="J58" i="48"/>
  <c r="I58" i="48"/>
  <c r="H58" i="48"/>
  <c r="G58" i="48"/>
  <c r="F58" i="48"/>
  <c r="E58" i="48"/>
  <c r="D58" i="48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N43" i="48"/>
  <c r="M43" i="48"/>
  <c r="L43" i="48"/>
  <c r="K43" i="48"/>
  <c r="J43" i="48"/>
  <c r="I43" i="48"/>
  <c r="H43" i="48"/>
  <c r="G43" i="48"/>
  <c r="F43" i="48"/>
  <c r="E43" i="48"/>
  <c r="D43" i="48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78" i="47"/>
  <c r="P78" i="47" s="1"/>
  <c r="O77" i="47"/>
  <c r="P77" i="47" s="1"/>
  <c r="O76" i="47"/>
  <c r="P76" i="47" s="1"/>
  <c r="O75" i="47"/>
  <c r="P75" i="47" s="1"/>
  <c r="N74" i="47"/>
  <c r="M74" i="47"/>
  <c r="L74" i="47"/>
  <c r="K74" i="47"/>
  <c r="J74" i="47"/>
  <c r="I74" i="47"/>
  <c r="H74" i="47"/>
  <c r="G74" i="47"/>
  <c r="F74" i="47"/>
  <c r="E74" i="47"/>
  <c r="D74" i="47"/>
  <c r="O73" i="47"/>
  <c r="P73" i="47" s="1"/>
  <c r="O72" i="47"/>
  <c r="P72" i="47" s="1"/>
  <c r="O71" i="47"/>
  <c r="P71" i="47" s="1"/>
  <c r="O70" i="47"/>
  <c r="P70" i="47" s="1"/>
  <c r="O69" i="47"/>
  <c r="P69" i="47" s="1"/>
  <c r="O68" i="47"/>
  <c r="P68" i="47" s="1"/>
  <c r="O67" i="47"/>
  <c r="P67" i="47" s="1"/>
  <c r="N66" i="47"/>
  <c r="M66" i="47"/>
  <c r="L66" i="47"/>
  <c r="K66" i="47"/>
  <c r="J66" i="47"/>
  <c r="I66" i="47"/>
  <c r="H66" i="47"/>
  <c r="G66" i="47"/>
  <c r="F66" i="47"/>
  <c r="E66" i="47"/>
  <c r="D66" i="47"/>
  <c r="O65" i="47"/>
  <c r="P65" i="47" s="1"/>
  <c r="O64" i="47"/>
  <c r="P64" i="47" s="1"/>
  <c r="O63" i="47"/>
  <c r="P63" i="47" s="1"/>
  <c r="O62" i="47"/>
  <c r="P62" i="47" s="1"/>
  <c r="N61" i="47"/>
  <c r="M61" i="47"/>
  <c r="L61" i="47"/>
  <c r="K61" i="47"/>
  <c r="J61" i="47"/>
  <c r="I61" i="47"/>
  <c r="H61" i="47"/>
  <c r="G61" i="47"/>
  <c r="F61" i="47"/>
  <c r="E61" i="47"/>
  <c r="D61" i="47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N46" i="47"/>
  <c r="M46" i="47"/>
  <c r="L46" i="47"/>
  <c r="K46" i="47"/>
  <c r="J46" i="47"/>
  <c r="I46" i="47"/>
  <c r="H46" i="47"/>
  <c r="G46" i="47"/>
  <c r="F46" i="47"/>
  <c r="E46" i="47"/>
  <c r="D46" i="47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5" i="48" l="1"/>
  <c r="P5" i="48" s="1"/>
  <c r="O72" i="48"/>
  <c r="P72" i="48" s="1"/>
  <c r="E77" i="48"/>
  <c r="O63" i="48"/>
  <c r="P63" i="48" s="1"/>
  <c r="O58" i="48"/>
  <c r="P58" i="48" s="1"/>
  <c r="O43" i="48"/>
  <c r="P43" i="48" s="1"/>
  <c r="O28" i="48"/>
  <c r="P28" i="48" s="1"/>
  <c r="F77" i="48"/>
  <c r="I77" i="48"/>
  <c r="G77" i="48"/>
  <c r="H77" i="48"/>
  <c r="J77" i="48"/>
  <c r="K77" i="48"/>
  <c r="L77" i="48"/>
  <c r="M77" i="48"/>
  <c r="N77" i="48"/>
  <c r="O16" i="48"/>
  <c r="P16" i="48" s="1"/>
  <c r="D77" i="48"/>
  <c r="O74" i="47"/>
  <c r="P74" i="47" s="1"/>
  <c r="O66" i="47"/>
  <c r="P66" i="47" s="1"/>
  <c r="O61" i="47"/>
  <c r="P61" i="47" s="1"/>
  <c r="O46" i="47"/>
  <c r="P46" i="47" s="1"/>
  <c r="O28" i="47"/>
  <c r="P28" i="47" s="1"/>
  <c r="G79" i="47"/>
  <c r="M79" i="47"/>
  <c r="H79" i="47"/>
  <c r="N79" i="47"/>
  <c r="F79" i="47"/>
  <c r="K79" i="47"/>
  <c r="L79" i="47"/>
  <c r="I79" i="47"/>
  <c r="O16" i="47"/>
  <c r="P16" i="47" s="1"/>
  <c r="E79" i="47"/>
  <c r="D79" i="47"/>
  <c r="J79" i="47"/>
  <c r="O5" i="47"/>
  <c r="P5" i="47" s="1"/>
  <c r="N26" i="45"/>
  <c r="O26" i="45" s="1"/>
  <c r="N25" i="45"/>
  <c r="O25" i="45" s="1"/>
  <c r="O74" i="46"/>
  <c r="P74" i="46" s="1"/>
  <c r="O73" i="46"/>
  <c r="P73" i="46"/>
  <c r="O72" i="46"/>
  <c r="P72" i="46" s="1"/>
  <c r="O71" i="46"/>
  <c r="P71" i="46" s="1"/>
  <c r="N70" i="46"/>
  <c r="M70" i="46"/>
  <c r="L70" i="46"/>
  <c r="K70" i="46"/>
  <c r="J70" i="46"/>
  <c r="I70" i="46"/>
  <c r="H70" i="46"/>
  <c r="G70" i="46"/>
  <c r="F70" i="46"/>
  <c r="E70" i="46"/>
  <c r="D70" i="46"/>
  <c r="O69" i="46"/>
  <c r="P69" i="46"/>
  <c r="O68" i="46"/>
  <c r="P68" i="46" s="1"/>
  <c r="O67" i="46"/>
  <c r="P67" i="46" s="1"/>
  <c r="O66" i="46"/>
  <c r="P66" i="46" s="1"/>
  <c r="O65" i="46"/>
  <c r="P65" i="46" s="1"/>
  <c r="O64" i="46"/>
  <c r="P64" i="46" s="1"/>
  <c r="O63" i="46"/>
  <c r="P63" i="46"/>
  <c r="N62" i="46"/>
  <c r="M62" i="46"/>
  <c r="L62" i="46"/>
  <c r="K62" i="46"/>
  <c r="J62" i="46"/>
  <c r="I62" i="46"/>
  <c r="H62" i="46"/>
  <c r="G62" i="46"/>
  <c r="F62" i="46"/>
  <c r="E62" i="46"/>
  <c r="D62" i="46"/>
  <c r="O62" i="46" s="1"/>
  <c r="P62" i="46" s="1"/>
  <c r="O61" i="46"/>
  <c r="P61" i="46" s="1"/>
  <c r="O60" i="46"/>
  <c r="P60" i="46" s="1"/>
  <c r="O59" i="46"/>
  <c r="P59" i="46" s="1"/>
  <c r="O58" i="46"/>
  <c r="P58" i="46"/>
  <c r="N57" i="46"/>
  <c r="M57" i="46"/>
  <c r="L57" i="46"/>
  <c r="K57" i="46"/>
  <c r="J57" i="46"/>
  <c r="I57" i="46"/>
  <c r="H57" i="46"/>
  <c r="G57" i="46"/>
  <c r="F57" i="46"/>
  <c r="E57" i="46"/>
  <c r="D57" i="46"/>
  <c r="O57" i="46" s="1"/>
  <c r="P57" i="46" s="1"/>
  <c r="O56" i="46"/>
  <c r="P56" i="46" s="1"/>
  <c r="O55" i="46"/>
  <c r="P55" i="46" s="1"/>
  <c r="O54" i="46"/>
  <c r="P54" i="46"/>
  <c r="O53" i="46"/>
  <c r="P53" i="46" s="1"/>
  <c r="O52" i="46"/>
  <c r="P52" i="46" s="1"/>
  <c r="O51" i="46"/>
  <c r="P51" i="46" s="1"/>
  <c r="O50" i="46"/>
  <c r="P50" i="46" s="1"/>
  <c r="O49" i="46"/>
  <c r="P49" i="46" s="1"/>
  <c r="O48" i="46"/>
  <c r="P48" i="46"/>
  <c r="O47" i="46"/>
  <c r="P47" i="46"/>
  <c r="O46" i="46"/>
  <c r="P46" i="46" s="1"/>
  <c r="O45" i="46"/>
  <c r="P45" i="46" s="1"/>
  <c r="O44" i="46"/>
  <c r="P44" i="46" s="1"/>
  <c r="O43" i="46"/>
  <c r="P43" i="46" s="1"/>
  <c r="N42" i="46"/>
  <c r="N75" i="46" s="1"/>
  <c r="M42" i="46"/>
  <c r="L42" i="46"/>
  <c r="L75" i="46" s="1"/>
  <c r="K42" i="46"/>
  <c r="J42" i="46"/>
  <c r="I42" i="46"/>
  <c r="I75" i="46" s="1"/>
  <c r="H42" i="46"/>
  <c r="O42" i="46" s="1"/>
  <c r="P42" i="46" s="1"/>
  <c r="G42" i="46"/>
  <c r="F42" i="46"/>
  <c r="E42" i="46"/>
  <c r="D42" i="46"/>
  <c r="O41" i="46"/>
  <c r="P41" i="46" s="1"/>
  <c r="O40" i="46"/>
  <c r="P40" i="46" s="1"/>
  <c r="O39" i="46"/>
  <c r="P39" i="46" s="1"/>
  <c r="O38" i="46"/>
  <c r="P38" i="46" s="1"/>
  <c r="O37" i="46"/>
  <c r="P37" i="46"/>
  <c r="O36" i="46"/>
  <c r="P36" i="46" s="1"/>
  <c r="O35" i="46"/>
  <c r="P35" i="46" s="1"/>
  <c r="O34" i="46"/>
  <c r="P34" i="46" s="1"/>
  <c r="O33" i="46"/>
  <c r="P33" i="46"/>
  <c r="O32" i="46"/>
  <c r="P32" i="46" s="1"/>
  <c r="O31" i="46"/>
  <c r="P31" i="46"/>
  <c r="O30" i="46"/>
  <c r="P30" i="46" s="1"/>
  <c r="O29" i="46"/>
  <c r="P29" i="46" s="1"/>
  <c r="N28" i="46"/>
  <c r="M28" i="46"/>
  <c r="L28" i="46"/>
  <c r="K28" i="46"/>
  <c r="J28" i="46"/>
  <c r="I28" i="46"/>
  <c r="H28" i="46"/>
  <c r="G28" i="46"/>
  <c r="F28" i="46"/>
  <c r="E28" i="46"/>
  <c r="D28" i="46"/>
  <c r="O27" i="46"/>
  <c r="P27" i="46"/>
  <c r="O26" i="46"/>
  <c r="P26" i="46"/>
  <c r="O25" i="46"/>
  <c r="P25" i="46" s="1"/>
  <c r="O24" i="46"/>
  <c r="P24" i="46" s="1"/>
  <c r="O23" i="46"/>
  <c r="P23" i="46" s="1"/>
  <c r="O22" i="46"/>
  <c r="P22" i="46" s="1"/>
  <c r="O21" i="46"/>
  <c r="P21" i="46" s="1"/>
  <c r="O20" i="46"/>
  <c r="P20" i="46"/>
  <c r="O19" i="46"/>
  <c r="P19" i="46" s="1"/>
  <c r="O18" i="46"/>
  <c r="P18" i="46" s="1"/>
  <c r="O17" i="46"/>
  <c r="P17" i="46" s="1"/>
  <c r="N16" i="46"/>
  <c r="M16" i="46"/>
  <c r="L16" i="46"/>
  <c r="K16" i="46"/>
  <c r="J16" i="46"/>
  <c r="I16" i="46"/>
  <c r="H16" i="46"/>
  <c r="G16" i="46"/>
  <c r="F16" i="46"/>
  <c r="E16" i="46"/>
  <c r="E75" i="46" s="1"/>
  <c r="D16" i="46"/>
  <c r="O16" i="46" s="1"/>
  <c r="P16" i="46" s="1"/>
  <c r="O15" i="46"/>
  <c r="P15" i="46" s="1"/>
  <c r="O14" i="46"/>
  <c r="P14" i="46" s="1"/>
  <c r="O13" i="46"/>
  <c r="P13" i="46" s="1"/>
  <c r="O12" i="46"/>
  <c r="P12" i="46" s="1"/>
  <c r="O11" i="46"/>
  <c r="P11" i="46" s="1"/>
  <c r="O10" i="46"/>
  <c r="P10" i="46"/>
  <c r="O9" i="46"/>
  <c r="P9" i="46" s="1"/>
  <c r="O8" i="46"/>
  <c r="P8" i="46" s="1"/>
  <c r="O7" i="46"/>
  <c r="P7" i="46" s="1"/>
  <c r="O6" i="46"/>
  <c r="P6" i="46"/>
  <c r="N5" i="46"/>
  <c r="M5" i="46"/>
  <c r="L5" i="46"/>
  <c r="K5" i="46"/>
  <c r="K75" i="46" s="1"/>
  <c r="J5" i="46"/>
  <c r="J75" i="46" s="1"/>
  <c r="I5" i="46"/>
  <c r="H5" i="46"/>
  <c r="H75" i="46" s="1"/>
  <c r="G5" i="46"/>
  <c r="F5" i="46"/>
  <c r="F75" i="46" s="1"/>
  <c r="E5" i="46"/>
  <c r="D5" i="46"/>
  <c r="N89" i="45"/>
  <c r="O89" i="45" s="1"/>
  <c r="N88" i="45"/>
  <c r="O88" i="45" s="1"/>
  <c r="N87" i="45"/>
  <c r="O87" i="45" s="1"/>
  <c r="N86" i="45"/>
  <c r="O86" i="45" s="1"/>
  <c r="M85" i="45"/>
  <c r="L85" i="45"/>
  <c r="K85" i="45"/>
  <c r="J85" i="45"/>
  <c r="I85" i="45"/>
  <c r="H85" i="45"/>
  <c r="G85" i="45"/>
  <c r="F85" i="45"/>
  <c r="E85" i="45"/>
  <c r="D85" i="45"/>
  <c r="N85" i="45" s="1"/>
  <c r="O85" i="45" s="1"/>
  <c r="N84" i="45"/>
  <c r="O84" i="45" s="1"/>
  <c r="N83" i="45"/>
  <c r="O83" i="45"/>
  <c r="N82" i="45"/>
  <c r="O82" i="45" s="1"/>
  <c r="N81" i="45"/>
  <c r="O81" i="45" s="1"/>
  <c r="N80" i="45"/>
  <c r="O80" i="45" s="1"/>
  <c r="N79" i="45"/>
  <c r="O79" i="45" s="1"/>
  <c r="N78" i="45"/>
  <c r="O78" i="45" s="1"/>
  <c r="N77" i="45"/>
  <c r="O77" i="45"/>
  <c r="N76" i="45"/>
  <c r="O76" i="45"/>
  <c r="M75" i="45"/>
  <c r="L75" i="45"/>
  <c r="K75" i="45"/>
  <c r="J75" i="45"/>
  <c r="I75" i="45"/>
  <c r="H75" i="45"/>
  <c r="G75" i="45"/>
  <c r="F75" i="45"/>
  <c r="F90" i="45" s="1"/>
  <c r="E75" i="45"/>
  <c r="D75" i="45"/>
  <c r="N75" i="45" s="1"/>
  <c r="O75" i="45" s="1"/>
  <c r="N74" i="45"/>
  <c r="O74" i="45" s="1"/>
  <c r="N73" i="45"/>
  <c r="O73" i="45" s="1"/>
  <c r="N72" i="45"/>
  <c r="O72" i="45" s="1"/>
  <c r="N71" i="45"/>
  <c r="O71" i="45" s="1"/>
  <c r="M70" i="45"/>
  <c r="L70" i="45"/>
  <c r="K70" i="45"/>
  <c r="J70" i="45"/>
  <c r="I70" i="45"/>
  <c r="H70" i="45"/>
  <c r="G70" i="45"/>
  <c r="F70" i="45"/>
  <c r="E70" i="45"/>
  <c r="D70" i="45"/>
  <c r="N69" i="45"/>
  <c r="O69" i="45"/>
  <c r="N68" i="45"/>
  <c r="O68" i="45"/>
  <c r="N67" i="45"/>
  <c r="O67" i="45" s="1"/>
  <c r="N66" i="45"/>
  <c r="O66" i="45" s="1"/>
  <c r="N65" i="45"/>
  <c r="O65" i="45" s="1"/>
  <c r="N64" i="45"/>
  <c r="O64" i="45" s="1"/>
  <c r="N63" i="45"/>
  <c r="O63" i="45" s="1"/>
  <c r="N62" i="45"/>
  <c r="O62" i="45"/>
  <c r="N61" i="45"/>
  <c r="O61" i="45" s="1"/>
  <c r="N60" i="45"/>
  <c r="O60" i="45" s="1"/>
  <c r="N59" i="45"/>
  <c r="O59" i="45" s="1"/>
  <c r="N58" i="45"/>
  <c r="O58" i="45" s="1"/>
  <c r="N57" i="45"/>
  <c r="O57" i="45"/>
  <c r="N56" i="45"/>
  <c r="O56" i="45"/>
  <c r="N55" i="45"/>
  <c r="O55" i="45" s="1"/>
  <c r="M54" i="45"/>
  <c r="L54" i="45"/>
  <c r="K54" i="45"/>
  <c r="J54" i="45"/>
  <c r="I54" i="45"/>
  <c r="I90" i="45" s="1"/>
  <c r="H54" i="45"/>
  <c r="N54" i="45" s="1"/>
  <c r="O54" i="45" s="1"/>
  <c r="G54" i="45"/>
  <c r="F54" i="45"/>
  <c r="E54" i="45"/>
  <c r="D54" i="45"/>
  <c r="N53" i="45"/>
  <c r="O53" i="45" s="1"/>
  <c r="N52" i="45"/>
  <c r="O52" i="45" s="1"/>
  <c r="N51" i="45"/>
  <c r="O51" i="45" s="1"/>
  <c r="N50" i="45"/>
  <c r="O50" i="45" s="1"/>
  <c r="N49" i="45"/>
  <c r="O49" i="45" s="1"/>
  <c r="N48" i="45"/>
  <c r="O48" i="45"/>
  <c r="N47" i="45"/>
  <c r="O47" i="45" s="1"/>
  <c r="N46" i="45"/>
  <c r="O46" i="45" s="1"/>
  <c r="N45" i="45"/>
  <c r="O45" i="45" s="1"/>
  <c r="N44" i="45"/>
  <c r="O44" i="45" s="1"/>
  <c r="N43" i="45"/>
  <c r="O43" i="45"/>
  <c r="N42" i="45"/>
  <c r="O42" i="45"/>
  <c r="N41" i="45"/>
  <c r="O41" i="45" s="1"/>
  <c r="N40" i="45"/>
  <c r="O40" i="45" s="1"/>
  <c r="N39" i="45"/>
  <c r="O39" i="45" s="1"/>
  <c r="N38" i="45"/>
  <c r="O38" i="45" s="1"/>
  <c r="N37" i="45"/>
  <c r="O37" i="45"/>
  <c r="N36" i="45"/>
  <c r="O36" i="45" s="1"/>
  <c r="N35" i="45"/>
  <c r="O35" i="45" s="1"/>
  <c r="N34" i="45"/>
  <c r="O34" i="45" s="1"/>
  <c r="N33" i="45"/>
  <c r="O33" i="45" s="1"/>
  <c r="N32" i="45"/>
  <c r="O32" i="45" s="1"/>
  <c r="N31" i="45"/>
  <c r="O31" i="45"/>
  <c r="N30" i="45"/>
  <c r="O30" i="45"/>
  <c r="N29" i="45"/>
  <c r="O29" i="45" s="1"/>
  <c r="M28" i="45"/>
  <c r="L28" i="45"/>
  <c r="K28" i="45"/>
  <c r="N28" i="45" s="1"/>
  <c r="O28" i="45" s="1"/>
  <c r="J28" i="45"/>
  <c r="I28" i="45"/>
  <c r="H28" i="45"/>
  <c r="G28" i="45"/>
  <c r="F28" i="45"/>
  <c r="E28" i="45"/>
  <c r="D28" i="45"/>
  <c r="N27" i="45"/>
  <c r="O27" i="45" s="1"/>
  <c r="N24" i="45"/>
  <c r="O24" i="45" s="1"/>
  <c r="N23" i="45"/>
  <c r="O23" i="45" s="1"/>
  <c r="N22" i="45"/>
  <c r="O22" i="45" s="1"/>
  <c r="N21" i="45"/>
  <c r="O21" i="45"/>
  <c r="N20" i="45"/>
  <c r="O20" i="45"/>
  <c r="N19" i="45"/>
  <c r="O19" i="45" s="1"/>
  <c r="N18" i="45"/>
  <c r="O18" i="45" s="1"/>
  <c r="N17" i="45"/>
  <c r="O17" i="45" s="1"/>
  <c r="M16" i="45"/>
  <c r="L16" i="45"/>
  <c r="L90" i="45" s="1"/>
  <c r="K16" i="45"/>
  <c r="J16" i="45"/>
  <c r="I16" i="45"/>
  <c r="H16" i="45"/>
  <c r="G16" i="45"/>
  <c r="F16" i="45"/>
  <c r="E16" i="45"/>
  <c r="E90" i="45" s="1"/>
  <c r="D16" i="45"/>
  <c r="N15" i="45"/>
  <c r="O15" i="45" s="1"/>
  <c r="N14" i="45"/>
  <c r="O14" i="45"/>
  <c r="N13" i="45"/>
  <c r="O13" i="45" s="1"/>
  <c r="N12" i="45"/>
  <c r="O12" i="45"/>
  <c r="N11" i="45"/>
  <c r="O11" i="45" s="1"/>
  <c r="N10" i="45"/>
  <c r="O10" i="45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5" i="45" s="1"/>
  <c r="O5" i="45" s="1"/>
  <c r="N88" i="44"/>
  <c r="O88" i="44"/>
  <c r="N87" i="44"/>
  <c r="O87" i="44" s="1"/>
  <c r="N86" i="44"/>
  <c r="O86" i="44"/>
  <c r="N85" i="44"/>
  <c r="O85" i="44" s="1"/>
  <c r="M84" i="44"/>
  <c r="L84" i="44"/>
  <c r="K84" i="44"/>
  <c r="J84" i="44"/>
  <c r="I84" i="44"/>
  <c r="H84" i="44"/>
  <c r="G84" i="44"/>
  <c r="F84" i="44"/>
  <c r="E84" i="44"/>
  <c r="D84" i="44"/>
  <c r="N83" i="44"/>
  <c r="O83" i="44" s="1"/>
  <c r="N82" i="44"/>
  <c r="O82" i="44" s="1"/>
  <c r="N81" i="44"/>
  <c r="O81" i="44" s="1"/>
  <c r="N80" i="44"/>
  <c r="O80" i="44"/>
  <c r="N79" i="44"/>
  <c r="O79" i="44" s="1"/>
  <c r="N78" i="44"/>
  <c r="O78" i="44"/>
  <c r="N77" i="44"/>
  <c r="O77" i="44" s="1"/>
  <c r="N76" i="44"/>
  <c r="O76" i="44" s="1"/>
  <c r="M75" i="44"/>
  <c r="L75" i="44"/>
  <c r="K75" i="44"/>
  <c r="J75" i="44"/>
  <c r="I75" i="44"/>
  <c r="H75" i="44"/>
  <c r="G75" i="44"/>
  <c r="F75" i="44"/>
  <c r="E75" i="44"/>
  <c r="D75" i="44"/>
  <c r="N75" i="44" s="1"/>
  <c r="O75" i="44" s="1"/>
  <c r="N74" i="44"/>
  <c r="O74" i="44" s="1"/>
  <c r="N73" i="44"/>
  <c r="O73" i="44" s="1"/>
  <c r="N72" i="44"/>
  <c r="O72" i="44"/>
  <c r="N71" i="44"/>
  <c r="O71" i="44" s="1"/>
  <c r="M70" i="44"/>
  <c r="L70" i="44"/>
  <c r="K70" i="44"/>
  <c r="J70" i="44"/>
  <c r="I70" i="44"/>
  <c r="H70" i="44"/>
  <c r="N70" i="44" s="1"/>
  <c r="O70" i="44" s="1"/>
  <c r="G70" i="44"/>
  <c r="F70" i="44"/>
  <c r="E70" i="44"/>
  <c r="D70" i="44"/>
  <c r="N69" i="44"/>
  <c r="O69" i="44" s="1"/>
  <c r="N68" i="44"/>
  <c r="O68" i="44"/>
  <c r="N67" i="44"/>
  <c r="O67" i="44" s="1"/>
  <c r="N66" i="44"/>
  <c r="O66" i="44" s="1"/>
  <c r="N65" i="44"/>
  <c r="O65" i="44" s="1"/>
  <c r="N64" i="44"/>
  <c r="O64" i="44"/>
  <c r="N63" i="44"/>
  <c r="O63" i="44" s="1"/>
  <c r="N62" i="44"/>
  <c r="O62" i="44"/>
  <c r="N61" i="44"/>
  <c r="O61" i="44" s="1"/>
  <c r="N60" i="44"/>
  <c r="O60" i="44" s="1"/>
  <c r="N59" i="44"/>
  <c r="O59" i="44" s="1"/>
  <c r="N58" i="44"/>
  <c r="O58" i="44"/>
  <c r="N57" i="44"/>
  <c r="O57" i="44" s="1"/>
  <c r="N56" i="44"/>
  <c r="O56" i="44" s="1"/>
  <c r="N55" i="44"/>
  <c r="O55" i="44" s="1"/>
  <c r="M54" i="44"/>
  <c r="L54" i="44"/>
  <c r="K54" i="44"/>
  <c r="J54" i="44"/>
  <c r="I54" i="44"/>
  <c r="H54" i="44"/>
  <c r="G54" i="44"/>
  <c r="F54" i="44"/>
  <c r="E54" i="44"/>
  <c r="D54" i="44"/>
  <c r="N54" i="44" s="1"/>
  <c r="O54" i="44" s="1"/>
  <c r="N53" i="44"/>
  <c r="O53" i="44" s="1"/>
  <c r="N52" i="44"/>
  <c r="O52" i="44" s="1"/>
  <c r="N51" i="44"/>
  <c r="O51" i="44" s="1"/>
  <c r="N50" i="44"/>
  <c r="O50" i="44"/>
  <c r="N49" i="44"/>
  <c r="O49" i="44" s="1"/>
  <c r="N48" i="44"/>
  <c r="O48" i="44" s="1"/>
  <c r="N47" i="44"/>
  <c r="O47" i="44" s="1"/>
  <c r="N46" i="44"/>
  <c r="O46" i="44" s="1"/>
  <c r="N45" i="44"/>
  <c r="O45" i="44" s="1"/>
  <c r="N44" i="44"/>
  <c r="O44" i="44"/>
  <c r="N43" i="44"/>
  <c r="O43" i="44" s="1"/>
  <c r="N42" i="44"/>
  <c r="O42" i="44" s="1"/>
  <c r="N41" i="44"/>
  <c r="O41" i="44" s="1"/>
  <c r="N40" i="44"/>
  <c r="O40" i="44" s="1"/>
  <c r="N39" i="44"/>
  <c r="O39" i="44" s="1"/>
  <c r="N38" i="44"/>
  <c r="O38" i="44"/>
  <c r="N37" i="44"/>
  <c r="O37" i="44" s="1"/>
  <c r="N36" i="44"/>
  <c r="O36" i="44"/>
  <c r="N35" i="44"/>
  <c r="O35" i="44" s="1"/>
  <c r="N34" i="44"/>
  <c r="O34" i="44" s="1"/>
  <c r="N33" i="44"/>
  <c r="O33" i="44" s="1"/>
  <c r="N32" i="44"/>
  <c r="O32" i="44" s="1"/>
  <c r="N31" i="44"/>
  <c r="O31" i="44" s="1"/>
  <c r="N30" i="44"/>
  <c r="O30" i="44"/>
  <c r="M29" i="44"/>
  <c r="L29" i="44"/>
  <c r="K29" i="44"/>
  <c r="J29" i="44"/>
  <c r="I29" i="44"/>
  <c r="H29" i="44"/>
  <c r="G29" i="44"/>
  <c r="F29" i="44"/>
  <c r="E29" i="44"/>
  <c r="D29" i="44"/>
  <c r="N28" i="44"/>
  <c r="O28" i="44"/>
  <c r="N27" i="44"/>
  <c r="O27" i="44" s="1"/>
  <c r="N26" i="44"/>
  <c r="O26" i="44" s="1"/>
  <c r="N25" i="44"/>
  <c r="O25" i="44" s="1"/>
  <c r="N24" i="44"/>
  <c r="O24" i="44" s="1"/>
  <c r="N23" i="44"/>
  <c r="O23" i="44" s="1"/>
  <c r="N22" i="44"/>
  <c r="O22" i="44"/>
  <c r="N21" i="44"/>
  <c r="O21" i="44" s="1"/>
  <c r="N20" i="44"/>
  <c r="O20" i="44" s="1"/>
  <c r="N19" i="44"/>
  <c r="O19" i="44" s="1"/>
  <c r="N18" i="44"/>
  <c r="O18" i="44"/>
  <c r="M17" i="44"/>
  <c r="L17" i="44"/>
  <c r="K17" i="44"/>
  <c r="J17" i="44"/>
  <c r="I17" i="44"/>
  <c r="I89" i="44" s="1"/>
  <c r="H17" i="44"/>
  <c r="H89" i="44" s="1"/>
  <c r="G17" i="44"/>
  <c r="G89" i="44" s="1"/>
  <c r="F17" i="44"/>
  <c r="E17" i="44"/>
  <c r="E89" i="44" s="1"/>
  <c r="D17" i="44"/>
  <c r="N16" i="44"/>
  <c r="O16" i="44" s="1"/>
  <c r="N15" i="44"/>
  <c r="O15" i="44" s="1"/>
  <c r="N14" i="44"/>
  <c r="O14" i="44"/>
  <c r="N13" i="44"/>
  <c r="O13" i="44" s="1"/>
  <c r="N12" i="44"/>
  <c r="O12" i="44" s="1"/>
  <c r="N11" i="44"/>
  <c r="O11" i="44" s="1"/>
  <c r="N10" i="44"/>
  <c r="O10" i="44"/>
  <c r="N9" i="44"/>
  <c r="O9" i="44" s="1"/>
  <c r="N8" i="44"/>
  <c r="O8" i="44"/>
  <c r="N7" i="44"/>
  <c r="O7" i="44" s="1"/>
  <c r="N6" i="44"/>
  <c r="O6" i="44" s="1"/>
  <c r="M5" i="44"/>
  <c r="M89" i="44" s="1"/>
  <c r="L5" i="44"/>
  <c r="L89" i="44" s="1"/>
  <c r="K5" i="44"/>
  <c r="J5" i="44"/>
  <c r="J89" i="44" s="1"/>
  <c r="I5" i="44"/>
  <c r="H5" i="44"/>
  <c r="G5" i="44"/>
  <c r="F5" i="44"/>
  <c r="E5" i="44"/>
  <c r="D5" i="44"/>
  <c r="D89" i="44" s="1"/>
  <c r="N77" i="43"/>
  <c r="O77" i="43" s="1"/>
  <c r="N76" i="43"/>
  <c r="O76" i="43" s="1"/>
  <c r="N75" i="43"/>
  <c r="O75" i="43" s="1"/>
  <c r="N74" i="43"/>
  <c r="O74" i="43" s="1"/>
  <c r="N73" i="43"/>
  <c r="O73" i="43"/>
  <c r="M72" i="43"/>
  <c r="L72" i="43"/>
  <c r="K72" i="43"/>
  <c r="J72" i="43"/>
  <c r="I72" i="43"/>
  <c r="H72" i="43"/>
  <c r="G72" i="43"/>
  <c r="F72" i="43"/>
  <c r="E72" i="43"/>
  <c r="D72" i="43"/>
  <c r="N71" i="43"/>
  <c r="O71" i="43"/>
  <c r="N70" i="43"/>
  <c r="O70" i="43" s="1"/>
  <c r="N69" i="43"/>
  <c r="O69" i="43" s="1"/>
  <c r="N68" i="43"/>
  <c r="O68" i="43" s="1"/>
  <c r="N67" i="43"/>
  <c r="O67" i="43" s="1"/>
  <c r="N66" i="43"/>
  <c r="O66" i="43" s="1"/>
  <c r="N65" i="43"/>
  <c r="O65" i="43"/>
  <c r="N64" i="43"/>
  <c r="O64" i="43" s="1"/>
  <c r="N63" i="43"/>
  <c r="O63" i="43" s="1"/>
  <c r="M62" i="43"/>
  <c r="L62" i="43"/>
  <c r="K62" i="43"/>
  <c r="J62" i="43"/>
  <c r="J78" i="43" s="1"/>
  <c r="I62" i="43"/>
  <c r="N62" i="43" s="1"/>
  <c r="O62" i="43" s="1"/>
  <c r="H62" i="43"/>
  <c r="G62" i="43"/>
  <c r="F62" i="43"/>
  <c r="E62" i="43"/>
  <c r="D62" i="43"/>
  <c r="N61" i="43"/>
  <c r="O61" i="43" s="1"/>
  <c r="N60" i="43"/>
  <c r="O60" i="43" s="1"/>
  <c r="N59" i="43"/>
  <c r="O59" i="43"/>
  <c r="N58" i="43"/>
  <c r="O58" i="43" s="1"/>
  <c r="M57" i="43"/>
  <c r="L57" i="43"/>
  <c r="K57" i="43"/>
  <c r="J57" i="43"/>
  <c r="I57" i="43"/>
  <c r="H57" i="43"/>
  <c r="G57" i="43"/>
  <c r="F57" i="43"/>
  <c r="E57" i="43"/>
  <c r="D57" i="43"/>
  <c r="N57" i="43" s="1"/>
  <c r="O57" i="43" s="1"/>
  <c r="N56" i="43"/>
  <c r="O56" i="43" s="1"/>
  <c r="N55" i="43"/>
  <c r="O55" i="43" s="1"/>
  <c r="N54" i="43"/>
  <c r="O54" i="43" s="1"/>
  <c r="N53" i="43"/>
  <c r="O53" i="43" s="1"/>
  <c r="N52" i="43"/>
  <c r="O52" i="43" s="1"/>
  <c r="N51" i="43"/>
  <c r="O51" i="43" s="1"/>
  <c r="N50" i="43"/>
  <c r="O50" i="43" s="1"/>
  <c r="N49" i="43"/>
  <c r="O49" i="43"/>
  <c r="N48" i="43"/>
  <c r="O48" i="43" s="1"/>
  <c r="N47" i="43"/>
  <c r="O47" i="43" s="1"/>
  <c r="N46" i="43"/>
  <c r="O46" i="43" s="1"/>
  <c r="N45" i="43"/>
  <c r="O45" i="43"/>
  <c r="N44" i="43"/>
  <c r="O44" i="43" s="1"/>
  <c r="N43" i="43"/>
  <c r="O43" i="43"/>
  <c r="N42" i="43"/>
  <c r="O42" i="43" s="1"/>
  <c r="M41" i="43"/>
  <c r="L41" i="43"/>
  <c r="K41" i="43"/>
  <c r="J41" i="43"/>
  <c r="I41" i="43"/>
  <c r="H41" i="43"/>
  <c r="G41" i="43"/>
  <c r="F41" i="43"/>
  <c r="E41" i="43"/>
  <c r="D41" i="43"/>
  <c r="N40" i="43"/>
  <c r="O40" i="43" s="1"/>
  <c r="N39" i="43"/>
  <c r="O39" i="43" s="1"/>
  <c r="N38" i="43"/>
  <c r="O38" i="43" s="1"/>
  <c r="N37" i="43"/>
  <c r="O37" i="43"/>
  <c r="N36" i="43"/>
  <c r="O36" i="43" s="1"/>
  <c r="N35" i="43"/>
  <c r="O35" i="43"/>
  <c r="N34" i="43"/>
  <c r="O34" i="43" s="1"/>
  <c r="N33" i="43"/>
  <c r="O33" i="43" s="1"/>
  <c r="N32" i="43"/>
  <c r="O32" i="43" s="1"/>
  <c r="N31" i="43"/>
  <c r="O31" i="43" s="1"/>
  <c r="N30" i="43"/>
  <c r="O30" i="43" s="1"/>
  <c r="M29" i="43"/>
  <c r="L29" i="43"/>
  <c r="K29" i="43"/>
  <c r="J29" i="43"/>
  <c r="I29" i="43"/>
  <c r="H29" i="43"/>
  <c r="G29" i="43"/>
  <c r="F29" i="43"/>
  <c r="E29" i="43"/>
  <c r="D29" i="43"/>
  <c r="N28" i="43"/>
  <c r="O28" i="43" s="1"/>
  <c r="N27" i="43"/>
  <c r="O27" i="43"/>
  <c r="N26" i="43"/>
  <c r="O26" i="43" s="1"/>
  <c r="N25" i="43"/>
  <c r="O25" i="43" s="1"/>
  <c r="N24" i="43"/>
  <c r="O24" i="43" s="1"/>
  <c r="N23" i="43"/>
  <c r="O23" i="43" s="1"/>
  <c r="N22" i="43"/>
  <c r="O22" i="43" s="1"/>
  <c r="N21" i="43"/>
  <c r="O21" i="43"/>
  <c r="N20" i="43"/>
  <c r="O20" i="43" s="1"/>
  <c r="N19" i="43"/>
  <c r="O19" i="43" s="1"/>
  <c r="N18" i="43"/>
  <c r="O18" i="43" s="1"/>
  <c r="M17" i="43"/>
  <c r="L17" i="43"/>
  <c r="K17" i="43"/>
  <c r="J17" i="43"/>
  <c r="I17" i="43"/>
  <c r="H17" i="43"/>
  <c r="G17" i="43"/>
  <c r="F17" i="43"/>
  <c r="E17" i="43"/>
  <c r="E78" i="43" s="1"/>
  <c r="D17" i="43"/>
  <c r="N17" i="43" s="1"/>
  <c r="O17" i="43" s="1"/>
  <c r="N16" i="43"/>
  <c r="O16" i="43" s="1"/>
  <c r="N15" i="43"/>
  <c r="O15" i="43" s="1"/>
  <c r="N14" i="43"/>
  <c r="O14" i="43" s="1"/>
  <c r="N13" i="43"/>
  <c r="O13" i="43"/>
  <c r="N12" i="43"/>
  <c r="O12" i="43" s="1"/>
  <c r="N11" i="43"/>
  <c r="O11" i="43" s="1"/>
  <c r="N10" i="43"/>
  <c r="O10" i="43" s="1"/>
  <c r="N9" i="43"/>
  <c r="O9" i="43"/>
  <c r="N8" i="43"/>
  <c r="O8" i="43" s="1"/>
  <c r="N7" i="43"/>
  <c r="O7" i="43"/>
  <c r="N6" i="43"/>
  <c r="O6" i="43" s="1"/>
  <c r="M5" i="43"/>
  <c r="L5" i="43"/>
  <c r="K5" i="43"/>
  <c r="K78" i="43" s="1"/>
  <c r="J5" i="43"/>
  <c r="I5" i="43"/>
  <c r="I78" i="43" s="1"/>
  <c r="H5" i="43"/>
  <c r="G5" i="43"/>
  <c r="G78" i="43" s="1"/>
  <c r="F5" i="43"/>
  <c r="E5" i="43"/>
  <c r="D5" i="43"/>
  <c r="N77" i="42"/>
  <c r="O77" i="42" s="1"/>
  <c r="N76" i="42"/>
  <c r="O76" i="42"/>
  <c r="N75" i="42"/>
  <c r="O75" i="42" s="1"/>
  <c r="M74" i="42"/>
  <c r="L74" i="42"/>
  <c r="K74" i="42"/>
  <c r="J74" i="42"/>
  <c r="I74" i="42"/>
  <c r="H74" i="42"/>
  <c r="G74" i="42"/>
  <c r="F74" i="42"/>
  <c r="E74" i="42"/>
  <c r="D74" i="42"/>
  <c r="N74" i="42" s="1"/>
  <c r="O74" i="42" s="1"/>
  <c r="N73" i="42"/>
  <c r="O73" i="42" s="1"/>
  <c r="N72" i="42"/>
  <c r="O72" i="42"/>
  <c r="N71" i="42"/>
  <c r="O71" i="42" s="1"/>
  <c r="N70" i="42"/>
  <c r="O70" i="42" s="1"/>
  <c r="N69" i="42"/>
  <c r="O69" i="42" s="1"/>
  <c r="N68" i="42"/>
  <c r="O68" i="42"/>
  <c r="N67" i="42"/>
  <c r="O67" i="42" s="1"/>
  <c r="N66" i="42"/>
  <c r="O66" i="42"/>
  <c r="M65" i="42"/>
  <c r="L65" i="42"/>
  <c r="K65" i="42"/>
  <c r="J65" i="42"/>
  <c r="I65" i="42"/>
  <c r="H65" i="42"/>
  <c r="G65" i="42"/>
  <c r="F65" i="42"/>
  <c r="E65" i="42"/>
  <c r="D65" i="42"/>
  <c r="N65" i="42" s="1"/>
  <c r="O65" i="42" s="1"/>
  <c r="N64" i="42"/>
  <c r="O64" i="42" s="1"/>
  <c r="N63" i="42"/>
  <c r="O63" i="42" s="1"/>
  <c r="N62" i="42"/>
  <c r="O62" i="42"/>
  <c r="N61" i="42"/>
  <c r="O61" i="42" s="1"/>
  <c r="M60" i="42"/>
  <c r="L60" i="42"/>
  <c r="K60" i="42"/>
  <c r="J60" i="42"/>
  <c r="I60" i="42"/>
  <c r="H60" i="42"/>
  <c r="G60" i="42"/>
  <c r="F60" i="42"/>
  <c r="E60" i="42"/>
  <c r="D60" i="42"/>
  <c r="N60" i="42" s="1"/>
  <c r="O60" i="42" s="1"/>
  <c r="N59" i="42"/>
  <c r="O59" i="42" s="1"/>
  <c r="N58" i="42"/>
  <c r="O58" i="42" s="1"/>
  <c r="N57" i="42"/>
  <c r="O57" i="42" s="1"/>
  <c r="N56" i="42"/>
  <c r="O56" i="42"/>
  <c r="N55" i="42"/>
  <c r="O55" i="42" s="1"/>
  <c r="N54" i="42"/>
  <c r="O54" i="42" s="1"/>
  <c r="N53" i="42"/>
  <c r="O53" i="42" s="1"/>
  <c r="N52" i="42"/>
  <c r="O52" i="42" s="1"/>
  <c r="N51" i="42"/>
  <c r="O51" i="42" s="1"/>
  <c r="N50" i="42"/>
  <c r="O50" i="42" s="1"/>
  <c r="N49" i="42"/>
  <c r="O49" i="42" s="1"/>
  <c r="N48" i="42"/>
  <c r="O48" i="42"/>
  <c r="N47" i="42"/>
  <c r="O47" i="42" s="1"/>
  <c r="N46" i="42"/>
  <c r="O46" i="42" s="1"/>
  <c r="N45" i="42"/>
  <c r="O45" i="42" s="1"/>
  <c r="M44" i="42"/>
  <c r="L44" i="42"/>
  <c r="L78" i="42" s="1"/>
  <c r="K44" i="42"/>
  <c r="J44" i="42"/>
  <c r="I44" i="42"/>
  <c r="H44" i="42"/>
  <c r="N44" i="42" s="1"/>
  <c r="O44" i="42" s="1"/>
  <c r="G44" i="42"/>
  <c r="F44" i="42"/>
  <c r="E44" i="42"/>
  <c r="D44" i="42"/>
  <c r="N43" i="42"/>
  <c r="O43" i="42" s="1"/>
  <c r="N42" i="42"/>
  <c r="O42" i="42"/>
  <c r="N41" i="42"/>
  <c r="O41" i="42" s="1"/>
  <c r="N40" i="42"/>
  <c r="O40" i="42" s="1"/>
  <c r="N39" i="42"/>
  <c r="O39" i="42" s="1"/>
  <c r="N38" i="42"/>
  <c r="O38" i="42" s="1"/>
  <c r="N37" i="42"/>
  <c r="O37" i="42" s="1"/>
  <c r="N36" i="42"/>
  <c r="O36" i="42"/>
  <c r="N35" i="42"/>
  <c r="O35" i="42" s="1"/>
  <c r="N34" i="42"/>
  <c r="O34" i="42"/>
  <c r="N33" i="42"/>
  <c r="O33" i="42" s="1"/>
  <c r="N32" i="42"/>
  <c r="O32" i="42" s="1"/>
  <c r="N31" i="42"/>
  <c r="O31" i="42" s="1"/>
  <c r="N30" i="42"/>
  <c r="O30" i="42" s="1"/>
  <c r="M29" i="42"/>
  <c r="L29" i="42"/>
  <c r="K29" i="42"/>
  <c r="J29" i="42"/>
  <c r="I29" i="42"/>
  <c r="H29" i="42"/>
  <c r="G29" i="42"/>
  <c r="F29" i="42"/>
  <c r="E29" i="42"/>
  <c r="D29" i="42"/>
  <c r="N29" i="42" s="1"/>
  <c r="O29" i="42" s="1"/>
  <c r="N28" i="42"/>
  <c r="O28" i="42"/>
  <c r="N27" i="42"/>
  <c r="O27" i="42" s="1"/>
  <c r="N26" i="42"/>
  <c r="O26" i="42" s="1"/>
  <c r="N25" i="42"/>
  <c r="O25" i="42" s="1"/>
  <c r="N24" i="42"/>
  <c r="O24" i="42" s="1"/>
  <c r="N23" i="42"/>
  <c r="O23" i="42" s="1"/>
  <c r="N22" i="42"/>
  <c r="O22" i="42" s="1"/>
  <c r="N21" i="42"/>
  <c r="O21" i="42" s="1"/>
  <c r="N20" i="42"/>
  <c r="O20" i="42" s="1"/>
  <c r="N19" i="42"/>
  <c r="O19" i="42" s="1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 s="1"/>
  <c r="N14" i="42"/>
  <c r="O14" i="42"/>
  <c r="N13" i="42"/>
  <c r="O13" i="42" s="1"/>
  <c r="N12" i="42"/>
  <c r="O12" i="42" s="1"/>
  <c r="N11" i="42"/>
  <c r="O11" i="42" s="1"/>
  <c r="N10" i="42"/>
  <c r="O10" i="42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I78" i="42" s="1"/>
  <c r="H5" i="42"/>
  <c r="H78" i="42" s="1"/>
  <c r="G5" i="42"/>
  <c r="G78" i="42" s="1"/>
  <c r="F5" i="42"/>
  <c r="F78" i="42" s="1"/>
  <c r="E5" i="42"/>
  <c r="E78" i="42" s="1"/>
  <c r="D5" i="42"/>
  <c r="D78" i="42" s="1"/>
  <c r="N80" i="41"/>
  <c r="O80" i="41" s="1"/>
  <c r="N79" i="41"/>
  <c r="O79" i="41" s="1"/>
  <c r="N78" i="41"/>
  <c r="O78" i="41" s="1"/>
  <c r="N77" i="41"/>
  <c r="O77" i="41" s="1"/>
  <c r="N76" i="41"/>
  <c r="O76" i="41"/>
  <c r="M75" i="41"/>
  <c r="L75" i="41"/>
  <c r="K75" i="41"/>
  <c r="J75" i="41"/>
  <c r="I75" i="41"/>
  <c r="H75" i="41"/>
  <c r="G75" i="41"/>
  <c r="F75" i="41"/>
  <c r="E75" i="41"/>
  <c r="D75" i="41"/>
  <c r="N75" i="41" s="1"/>
  <c r="O75" i="41" s="1"/>
  <c r="N74" i="41"/>
  <c r="O74" i="41"/>
  <c r="N73" i="41"/>
  <c r="O73" i="41" s="1"/>
  <c r="N72" i="41"/>
  <c r="O72" i="41" s="1"/>
  <c r="N71" i="41"/>
  <c r="O71" i="41" s="1"/>
  <c r="N70" i="41"/>
  <c r="O70" i="41" s="1"/>
  <c r="N69" i="41"/>
  <c r="O69" i="41" s="1"/>
  <c r="N68" i="41"/>
  <c r="O68" i="41"/>
  <c r="N67" i="41"/>
  <c r="O67" i="41" s="1"/>
  <c r="M66" i="41"/>
  <c r="L66" i="41"/>
  <c r="K66" i="41"/>
  <c r="J66" i="41"/>
  <c r="I66" i="41"/>
  <c r="H66" i="41"/>
  <c r="G66" i="41"/>
  <c r="F66" i="41"/>
  <c r="E66" i="41"/>
  <c r="D66" i="41"/>
  <c r="N66" i="41" s="1"/>
  <c r="O66" i="41" s="1"/>
  <c r="N65" i="41"/>
  <c r="O65" i="41" s="1"/>
  <c r="N64" i="41"/>
  <c r="O64" i="41" s="1"/>
  <c r="N63" i="41"/>
  <c r="O63" i="41" s="1"/>
  <c r="N62" i="41"/>
  <c r="O62" i="41" s="1"/>
  <c r="M61" i="41"/>
  <c r="L61" i="41"/>
  <c r="K61" i="41"/>
  <c r="J61" i="41"/>
  <c r="I61" i="41"/>
  <c r="H61" i="41"/>
  <c r="G61" i="41"/>
  <c r="F61" i="41"/>
  <c r="E61" i="41"/>
  <c r="D61" i="41"/>
  <c r="N60" i="41"/>
  <c r="O60" i="41" s="1"/>
  <c r="N59" i="41"/>
  <c r="O59" i="41" s="1"/>
  <c r="N58" i="41"/>
  <c r="O58" i="41"/>
  <c r="N57" i="41"/>
  <c r="O57" i="41" s="1"/>
  <c r="N56" i="41"/>
  <c r="O56" i="41" s="1"/>
  <c r="N55" i="41"/>
  <c r="O55" i="41" s="1"/>
  <c r="N54" i="41"/>
  <c r="O54" i="41" s="1"/>
  <c r="N53" i="41"/>
  <c r="O53" i="41" s="1"/>
  <c r="N52" i="41"/>
  <c r="O52" i="41" s="1"/>
  <c r="N51" i="41"/>
  <c r="O51" i="41" s="1"/>
  <c r="N50" i="41"/>
  <c r="O50" i="41" s="1"/>
  <c r="N49" i="41"/>
  <c r="O49" i="41" s="1"/>
  <c r="N48" i="41"/>
  <c r="O48" i="41" s="1"/>
  <c r="N47" i="41"/>
  <c r="O47" i="41" s="1"/>
  <c r="N46" i="41"/>
  <c r="O46" i="41" s="1"/>
  <c r="N45" i="41"/>
  <c r="O45" i="41" s="1"/>
  <c r="N44" i="41"/>
  <c r="O44" i="41" s="1"/>
  <c r="M43" i="41"/>
  <c r="L43" i="41"/>
  <c r="K43" i="41"/>
  <c r="K81" i="41" s="1"/>
  <c r="J43" i="41"/>
  <c r="J81" i="41" s="1"/>
  <c r="I43" i="41"/>
  <c r="I81" i="41" s="1"/>
  <c r="H43" i="41"/>
  <c r="G43" i="41"/>
  <c r="F43" i="41"/>
  <c r="F81" i="41" s="1"/>
  <c r="E43" i="41"/>
  <c r="D43" i="41"/>
  <c r="N43" i="41" s="1"/>
  <c r="O43" i="41" s="1"/>
  <c r="N42" i="41"/>
  <c r="O42" i="41" s="1"/>
  <c r="N41" i="41"/>
  <c r="O41" i="41" s="1"/>
  <c r="N40" i="41"/>
  <c r="O40" i="41" s="1"/>
  <c r="N39" i="41"/>
  <c r="O39" i="41" s="1"/>
  <c r="N38" i="41"/>
  <c r="O38" i="41"/>
  <c r="N37" i="41"/>
  <c r="O37" i="41" s="1"/>
  <c r="N36" i="41"/>
  <c r="O36" i="41" s="1"/>
  <c r="N35" i="41"/>
  <c r="O35" i="41" s="1"/>
  <c r="N34" i="41"/>
  <c r="O34" i="41" s="1"/>
  <c r="N33" i="41"/>
  <c r="O33" i="41" s="1"/>
  <c r="N32" i="41"/>
  <c r="O32" i="41"/>
  <c r="N31" i="41"/>
  <c r="O31" i="41" s="1"/>
  <c r="N30" i="41"/>
  <c r="O30" i="41" s="1"/>
  <c r="N29" i="41"/>
  <c r="O29" i="41" s="1"/>
  <c r="N28" i="41"/>
  <c r="O28" i="41" s="1"/>
  <c r="N27" i="41"/>
  <c r="O27" i="41" s="1"/>
  <c r="M26" i="41"/>
  <c r="L26" i="41"/>
  <c r="L81" i="41" s="1"/>
  <c r="K26" i="41"/>
  <c r="J26" i="41"/>
  <c r="I26" i="41"/>
  <c r="H26" i="41"/>
  <c r="G26" i="41"/>
  <c r="F26" i="41"/>
  <c r="E26" i="41"/>
  <c r="D26" i="41"/>
  <c r="N25" i="41"/>
  <c r="O25" i="41" s="1"/>
  <c r="N24" i="41"/>
  <c r="O24" i="41"/>
  <c r="N23" i="41"/>
  <c r="O23" i="41" s="1"/>
  <c r="N22" i="41"/>
  <c r="O22" i="41" s="1"/>
  <c r="N21" i="41"/>
  <c r="O21" i="41" s="1"/>
  <c r="N20" i="41"/>
  <c r="O20" i="41" s="1"/>
  <c r="N19" i="41"/>
  <c r="O19" i="41" s="1"/>
  <c r="N18" i="41"/>
  <c r="O18" i="41"/>
  <c r="N17" i="41"/>
  <c r="O17" i="41" s="1"/>
  <c r="M16" i="41"/>
  <c r="M81" i="41" s="1"/>
  <c r="L16" i="41"/>
  <c r="K16" i="41"/>
  <c r="J16" i="41"/>
  <c r="I16" i="41"/>
  <c r="H16" i="41"/>
  <c r="G16" i="41"/>
  <c r="F16" i="41"/>
  <c r="E16" i="41"/>
  <c r="D16" i="41"/>
  <c r="N15" i="41"/>
  <c r="O15" i="41" s="1"/>
  <c r="N14" i="41"/>
  <c r="O14" i="41" s="1"/>
  <c r="N13" i="41"/>
  <c r="O13" i="41" s="1"/>
  <c r="N12" i="41"/>
  <c r="O12" i="41" s="1"/>
  <c r="N11" i="41"/>
  <c r="O11" i="41" s="1"/>
  <c r="N10" i="41"/>
  <c r="O10" i="4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H81" i="41" s="1"/>
  <c r="G5" i="41"/>
  <c r="G81" i="41" s="1"/>
  <c r="F5" i="41"/>
  <c r="E5" i="41"/>
  <c r="E81" i="41" s="1"/>
  <c r="D5" i="41"/>
  <c r="N80" i="40"/>
  <c r="O80" i="40" s="1"/>
  <c r="N79" i="40"/>
  <c r="O79" i="40" s="1"/>
  <c r="N78" i="40"/>
  <c r="O78" i="40"/>
  <c r="N77" i="40"/>
  <c r="O77" i="40" s="1"/>
  <c r="N76" i="40"/>
  <c r="O76" i="40" s="1"/>
  <c r="M75" i="40"/>
  <c r="L75" i="40"/>
  <c r="K75" i="40"/>
  <c r="J75" i="40"/>
  <c r="N75" i="40" s="1"/>
  <c r="O75" i="40" s="1"/>
  <c r="I75" i="40"/>
  <c r="H75" i="40"/>
  <c r="G75" i="40"/>
  <c r="F75" i="40"/>
  <c r="E75" i="40"/>
  <c r="D75" i="40"/>
  <c r="N74" i="40"/>
  <c r="O74" i="40" s="1"/>
  <c r="N73" i="40"/>
  <c r="O73" i="40" s="1"/>
  <c r="N72" i="40"/>
  <c r="O72" i="40" s="1"/>
  <c r="N71" i="40"/>
  <c r="O71" i="40" s="1"/>
  <c r="N70" i="40"/>
  <c r="O70" i="40"/>
  <c r="N69" i="40"/>
  <c r="O69" i="40" s="1"/>
  <c r="N68" i="40"/>
  <c r="O68" i="40" s="1"/>
  <c r="N67" i="40"/>
  <c r="O67" i="40" s="1"/>
  <c r="M66" i="40"/>
  <c r="M81" i="40" s="1"/>
  <c r="L66" i="40"/>
  <c r="K66" i="40"/>
  <c r="J66" i="40"/>
  <c r="I66" i="40"/>
  <c r="H66" i="40"/>
  <c r="G66" i="40"/>
  <c r="F66" i="40"/>
  <c r="E66" i="40"/>
  <c r="D66" i="40"/>
  <c r="N65" i="40"/>
  <c r="O65" i="40" s="1"/>
  <c r="N64" i="40"/>
  <c r="O64" i="40" s="1"/>
  <c r="N63" i="40"/>
  <c r="O63" i="40" s="1"/>
  <c r="N62" i="40"/>
  <c r="O62" i="40" s="1"/>
  <c r="M61" i="40"/>
  <c r="L61" i="40"/>
  <c r="K61" i="40"/>
  <c r="J61" i="40"/>
  <c r="I61" i="40"/>
  <c r="H61" i="40"/>
  <c r="G61" i="40"/>
  <c r="F61" i="40"/>
  <c r="E61" i="40"/>
  <c r="D61" i="40"/>
  <c r="N61" i="40" s="1"/>
  <c r="O61" i="40" s="1"/>
  <c r="N60" i="40"/>
  <c r="O60" i="40" s="1"/>
  <c r="N59" i="40"/>
  <c r="O59" i="40" s="1"/>
  <c r="N58" i="40"/>
  <c r="O58" i="40" s="1"/>
  <c r="N57" i="40"/>
  <c r="O57" i="40" s="1"/>
  <c r="N56" i="40"/>
  <c r="O56" i="40" s="1"/>
  <c r="N55" i="40"/>
  <c r="O55" i="40" s="1"/>
  <c r="N54" i="40"/>
  <c r="O54" i="40"/>
  <c r="N53" i="40"/>
  <c r="O53" i="40" s="1"/>
  <c r="N52" i="40"/>
  <c r="O52" i="40" s="1"/>
  <c r="N51" i="40"/>
  <c r="O51" i="40" s="1"/>
  <c r="N50" i="40"/>
  <c r="O50" i="40" s="1"/>
  <c r="N49" i="40"/>
  <c r="O49" i="40" s="1"/>
  <c r="N48" i="40"/>
  <c r="O48" i="40"/>
  <c r="N47" i="40"/>
  <c r="O47" i="40" s="1"/>
  <c r="N46" i="40"/>
  <c r="O46" i="40" s="1"/>
  <c r="N45" i="40"/>
  <c r="O45" i="40" s="1"/>
  <c r="N44" i="40"/>
  <c r="O44" i="40" s="1"/>
  <c r="M43" i="40"/>
  <c r="L43" i="40"/>
  <c r="K43" i="40"/>
  <c r="J43" i="40"/>
  <c r="I43" i="40"/>
  <c r="H43" i="40"/>
  <c r="G43" i="40"/>
  <c r="F43" i="40"/>
  <c r="E43" i="40"/>
  <c r="D43" i="40"/>
  <c r="N42" i="40"/>
  <c r="O42" i="40" s="1"/>
  <c r="N41" i="40"/>
  <c r="O41" i="40" s="1"/>
  <c r="N40" i="40"/>
  <c r="O40" i="40"/>
  <c r="N39" i="40"/>
  <c r="O39" i="40" s="1"/>
  <c r="N38" i="40"/>
  <c r="O38" i="40" s="1"/>
  <c r="N37" i="40"/>
  <c r="O37" i="40" s="1"/>
  <c r="N36" i="40"/>
  <c r="O36" i="40" s="1"/>
  <c r="N35" i="40"/>
  <c r="O35" i="40" s="1"/>
  <c r="N34" i="40"/>
  <c r="O34" i="40" s="1"/>
  <c r="N33" i="40"/>
  <c r="O33" i="40" s="1"/>
  <c r="N32" i="40"/>
  <c r="O32" i="40" s="1"/>
  <c r="N31" i="40"/>
  <c r="O31" i="40" s="1"/>
  <c r="N30" i="40"/>
  <c r="O30" i="40" s="1"/>
  <c r="N29" i="40"/>
  <c r="O29" i="40" s="1"/>
  <c r="N28" i="40"/>
  <c r="O28" i="40" s="1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6" i="40" s="1"/>
  <c r="O26" i="40" s="1"/>
  <c r="N25" i="40"/>
  <c r="O25" i="40" s="1"/>
  <c r="N24" i="40"/>
  <c r="O24" i="40" s="1"/>
  <c r="N23" i="40"/>
  <c r="O23" i="40" s="1"/>
  <c r="N22" i="40"/>
  <c r="O22" i="40" s="1"/>
  <c r="N21" i="40"/>
  <c r="O21" i="40" s="1"/>
  <c r="N20" i="40"/>
  <c r="O20" i="40"/>
  <c r="N19" i="40"/>
  <c r="O19" i="40" s="1"/>
  <c r="N18" i="40"/>
  <c r="O18" i="40" s="1"/>
  <c r="N17" i="40"/>
  <c r="O17" i="40" s="1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N14" i="40" s="1"/>
  <c r="O14" i="40" s="1"/>
  <c r="D14" i="40"/>
  <c r="N13" i="40"/>
  <c r="O13" i="40" s="1"/>
  <c r="N12" i="40"/>
  <c r="O12" i="40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/>
  <c r="M5" i="40"/>
  <c r="L5" i="40"/>
  <c r="L81" i="40" s="1"/>
  <c r="K5" i="40"/>
  <c r="K81" i="40" s="1"/>
  <c r="J5" i="40"/>
  <c r="J81" i="40" s="1"/>
  <c r="I5" i="40"/>
  <c r="I81" i="40" s="1"/>
  <c r="H5" i="40"/>
  <c r="H81" i="40" s="1"/>
  <c r="G5" i="40"/>
  <c r="G81" i="40" s="1"/>
  <c r="F5" i="40"/>
  <c r="F81" i="40" s="1"/>
  <c r="E5" i="40"/>
  <c r="N5" i="40" s="1"/>
  <c r="O5" i="40" s="1"/>
  <c r="D5" i="40"/>
  <c r="N70" i="39"/>
  <c r="O70" i="39" s="1"/>
  <c r="N69" i="39"/>
  <c r="O69" i="39" s="1"/>
  <c r="M68" i="39"/>
  <c r="L68" i="39"/>
  <c r="K68" i="39"/>
  <c r="J68" i="39"/>
  <c r="I68" i="39"/>
  <c r="H68" i="39"/>
  <c r="G68" i="39"/>
  <c r="F68" i="39"/>
  <c r="E68" i="39"/>
  <c r="D68" i="39"/>
  <c r="N67" i="39"/>
  <c r="O67" i="39" s="1"/>
  <c r="N66" i="39"/>
  <c r="O66" i="39" s="1"/>
  <c r="N65" i="39"/>
  <c r="O65" i="39" s="1"/>
  <c r="N64" i="39"/>
  <c r="O64" i="39" s="1"/>
  <c r="N63" i="39"/>
  <c r="O63" i="39" s="1"/>
  <c r="N62" i="39"/>
  <c r="O62" i="39" s="1"/>
  <c r="N61" i="39"/>
  <c r="O61" i="39" s="1"/>
  <c r="N60" i="39"/>
  <c r="O60" i="39" s="1"/>
  <c r="M59" i="39"/>
  <c r="L59" i="39"/>
  <c r="K59" i="39"/>
  <c r="J59" i="39"/>
  <c r="I59" i="39"/>
  <c r="H59" i="39"/>
  <c r="G59" i="39"/>
  <c r="F59" i="39"/>
  <c r="E59" i="39"/>
  <c r="D59" i="39"/>
  <c r="N58" i="39"/>
  <c r="O58" i="39" s="1"/>
  <c r="N57" i="39"/>
  <c r="O57" i="39" s="1"/>
  <c r="N56" i="39"/>
  <c r="O56" i="39" s="1"/>
  <c r="N55" i="39"/>
  <c r="O55" i="39" s="1"/>
  <c r="M54" i="39"/>
  <c r="L54" i="39"/>
  <c r="K54" i="39"/>
  <c r="J54" i="39"/>
  <c r="I54" i="39"/>
  <c r="H54" i="39"/>
  <c r="G54" i="39"/>
  <c r="F54" i="39"/>
  <c r="E54" i="39"/>
  <c r="D54" i="39"/>
  <c r="N53" i="39"/>
  <c r="O53" i="39" s="1"/>
  <c r="N52" i="39"/>
  <c r="O52" i="39" s="1"/>
  <c r="N51" i="39"/>
  <c r="O51" i="39" s="1"/>
  <c r="N50" i="39"/>
  <c r="O50" i="39" s="1"/>
  <c r="N49" i="39"/>
  <c r="O49" i="39" s="1"/>
  <c r="N48" i="39"/>
  <c r="O48" i="39" s="1"/>
  <c r="N47" i="39"/>
  <c r="O47" i="39" s="1"/>
  <c r="N46" i="39"/>
  <c r="O46" i="39"/>
  <c r="N45" i="39"/>
  <c r="O45" i="39" s="1"/>
  <c r="N44" i="39"/>
  <c r="O44" i="39" s="1"/>
  <c r="N43" i="39"/>
  <c r="O43" i="39" s="1"/>
  <c r="N42" i="39"/>
  <c r="O42" i="39" s="1"/>
  <c r="N41" i="39"/>
  <c r="O41" i="39" s="1"/>
  <c r="N40" i="39"/>
  <c r="O40" i="39"/>
  <c r="N39" i="39"/>
  <c r="O39" i="39" s="1"/>
  <c r="N38" i="39"/>
  <c r="O38" i="39" s="1"/>
  <c r="N37" i="39"/>
  <c r="O37" i="39" s="1"/>
  <c r="M36" i="39"/>
  <c r="L36" i="39"/>
  <c r="K36" i="39"/>
  <c r="J36" i="39"/>
  <c r="I36" i="39"/>
  <c r="H36" i="39"/>
  <c r="G36" i="39"/>
  <c r="F36" i="39"/>
  <c r="E36" i="39"/>
  <c r="D36" i="39"/>
  <c r="N35" i="39"/>
  <c r="O35" i="39" s="1"/>
  <c r="N34" i="39"/>
  <c r="O34" i="39" s="1"/>
  <c r="N33" i="39"/>
  <c r="O33" i="39" s="1"/>
  <c r="N32" i="39"/>
  <c r="O32" i="39" s="1"/>
  <c r="N31" i="39"/>
  <c r="O31" i="39" s="1"/>
  <c r="N30" i="39"/>
  <c r="O30" i="39" s="1"/>
  <c r="N29" i="39"/>
  <c r="O29" i="39" s="1"/>
  <c r="N28" i="39"/>
  <c r="O28" i="39" s="1"/>
  <c r="N27" i="39"/>
  <c r="O27" i="39" s="1"/>
  <c r="M26" i="39"/>
  <c r="L26" i="39"/>
  <c r="L71" i="39" s="1"/>
  <c r="K26" i="39"/>
  <c r="J26" i="39"/>
  <c r="I26" i="39"/>
  <c r="H26" i="39"/>
  <c r="G26" i="39"/>
  <c r="F26" i="39"/>
  <c r="E26" i="39"/>
  <c r="D26" i="39"/>
  <c r="N26" i="39" s="1"/>
  <c r="O26" i="39" s="1"/>
  <c r="N25" i="39"/>
  <c r="O25" i="39" s="1"/>
  <c r="N24" i="39"/>
  <c r="O24" i="39"/>
  <c r="N23" i="39"/>
  <c r="O23" i="39" s="1"/>
  <c r="N22" i="39"/>
  <c r="O22" i="39" s="1"/>
  <c r="N21" i="39"/>
  <c r="O21" i="39" s="1"/>
  <c r="N20" i="39"/>
  <c r="O20" i="39" s="1"/>
  <c r="N19" i="39"/>
  <c r="O19" i="39" s="1"/>
  <c r="N18" i="39"/>
  <c r="O18" i="39"/>
  <c r="N17" i="39"/>
  <c r="O17" i="39" s="1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5" i="39" s="1"/>
  <c r="O15" i="39" s="1"/>
  <c r="N14" i="39"/>
  <c r="O14" i="39" s="1"/>
  <c r="N13" i="39"/>
  <c r="O13" i="39" s="1"/>
  <c r="N12" i="39"/>
  <c r="O12" i="39" s="1"/>
  <c r="N11" i="39"/>
  <c r="O11" i="39" s="1"/>
  <c r="N10" i="39"/>
  <c r="O10" i="39"/>
  <c r="N9" i="39"/>
  <c r="O9" i="39" s="1"/>
  <c r="N8" i="39"/>
  <c r="O8" i="39" s="1"/>
  <c r="N7" i="39"/>
  <c r="O7" i="39" s="1"/>
  <c r="N6" i="39"/>
  <c r="O6" i="39" s="1"/>
  <c r="M5" i="39"/>
  <c r="L5" i="39"/>
  <c r="K5" i="39"/>
  <c r="K71" i="39" s="1"/>
  <c r="J5" i="39"/>
  <c r="I5" i="39"/>
  <c r="I71" i="39" s="1"/>
  <c r="H5" i="39"/>
  <c r="G5" i="39"/>
  <c r="G71" i="39" s="1"/>
  <c r="F5" i="39"/>
  <c r="F71" i="39" s="1"/>
  <c r="E5" i="39"/>
  <c r="E71" i="39" s="1"/>
  <c r="D5" i="39"/>
  <c r="D71" i="39" s="1"/>
  <c r="N77" i="38"/>
  <c r="O77" i="38" s="1"/>
  <c r="N76" i="38"/>
  <c r="O76" i="38" s="1"/>
  <c r="N75" i="38"/>
  <c r="O75" i="38" s="1"/>
  <c r="M74" i="38"/>
  <c r="L74" i="38"/>
  <c r="K74" i="38"/>
  <c r="J74" i="38"/>
  <c r="I74" i="38"/>
  <c r="H74" i="38"/>
  <c r="G74" i="38"/>
  <c r="F74" i="38"/>
  <c r="E74" i="38"/>
  <c r="D74" i="38"/>
  <c r="N74" i="38" s="1"/>
  <c r="O74" i="38" s="1"/>
  <c r="N73" i="38"/>
  <c r="O73" i="38"/>
  <c r="N72" i="38"/>
  <c r="O72" i="38" s="1"/>
  <c r="N71" i="38"/>
  <c r="O71" i="38" s="1"/>
  <c r="N70" i="38"/>
  <c r="O70" i="38" s="1"/>
  <c r="N69" i="38"/>
  <c r="O69" i="38" s="1"/>
  <c r="N68" i="38"/>
  <c r="O68" i="38" s="1"/>
  <c r="N67" i="38"/>
  <c r="O67" i="38" s="1"/>
  <c r="N66" i="38"/>
  <c r="O66" i="38" s="1"/>
  <c r="N65" i="38"/>
  <c r="O65" i="38" s="1"/>
  <c r="N64" i="38"/>
  <c r="O64" i="38" s="1"/>
  <c r="N63" i="38"/>
  <c r="O63" i="38" s="1"/>
  <c r="N62" i="38"/>
  <c r="O62" i="38" s="1"/>
  <c r="M61" i="38"/>
  <c r="L61" i="38"/>
  <c r="K61" i="38"/>
  <c r="J61" i="38"/>
  <c r="I61" i="38"/>
  <c r="H61" i="38"/>
  <c r="G61" i="38"/>
  <c r="F61" i="38"/>
  <c r="E61" i="38"/>
  <c r="D61" i="38"/>
  <c r="D78" i="38" s="1"/>
  <c r="N60" i="38"/>
  <c r="O60" i="38" s="1"/>
  <c r="N59" i="38"/>
  <c r="O59" i="38"/>
  <c r="N58" i="38"/>
  <c r="O58" i="38" s="1"/>
  <c r="N57" i="38"/>
  <c r="O57" i="38" s="1"/>
  <c r="M56" i="38"/>
  <c r="L56" i="38"/>
  <c r="K56" i="38"/>
  <c r="J56" i="38"/>
  <c r="I56" i="38"/>
  <c r="H56" i="38"/>
  <c r="G56" i="38"/>
  <c r="F56" i="38"/>
  <c r="E56" i="38"/>
  <c r="D56" i="38"/>
  <c r="N55" i="38"/>
  <c r="O55" i="38" s="1"/>
  <c r="N54" i="38"/>
  <c r="O54" i="38"/>
  <c r="N53" i="38"/>
  <c r="O53" i="38"/>
  <c r="N52" i="38"/>
  <c r="O52" i="38" s="1"/>
  <c r="N51" i="38"/>
  <c r="O51" i="38"/>
  <c r="N50" i="38"/>
  <c r="O50" i="38" s="1"/>
  <c r="N49" i="38"/>
  <c r="O49" i="38" s="1"/>
  <c r="N48" i="38"/>
  <c r="O48" i="38"/>
  <c r="N47" i="38"/>
  <c r="O47" i="38"/>
  <c r="N46" i="38"/>
  <c r="O46" i="38" s="1"/>
  <c r="N45" i="38"/>
  <c r="O45" i="38" s="1"/>
  <c r="N44" i="38"/>
  <c r="O44" i="38"/>
  <c r="N43" i="38"/>
  <c r="O43" i="38" s="1"/>
  <c r="N42" i="38"/>
  <c r="O42" i="38"/>
  <c r="N41" i="38"/>
  <c r="O41" i="38"/>
  <c r="N40" i="38"/>
  <c r="O40" i="38" s="1"/>
  <c r="N39" i="38"/>
  <c r="O39" i="38"/>
  <c r="M38" i="38"/>
  <c r="L38" i="38"/>
  <c r="K38" i="38"/>
  <c r="J38" i="38"/>
  <c r="I38" i="38"/>
  <c r="H38" i="38"/>
  <c r="G38" i="38"/>
  <c r="N38" i="38" s="1"/>
  <c r="O38" i="38" s="1"/>
  <c r="F38" i="38"/>
  <c r="E38" i="38"/>
  <c r="D38" i="38"/>
  <c r="N37" i="38"/>
  <c r="O37" i="38"/>
  <c r="N36" i="38"/>
  <c r="O36" i="38"/>
  <c r="N35" i="38"/>
  <c r="O35" i="38" s="1"/>
  <c r="N34" i="38"/>
  <c r="O34" i="38"/>
  <c r="N33" i="38"/>
  <c r="O33" i="38"/>
  <c r="N32" i="38"/>
  <c r="O32" i="38" s="1"/>
  <c r="N31" i="38"/>
  <c r="O31" i="38" s="1"/>
  <c r="N30" i="38"/>
  <c r="O30" i="38"/>
  <c r="N29" i="38"/>
  <c r="O29" i="38" s="1"/>
  <c r="N28" i="38"/>
  <c r="O28" i="38"/>
  <c r="N27" i="38"/>
  <c r="O27" i="38"/>
  <c r="N26" i="38"/>
  <c r="O26" i="38" s="1"/>
  <c r="N25" i="38"/>
  <c r="O25" i="38"/>
  <c r="N24" i="38"/>
  <c r="O24" i="38"/>
  <c r="N23" i="38"/>
  <c r="O23" i="38" s="1"/>
  <c r="N22" i="38"/>
  <c r="O22" i="38"/>
  <c r="N21" i="38"/>
  <c r="O21" i="38"/>
  <c r="M20" i="38"/>
  <c r="N20" i="38" s="1"/>
  <c r="O20" i="38" s="1"/>
  <c r="L20" i="38"/>
  <c r="K20" i="38"/>
  <c r="J20" i="38"/>
  <c r="I20" i="38"/>
  <c r="H20" i="38"/>
  <c r="G20" i="38"/>
  <c r="F20" i="38"/>
  <c r="F78" i="38" s="1"/>
  <c r="E20" i="38"/>
  <c r="D20" i="38"/>
  <c r="N19" i="38"/>
  <c r="O19" i="38"/>
  <c r="N18" i="38"/>
  <c r="O18" i="38" s="1"/>
  <c r="N17" i="38"/>
  <c r="O17" i="38"/>
  <c r="N16" i="38"/>
  <c r="O16" i="38"/>
  <c r="M15" i="38"/>
  <c r="M78" i="38" s="1"/>
  <c r="L15" i="38"/>
  <c r="K15" i="38"/>
  <c r="J15" i="38"/>
  <c r="J78" i="38" s="1"/>
  <c r="I15" i="38"/>
  <c r="H15" i="38"/>
  <c r="G15" i="38"/>
  <c r="F15" i="38"/>
  <c r="E15" i="38"/>
  <c r="D15" i="38"/>
  <c r="N14" i="38"/>
  <c r="O14" i="38" s="1"/>
  <c r="N13" i="38"/>
  <c r="O13" i="38" s="1"/>
  <c r="N12" i="38"/>
  <c r="O12" i="38"/>
  <c r="N11" i="38"/>
  <c r="O11" i="38"/>
  <c r="N10" i="38"/>
  <c r="O10" i="38" s="1"/>
  <c r="N9" i="38"/>
  <c r="O9" i="38"/>
  <c r="N8" i="38"/>
  <c r="O8" i="38"/>
  <c r="N7" i="38"/>
  <c r="O7" i="38" s="1"/>
  <c r="N6" i="38"/>
  <c r="O6" i="38" s="1"/>
  <c r="M5" i="38"/>
  <c r="L5" i="38"/>
  <c r="K5" i="38"/>
  <c r="J5" i="38"/>
  <c r="I5" i="38"/>
  <c r="H5" i="38"/>
  <c r="H78" i="38" s="1"/>
  <c r="G5" i="38"/>
  <c r="G78" i="38" s="1"/>
  <c r="F5" i="38"/>
  <c r="N5" i="38" s="1"/>
  <c r="O5" i="38" s="1"/>
  <c r="E5" i="38"/>
  <c r="D5" i="38"/>
  <c r="N67" i="37"/>
  <c r="O67" i="37"/>
  <c r="M66" i="37"/>
  <c r="L66" i="37"/>
  <c r="K66" i="37"/>
  <c r="J66" i="37"/>
  <c r="I66" i="37"/>
  <c r="H66" i="37"/>
  <c r="G66" i="37"/>
  <c r="F66" i="37"/>
  <c r="E66" i="37"/>
  <c r="D66" i="37"/>
  <c r="N65" i="37"/>
  <c r="O65" i="37" s="1"/>
  <c r="N64" i="37"/>
  <c r="O64" i="37" s="1"/>
  <c r="N63" i="37"/>
  <c r="O63" i="37"/>
  <c r="N62" i="37"/>
  <c r="O62" i="37"/>
  <c r="N61" i="37"/>
  <c r="O61" i="37" s="1"/>
  <c r="N60" i="37"/>
  <c r="O60" i="37"/>
  <c r="N59" i="37"/>
  <c r="O59" i="37" s="1"/>
  <c r="N58" i="37"/>
  <c r="O58" i="37" s="1"/>
  <c r="M57" i="37"/>
  <c r="L57" i="37"/>
  <c r="K57" i="37"/>
  <c r="J57" i="37"/>
  <c r="I57" i="37"/>
  <c r="H57" i="37"/>
  <c r="N57" i="37" s="1"/>
  <c r="O57" i="37" s="1"/>
  <c r="G57" i="37"/>
  <c r="F57" i="37"/>
  <c r="E57" i="37"/>
  <c r="D57" i="37"/>
  <c r="N56" i="37"/>
  <c r="O56" i="37" s="1"/>
  <c r="N55" i="37"/>
  <c r="O55" i="37"/>
  <c r="N54" i="37"/>
  <c r="O54" i="37"/>
  <c r="N53" i="37"/>
  <c r="O53" i="37" s="1"/>
  <c r="M52" i="37"/>
  <c r="L52" i="37"/>
  <c r="K52" i="37"/>
  <c r="J52" i="37"/>
  <c r="I52" i="37"/>
  <c r="H52" i="37"/>
  <c r="G52" i="37"/>
  <c r="F52" i="37"/>
  <c r="E52" i="37"/>
  <c r="D52" i="37"/>
  <c r="N52" i="37" s="1"/>
  <c r="O52" i="37" s="1"/>
  <c r="N51" i="37"/>
  <c r="O51" i="37" s="1"/>
  <c r="N50" i="37"/>
  <c r="O50" i="37" s="1"/>
  <c r="N49" i="37"/>
  <c r="O49" i="37" s="1"/>
  <c r="N48" i="37"/>
  <c r="O48" i="37" s="1"/>
  <c r="N47" i="37"/>
  <c r="O47" i="37"/>
  <c r="N46" i="37"/>
  <c r="O46" i="37" s="1"/>
  <c r="N45" i="37"/>
  <c r="O45" i="37" s="1"/>
  <c r="N44" i="37"/>
  <c r="O44" i="37"/>
  <c r="N43" i="37"/>
  <c r="O43" i="37" s="1"/>
  <c r="N42" i="37"/>
  <c r="O42" i="37" s="1"/>
  <c r="N41" i="37"/>
  <c r="O41" i="37" s="1"/>
  <c r="N40" i="37"/>
  <c r="O40" i="37"/>
  <c r="N39" i="37"/>
  <c r="O39" i="37" s="1"/>
  <c r="N38" i="37"/>
  <c r="O38" i="37" s="1"/>
  <c r="N37" i="37"/>
  <c r="O37" i="37" s="1"/>
  <c r="N36" i="37"/>
  <c r="O36" i="37" s="1"/>
  <c r="N35" i="37"/>
  <c r="O35" i="37" s="1"/>
  <c r="M34" i="37"/>
  <c r="L34" i="37"/>
  <c r="K34" i="37"/>
  <c r="J34" i="37"/>
  <c r="I34" i="37"/>
  <c r="H34" i="37"/>
  <c r="G34" i="37"/>
  <c r="F34" i="37"/>
  <c r="E34" i="37"/>
  <c r="D34" i="37"/>
  <c r="N33" i="37"/>
  <c r="O33" i="37" s="1"/>
  <c r="N32" i="37"/>
  <c r="O32" i="37" s="1"/>
  <c r="N31" i="37"/>
  <c r="O31" i="37"/>
  <c r="N30" i="37"/>
  <c r="O30" i="37"/>
  <c r="N29" i="37"/>
  <c r="O29" i="37" s="1"/>
  <c r="N28" i="37"/>
  <c r="O28" i="37" s="1"/>
  <c r="N27" i="37"/>
  <c r="O27" i="37" s="1"/>
  <c r="N26" i="37"/>
  <c r="O26" i="37" s="1"/>
  <c r="M25" i="37"/>
  <c r="L25" i="37"/>
  <c r="K25" i="37"/>
  <c r="J25" i="37"/>
  <c r="I25" i="37"/>
  <c r="H25" i="37"/>
  <c r="H68" i="37" s="1"/>
  <c r="G25" i="37"/>
  <c r="F25" i="37"/>
  <c r="E25" i="37"/>
  <c r="D25" i="37"/>
  <c r="N24" i="37"/>
  <c r="O24" i="37" s="1"/>
  <c r="N23" i="37"/>
  <c r="O23" i="37"/>
  <c r="N22" i="37"/>
  <c r="O22" i="37"/>
  <c r="N21" i="37"/>
  <c r="O21" i="37" s="1"/>
  <c r="N20" i="37"/>
  <c r="O20" i="37" s="1"/>
  <c r="N19" i="37"/>
  <c r="O19" i="37" s="1"/>
  <c r="N18" i="37"/>
  <c r="O18" i="37" s="1"/>
  <c r="N17" i="37"/>
  <c r="O17" i="37" s="1"/>
  <c r="N16" i="37"/>
  <c r="O16" i="37"/>
  <c r="M15" i="37"/>
  <c r="L15" i="37"/>
  <c r="K15" i="37"/>
  <c r="J15" i="37"/>
  <c r="I15" i="37"/>
  <c r="H15" i="37"/>
  <c r="G15" i="37"/>
  <c r="F15" i="37"/>
  <c r="E15" i="37"/>
  <c r="D15" i="37"/>
  <c r="N15" i="37" s="1"/>
  <c r="O15" i="37" s="1"/>
  <c r="N14" i="37"/>
  <c r="O14" i="37" s="1"/>
  <c r="N13" i="37"/>
  <c r="O13" i="37" s="1"/>
  <c r="N12" i="37"/>
  <c r="O12" i="37" s="1"/>
  <c r="N11" i="37"/>
  <c r="O11" i="37" s="1"/>
  <c r="N10" i="37"/>
  <c r="O10" i="37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F68" i="37" s="1"/>
  <c r="E5" i="37"/>
  <c r="D5" i="37"/>
  <c r="N5" i="37" s="1"/>
  <c r="O5" i="37" s="1"/>
  <c r="N66" i="36"/>
  <c r="O66" i="36" s="1"/>
  <c r="M65" i="36"/>
  <c r="L65" i="36"/>
  <c r="K65" i="36"/>
  <c r="J65" i="36"/>
  <c r="I65" i="36"/>
  <c r="H65" i="36"/>
  <c r="G65" i="36"/>
  <c r="F65" i="36"/>
  <c r="E65" i="36"/>
  <c r="D65" i="36"/>
  <c r="N64" i="36"/>
  <c r="O64" i="36" s="1"/>
  <c r="N63" i="36"/>
  <c r="O63" i="36" s="1"/>
  <c r="N62" i="36"/>
  <c r="O62" i="36" s="1"/>
  <c r="N61" i="36"/>
  <c r="O61" i="36"/>
  <c r="N60" i="36"/>
  <c r="O60" i="36"/>
  <c r="N59" i="36"/>
  <c r="O59" i="36"/>
  <c r="N58" i="36"/>
  <c r="O58" i="36" s="1"/>
  <c r="M57" i="36"/>
  <c r="M67" i="36" s="1"/>
  <c r="L57" i="36"/>
  <c r="K57" i="36"/>
  <c r="J57" i="36"/>
  <c r="I57" i="36"/>
  <c r="H57" i="36"/>
  <c r="G57" i="36"/>
  <c r="F57" i="36"/>
  <c r="E57" i="36"/>
  <c r="D57" i="36"/>
  <c r="N56" i="36"/>
  <c r="O56" i="36" s="1"/>
  <c r="N55" i="36"/>
  <c r="O55" i="36" s="1"/>
  <c r="N54" i="36"/>
  <c r="O54" i="36"/>
  <c r="N53" i="36"/>
  <c r="O53" i="36" s="1"/>
  <c r="M52" i="36"/>
  <c r="L52" i="36"/>
  <c r="K52" i="36"/>
  <c r="J52" i="36"/>
  <c r="I52" i="36"/>
  <c r="H52" i="36"/>
  <c r="G52" i="36"/>
  <c r="F52" i="36"/>
  <c r="E52" i="36"/>
  <c r="D52" i="36"/>
  <c r="N51" i="36"/>
  <c r="O51" i="36" s="1"/>
  <c r="N50" i="36"/>
  <c r="O50" i="36" s="1"/>
  <c r="N49" i="36"/>
  <c r="O49" i="36"/>
  <c r="N48" i="36"/>
  <c r="O48" i="36" s="1"/>
  <c r="N47" i="36"/>
  <c r="O47" i="36" s="1"/>
  <c r="N46" i="36"/>
  <c r="O46" i="36" s="1"/>
  <c r="N45" i="36"/>
  <c r="O45" i="36" s="1"/>
  <c r="N44" i="36"/>
  <c r="O44" i="36" s="1"/>
  <c r="N43" i="36"/>
  <c r="O43" i="36"/>
  <c r="N42" i="36"/>
  <c r="O42" i="36"/>
  <c r="N41" i="36"/>
  <c r="O41" i="36" s="1"/>
  <c r="N40" i="36"/>
  <c r="O40" i="36" s="1"/>
  <c r="N39" i="36"/>
  <c r="O39" i="36" s="1"/>
  <c r="N38" i="36"/>
  <c r="O38" i="36" s="1"/>
  <c r="N37" i="36"/>
  <c r="O37" i="36" s="1"/>
  <c r="N36" i="36"/>
  <c r="O36" i="36"/>
  <c r="M35" i="36"/>
  <c r="L35" i="36"/>
  <c r="K35" i="36"/>
  <c r="J35" i="36"/>
  <c r="I35" i="36"/>
  <c r="H35" i="36"/>
  <c r="G35" i="36"/>
  <c r="F35" i="36"/>
  <c r="E35" i="36"/>
  <c r="D35" i="36"/>
  <c r="N34" i="36"/>
  <c r="O34" i="36"/>
  <c r="N33" i="36"/>
  <c r="O33" i="36"/>
  <c r="N32" i="36"/>
  <c r="O32" i="36"/>
  <c r="N31" i="36"/>
  <c r="O31" i="36" s="1"/>
  <c r="N30" i="36"/>
  <c r="O30" i="36" s="1"/>
  <c r="N29" i="36"/>
  <c r="O29" i="36"/>
  <c r="N28" i="36"/>
  <c r="O28" i="36" s="1"/>
  <c r="N27" i="36"/>
  <c r="O27" i="36"/>
  <c r="N26" i="36"/>
  <c r="O26" i="36"/>
  <c r="M25" i="36"/>
  <c r="L25" i="36"/>
  <c r="K25" i="36"/>
  <c r="J25" i="36"/>
  <c r="I25" i="36"/>
  <c r="H25" i="36"/>
  <c r="G25" i="36"/>
  <c r="F25" i="36"/>
  <c r="E25" i="36"/>
  <c r="D25" i="36"/>
  <c r="N25" i="36" s="1"/>
  <c r="O25" i="36" s="1"/>
  <c r="N24" i="36"/>
  <c r="O24" i="36" s="1"/>
  <c r="N23" i="36"/>
  <c r="O23" i="36" s="1"/>
  <c r="N22" i="36"/>
  <c r="O22" i="36" s="1"/>
  <c r="N21" i="36"/>
  <c r="O21" i="36"/>
  <c r="N20" i="36"/>
  <c r="O20" i="36" s="1"/>
  <c r="N19" i="36"/>
  <c r="O19" i="36" s="1"/>
  <c r="N18" i="36"/>
  <c r="O18" i="36" s="1"/>
  <c r="N17" i="36"/>
  <c r="O17" i="36" s="1"/>
  <c r="N16" i="36"/>
  <c r="O16" i="36" s="1"/>
  <c r="N15" i="36"/>
  <c r="O15" i="36"/>
  <c r="M14" i="36"/>
  <c r="L14" i="36"/>
  <c r="K14" i="36"/>
  <c r="J14" i="36"/>
  <c r="I14" i="36"/>
  <c r="H14" i="36"/>
  <c r="H67" i="36" s="1"/>
  <c r="G14" i="36"/>
  <c r="F14" i="36"/>
  <c r="E14" i="36"/>
  <c r="D14" i="36"/>
  <c r="N13" i="36"/>
  <c r="O13" i="36" s="1"/>
  <c r="N12" i="36"/>
  <c r="O12" i="36"/>
  <c r="N11" i="36"/>
  <c r="O11" i="36"/>
  <c r="N10" i="36"/>
  <c r="O10" i="36" s="1"/>
  <c r="N9" i="36"/>
  <c r="O9" i="36" s="1"/>
  <c r="N8" i="36"/>
  <c r="O8" i="36"/>
  <c r="N7" i="36"/>
  <c r="O7" i="36" s="1"/>
  <c r="N6" i="36"/>
  <c r="O6" i="36"/>
  <c r="M5" i="36"/>
  <c r="L5" i="36"/>
  <c r="K5" i="36"/>
  <c r="J5" i="36"/>
  <c r="J67" i="36" s="1"/>
  <c r="I5" i="36"/>
  <c r="I67" i="36" s="1"/>
  <c r="H5" i="36"/>
  <c r="G5" i="36"/>
  <c r="F5" i="36"/>
  <c r="E5" i="36"/>
  <c r="D5" i="36"/>
  <c r="N66" i="35"/>
  <c r="O66" i="35" s="1"/>
  <c r="M65" i="35"/>
  <c r="L65" i="35"/>
  <c r="K65" i="35"/>
  <c r="J65" i="35"/>
  <c r="I65" i="35"/>
  <c r="H65" i="35"/>
  <c r="G65" i="35"/>
  <c r="F65" i="35"/>
  <c r="E65" i="35"/>
  <c r="D65" i="35"/>
  <c r="N65" i="35" s="1"/>
  <c r="O65" i="35" s="1"/>
  <c r="N64" i="35"/>
  <c r="O64" i="35"/>
  <c r="N63" i="35"/>
  <c r="O63" i="35" s="1"/>
  <c r="N62" i="35"/>
  <c r="O62" i="35" s="1"/>
  <c r="N61" i="35"/>
  <c r="O61" i="35" s="1"/>
  <c r="N60" i="35"/>
  <c r="O60" i="35" s="1"/>
  <c r="N59" i="35"/>
  <c r="O59" i="35"/>
  <c r="N58" i="35"/>
  <c r="O58" i="35" s="1"/>
  <c r="M57" i="35"/>
  <c r="L57" i="35"/>
  <c r="K57" i="35"/>
  <c r="J57" i="35"/>
  <c r="I57" i="35"/>
  <c r="H57" i="35"/>
  <c r="G57" i="35"/>
  <c r="F57" i="35"/>
  <c r="E57" i="35"/>
  <c r="D57" i="35"/>
  <c r="N57" i="35" s="1"/>
  <c r="O57" i="35" s="1"/>
  <c r="N56" i="35"/>
  <c r="O56" i="35" s="1"/>
  <c r="N55" i="35"/>
  <c r="O55" i="35" s="1"/>
  <c r="N54" i="35"/>
  <c r="O54" i="35" s="1"/>
  <c r="N53" i="35"/>
  <c r="O53" i="35" s="1"/>
  <c r="M52" i="35"/>
  <c r="L52" i="35"/>
  <c r="K52" i="35"/>
  <c r="J52" i="35"/>
  <c r="I52" i="35"/>
  <c r="H52" i="35"/>
  <c r="G52" i="35"/>
  <c r="F52" i="35"/>
  <c r="E52" i="35"/>
  <c r="D52" i="35"/>
  <c r="N51" i="35"/>
  <c r="O51" i="35" s="1"/>
  <c r="N50" i="35"/>
  <c r="O50" i="35"/>
  <c r="N49" i="35"/>
  <c r="O49" i="35"/>
  <c r="N48" i="35"/>
  <c r="O48" i="35"/>
  <c r="N47" i="35"/>
  <c r="O47" i="35"/>
  <c r="N46" i="35"/>
  <c r="O46" i="35" s="1"/>
  <c r="N45" i="35"/>
  <c r="O45" i="35" s="1"/>
  <c r="N44" i="35"/>
  <c r="O44" i="35"/>
  <c r="N43" i="35"/>
  <c r="O43" i="35"/>
  <c r="N42" i="35"/>
  <c r="O42" i="35" s="1"/>
  <c r="N41" i="35"/>
  <c r="O41" i="35" s="1"/>
  <c r="N40" i="35"/>
  <c r="O40" i="35" s="1"/>
  <c r="N39" i="35"/>
  <c r="O39" i="35" s="1"/>
  <c r="N38" i="35"/>
  <c r="O38" i="35"/>
  <c r="N37" i="35"/>
  <c r="O37" i="35" s="1"/>
  <c r="M36" i="35"/>
  <c r="L36" i="35"/>
  <c r="K36" i="35"/>
  <c r="K67" i="35" s="1"/>
  <c r="J36" i="35"/>
  <c r="J67" i="35" s="1"/>
  <c r="I36" i="35"/>
  <c r="H36" i="35"/>
  <c r="G36" i="35"/>
  <c r="F36" i="35"/>
  <c r="E36" i="35"/>
  <c r="D36" i="35"/>
  <c r="N35" i="35"/>
  <c r="O35" i="35"/>
  <c r="N34" i="35"/>
  <c r="O34" i="35"/>
  <c r="N33" i="35"/>
  <c r="O33" i="35" s="1"/>
  <c r="N32" i="35"/>
  <c r="O32" i="35" s="1"/>
  <c r="N31" i="35"/>
  <c r="O31" i="35"/>
  <c r="N30" i="35"/>
  <c r="O30" i="35" s="1"/>
  <c r="N29" i="35"/>
  <c r="O29" i="35"/>
  <c r="N28" i="35"/>
  <c r="O28" i="35"/>
  <c r="N27" i="35"/>
  <c r="O27" i="35" s="1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4" i="35"/>
  <c r="O24" i="35" s="1"/>
  <c r="N23" i="35"/>
  <c r="O23" i="35"/>
  <c r="N22" i="35"/>
  <c r="O22" i="35" s="1"/>
  <c r="N21" i="35"/>
  <c r="O21" i="35"/>
  <c r="N20" i="35"/>
  <c r="O20" i="35"/>
  <c r="N19" i="35"/>
  <c r="O19" i="35" s="1"/>
  <c r="N18" i="35"/>
  <c r="O18" i="35" s="1"/>
  <c r="N17" i="35"/>
  <c r="O17" i="35" s="1"/>
  <c r="N16" i="35"/>
  <c r="O16" i="35" s="1"/>
  <c r="N15" i="35"/>
  <c r="O15" i="35"/>
  <c r="M14" i="35"/>
  <c r="L14" i="35"/>
  <c r="K14" i="35"/>
  <c r="J14" i="35"/>
  <c r="I14" i="35"/>
  <c r="H14" i="35"/>
  <c r="G14" i="35"/>
  <c r="F14" i="35"/>
  <c r="E14" i="35"/>
  <c r="D14" i="35"/>
  <c r="N13" i="35"/>
  <c r="O13" i="35"/>
  <c r="N12" i="35"/>
  <c r="O12" i="35"/>
  <c r="N11" i="35"/>
  <c r="O11" i="35" s="1"/>
  <c r="N10" i="35"/>
  <c r="O10" i="35" s="1"/>
  <c r="N9" i="35"/>
  <c r="O9" i="35" s="1"/>
  <c r="N8" i="35"/>
  <c r="O8" i="35" s="1"/>
  <c r="N7" i="35"/>
  <c r="O7" i="35"/>
  <c r="N6" i="35"/>
  <c r="O6" i="35" s="1"/>
  <c r="M5" i="35"/>
  <c r="L5" i="35"/>
  <c r="K5" i="35"/>
  <c r="J5" i="35"/>
  <c r="I5" i="35"/>
  <c r="H5" i="35"/>
  <c r="H67" i="35" s="1"/>
  <c r="G5" i="35"/>
  <c r="F5" i="35"/>
  <c r="E5" i="35"/>
  <c r="D5" i="35"/>
  <c r="D67" i="35" s="1"/>
  <c r="N70" i="34"/>
  <c r="O70" i="34" s="1"/>
  <c r="N69" i="34"/>
  <c r="O69" i="34" s="1"/>
  <c r="M68" i="34"/>
  <c r="L68" i="34"/>
  <c r="K68" i="34"/>
  <c r="J68" i="34"/>
  <c r="I68" i="34"/>
  <c r="H68" i="34"/>
  <c r="G68" i="34"/>
  <c r="F68" i="34"/>
  <c r="E68" i="34"/>
  <c r="D68" i="34"/>
  <c r="N67" i="34"/>
  <c r="O67" i="34"/>
  <c r="N66" i="34"/>
  <c r="O66" i="34" s="1"/>
  <c r="N65" i="34"/>
  <c r="O65" i="34"/>
  <c r="N64" i="34"/>
  <c r="O64" i="34"/>
  <c r="N63" i="34"/>
  <c r="O63" i="34" s="1"/>
  <c r="N62" i="34"/>
  <c r="O62" i="34" s="1"/>
  <c r="N61" i="34"/>
  <c r="O61" i="34" s="1"/>
  <c r="N60" i="34"/>
  <c r="O60" i="34" s="1"/>
  <c r="M59" i="34"/>
  <c r="L59" i="34"/>
  <c r="K59" i="34"/>
  <c r="J59" i="34"/>
  <c r="I59" i="34"/>
  <c r="H59" i="34"/>
  <c r="G59" i="34"/>
  <c r="F59" i="34"/>
  <c r="E59" i="34"/>
  <c r="D59" i="34"/>
  <c r="N58" i="34"/>
  <c r="O58" i="34"/>
  <c r="N57" i="34"/>
  <c r="O57" i="34"/>
  <c r="N56" i="34"/>
  <c r="O56" i="34" s="1"/>
  <c r="N55" i="34"/>
  <c r="O55" i="34" s="1"/>
  <c r="M54" i="34"/>
  <c r="L54" i="34"/>
  <c r="K54" i="34"/>
  <c r="J54" i="34"/>
  <c r="I54" i="34"/>
  <c r="H54" i="34"/>
  <c r="G54" i="34"/>
  <c r="F54" i="34"/>
  <c r="E54" i="34"/>
  <c r="D54" i="34"/>
  <c r="N53" i="34"/>
  <c r="O53" i="34"/>
  <c r="N52" i="34"/>
  <c r="O52" i="34" s="1"/>
  <c r="N51" i="34"/>
  <c r="O51" i="34"/>
  <c r="N50" i="34"/>
  <c r="O50" i="34"/>
  <c r="N49" i="34"/>
  <c r="O49" i="34" s="1"/>
  <c r="N48" i="34"/>
  <c r="O48" i="34" s="1"/>
  <c r="N47" i="34"/>
  <c r="O47" i="34"/>
  <c r="N46" i="34"/>
  <c r="O46" i="34" s="1"/>
  <c r="N45" i="34"/>
  <c r="O45" i="34" s="1"/>
  <c r="N44" i="34"/>
  <c r="O44" i="34"/>
  <c r="N43" i="34"/>
  <c r="O43" i="34" s="1"/>
  <c r="N42" i="34"/>
  <c r="O42" i="34" s="1"/>
  <c r="N41" i="34"/>
  <c r="O41" i="34"/>
  <c r="N40" i="34"/>
  <c r="O40" i="34" s="1"/>
  <c r="N39" i="34"/>
  <c r="O39" i="34"/>
  <c r="N38" i="34"/>
  <c r="O38" i="34"/>
  <c r="N37" i="34"/>
  <c r="O37" i="34" s="1"/>
  <c r="N36" i="34"/>
  <c r="O36" i="34" s="1"/>
  <c r="M35" i="34"/>
  <c r="M71" i="34" s="1"/>
  <c r="L35" i="34"/>
  <c r="K35" i="34"/>
  <c r="J35" i="34"/>
  <c r="I35" i="34"/>
  <c r="H35" i="34"/>
  <c r="G35" i="34"/>
  <c r="F35" i="34"/>
  <c r="E35" i="34"/>
  <c r="D35" i="34"/>
  <c r="N34" i="34"/>
  <c r="O34" i="34" s="1"/>
  <c r="N33" i="34"/>
  <c r="O33" i="34" s="1"/>
  <c r="N32" i="34"/>
  <c r="O32" i="34"/>
  <c r="N31" i="34"/>
  <c r="O31" i="34"/>
  <c r="N30" i="34"/>
  <c r="O30" i="34" s="1"/>
  <c r="N29" i="34"/>
  <c r="O29" i="34" s="1"/>
  <c r="N28" i="34"/>
  <c r="O28" i="34"/>
  <c r="N27" i="34"/>
  <c r="O27" i="34" s="1"/>
  <c r="N26" i="34"/>
  <c r="O26" i="34"/>
  <c r="N25" i="34"/>
  <c r="O25" i="34" s="1"/>
  <c r="M24" i="34"/>
  <c r="L24" i="34"/>
  <c r="K24" i="34"/>
  <c r="K71" i="34" s="1"/>
  <c r="J24" i="34"/>
  <c r="I24" i="34"/>
  <c r="H24" i="34"/>
  <c r="G24" i="34"/>
  <c r="F24" i="34"/>
  <c r="E24" i="34"/>
  <c r="D24" i="34"/>
  <c r="N23" i="34"/>
  <c r="O23" i="34" s="1"/>
  <c r="N22" i="34"/>
  <c r="O22" i="34" s="1"/>
  <c r="N21" i="34"/>
  <c r="O21" i="34"/>
  <c r="N20" i="34"/>
  <c r="O20" i="34" s="1"/>
  <c r="N19" i="34"/>
  <c r="O19" i="34"/>
  <c r="N18" i="34"/>
  <c r="O18" i="34" s="1"/>
  <c r="N17" i="34"/>
  <c r="O17" i="34" s="1"/>
  <c r="N16" i="34"/>
  <c r="O16" i="34" s="1"/>
  <c r="N15" i="34"/>
  <c r="O15" i="34"/>
  <c r="M14" i="34"/>
  <c r="L14" i="34"/>
  <c r="K14" i="34"/>
  <c r="J14" i="34"/>
  <c r="I14" i="34"/>
  <c r="H14" i="34"/>
  <c r="G14" i="34"/>
  <c r="F14" i="34"/>
  <c r="E14" i="34"/>
  <c r="D14" i="34"/>
  <c r="N14" i="34" s="1"/>
  <c r="O14" i="34" s="1"/>
  <c r="N13" i="34"/>
  <c r="O13" i="34" s="1"/>
  <c r="N12" i="34"/>
  <c r="O12" i="34"/>
  <c r="N11" i="34"/>
  <c r="O11" i="34"/>
  <c r="N10" i="34"/>
  <c r="O10" i="34" s="1"/>
  <c r="N9" i="34"/>
  <c r="O9" i="34" s="1"/>
  <c r="N8" i="34"/>
  <c r="O8" i="34"/>
  <c r="N7" i="34"/>
  <c r="O7" i="34" s="1"/>
  <c r="N6" i="34"/>
  <c r="O6" i="34"/>
  <c r="M5" i="34"/>
  <c r="L5" i="34"/>
  <c r="K5" i="34"/>
  <c r="J5" i="34"/>
  <c r="I5" i="34"/>
  <c r="I71" i="34" s="1"/>
  <c r="H5" i="34"/>
  <c r="H71" i="34" s="1"/>
  <c r="G5" i="34"/>
  <c r="F5" i="34"/>
  <c r="F71" i="34" s="1"/>
  <c r="E5" i="34"/>
  <c r="D5" i="34"/>
  <c r="D71" i="34" s="1"/>
  <c r="N71" i="33"/>
  <c r="O71" i="33" s="1"/>
  <c r="N54" i="33"/>
  <c r="O54" i="33" s="1"/>
  <c r="N40" i="33"/>
  <c r="O40" i="33" s="1"/>
  <c r="N41" i="33"/>
  <c r="O41" i="33" s="1"/>
  <c r="N42" i="33"/>
  <c r="O42" i="33"/>
  <c r="N43" i="33"/>
  <c r="O43" i="33"/>
  <c r="N44" i="33"/>
  <c r="O44" i="33" s="1"/>
  <c r="N45" i="33"/>
  <c r="O45" i="33" s="1"/>
  <c r="N46" i="33"/>
  <c r="O46" i="33"/>
  <c r="N47" i="33"/>
  <c r="O47" i="33" s="1"/>
  <c r="N48" i="33"/>
  <c r="O48" i="33"/>
  <c r="N49" i="33"/>
  <c r="O49" i="33"/>
  <c r="N50" i="33"/>
  <c r="O50" i="33" s="1"/>
  <c r="N51" i="33"/>
  <c r="O51" i="33" s="1"/>
  <c r="N52" i="33"/>
  <c r="O52" i="33"/>
  <c r="N53" i="33"/>
  <c r="O53" i="33" s="1"/>
  <c r="N25" i="33"/>
  <c r="O25" i="33" s="1"/>
  <c r="N26" i="33"/>
  <c r="O26" i="33"/>
  <c r="N27" i="33"/>
  <c r="O27" i="33" s="1"/>
  <c r="N28" i="33"/>
  <c r="O28" i="33" s="1"/>
  <c r="N29" i="33"/>
  <c r="O29" i="33"/>
  <c r="N30" i="33"/>
  <c r="O30" i="33" s="1"/>
  <c r="N31" i="33"/>
  <c r="O31" i="33"/>
  <c r="N32" i="33"/>
  <c r="O32" i="33"/>
  <c r="N33" i="33"/>
  <c r="O33" i="33" s="1"/>
  <c r="N34" i="33"/>
  <c r="O34" i="33" s="1"/>
  <c r="N35" i="33"/>
  <c r="O35" i="33"/>
  <c r="N36" i="33"/>
  <c r="O36" i="33" s="1"/>
  <c r="N37" i="33"/>
  <c r="O37" i="33" s="1"/>
  <c r="N38" i="33"/>
  <c r="O38" i="33" s="1"/>
  <c r="E39" i="33"/>
  <c r="F39" i="33"/>
  <c r="G39" i="33"/>
  <c r="H39" i="33"/>
  <c r="I39" i="33"/>
  <c r="J39" i="33"/>
  <c r="K39" i="33"/>
  <c r="L39" i="33"/>
  <c r="M39" i="33"/>
  <c r="D39" i="33"/>
  <c r="E24" i="33"/>
  <c r="F24" i="33"/>
  <c r="G24" i="33"/>
  <c r="H24" i="33"/>
  <c r="I24" i="33"/>
  <c r="J24" i="33"/>
  <c r="K24" i="33"/>
  <c r="L24" i="33"/>
  <c r="M24" i="33"/>
  <c r="D24" i="33"/>
  <c r="E14" i="33"/>
  <c r="F14" i="33"/>
  <c r="G14" i="33"/>
  <c r="H14" i="33"/>
  <c r="I14" i="33"/>
  <c r="J14" i="33"/>
  <c r="K14" i="33"/>
  <c r="L14" i="33"/>
  <c r="L72" i="33" s="1"/>
  <c r="M14" i="33"/>
  <c r="M72" i="33" s="1"/>
  <c r="D14" i="33"/>
  <c r="E5" i="33"/>
  <c r="F5" i="33"/>
  <c r="G5" i="33"/>
  <c r="H5" i="33"/>
  <c r="I5" i="33"/>
  <c r="I72" i="33" s="1"/>
  <c r="J5" i="33"/>
  <c r="K5" i="33"/>
  <c r="L5" i="33"/>
  <c r="M5" i="33"/>
  <c r="D5" i="33"/>
  <c r="E69" i="33"/>
  <c r="F69" i="33"/>
  <c r="G69" i="33"/>
  <c r="H69" i="33"/>
  <c r="I69" i="33"/>
  <c r="J69" i="33"/>
  <c r="K69" i="33"/>
  <c r="L69" i="33"/>
  <c r="M69" i="33"/>
  <c r="D69" i="33"/>
  <c r="N69" i="33"/>
  <c r="O69" i="33" s="1"/>
  <c r="N70" i="33"/>
  <c r="O70" i="33"/>
  <c r="N64" i="33"/>
  <c r="O64" i="33" s="1"/>
  <c r="N65" i="33"/>
  <c r="O65" i="33" s="1"/>
  <c r="N66" i="33"/>
  <c r="O66" i="33" s="1"/>
  <c r="N67" i="33"/>
  <c r="O67" i="33"/>
  <c r="N68" i="33"/>
  <c r="N63" i="33"/>
  <c r="O63" i="33" s="1"/>
  <c r="E62" i="33"/>
  <c r="F62" i="33"/>
  <c r="G62" i="33"/>
  <c r="H62" i="33"/>
  <c r="I62" i="33"/>
  <c r="J62" i="33"/>
  <c r="K62" i="33"/>
  <c r="L62" i="33"/>
  <c r="M62" i="33"/>
  <c r="D62" i="33"/>
  <c r="E56" i="33"/>
  <c r="F56" i="33"/>
  <c r="G56" i="33"/>
  <c r="H56" i="33"/>
  <c r="I56" i="33"/>
  <c r="J56" i="33"/>
  <c r="K56" i="33"/>
  <c r="L56" i="33"/>
  <c r="M56" i="33"/>
  <c r="D56" i="33"/>
  <c r="N58" i="33"/>
  <c r="O58" i="33" s="1"/>
  <c r="N59" i="33"/>
  <c r="O59" i="33" s="1"/>
  <c r="N60" i="33"/>
  <c r="O60" i="33"/>
  <c r="N61" i="33"/>
  <c r="O61" i="33" s="1"/>
  <c r="N57" i="33"/>
  <c r="O57" i="33"/>
  <c r="N55" i="33"/>
  <c r="O55" i="33"/>
  <c r="O68" i="33"/>
  <c r="N16" i="33"/>
  <c r="O16" i="33" s="1"/>
  <c r="N17" i="33"/>
  <c r="O17" i="33"/>
  <c r="N18" i="33"/>
  <c r="O18" i="33" s="1"/>
  <c r="N19" i="33"/>
  <c r="O19" i="33" s="1"/>
  <c r="N20" i="33"/>
  <c r="O20" i="33"/>
  <c r="N21" i="33"/>
  <c r="O21" i="33" s="1"/>
  <c r="N22" i="33"/>
  <c r="O22" i="33" s="1"/>
  <c r="N23" i="33"/>
  <c r="O23" i="33"/>
  <c r="N7" i="33"/>
  <c r="O7" i="33" s="1"/>
  <c r="N8" i="33"/>
  <c r="O8" i="33"/>
  <c r="N9" i="33"/>
  <c r="O9" i="33"/>
  <c r="N10" i="33"/>
  <c r="O10" i="33" s="1"/>
  <c r="N11" i="33"/>
  <c r="O11" i="33" s="1"/>
  <c r="N12" i="33"/>
  <c r="O12" i="33"/>
  <c r="N13" i="33"/>
  <c r="O13" i="33" s="1"/>
  <c r="N6" i="33"/>
  <c r="O6" i="33" s="1"/>
  <c r="N15" i="33"/>
  <c r="O15" i="33" s="1"/>
  <c r="N68" i="39"/>
  <c r="O68" i="39"/>
  <c r="M71" i="39"/>
  <c r="N59" i="39"/>
  <c r="O59" i="39" s="1"/>
  <c r="G67" i="35"/>
  <c r="N15" i="38"/>
  <c r="O15" i="38" s="1"/>
  <c r="N43" i="40"/>
  <c r="O43" i="40" s="1"/>
  <c r="E81" i="40"/>
  <c r="N61" i="41"/>
  <c r="O61" i="41" s="1"/>
  <c r="N5" i="41"/>
  <c r="O5" i="41"/>
  <c r="J78" i="42"/>
  <c r="M78" i="42"/>
  <c r="K78" i="42"/>
  <c r="M78" i="43"/>
  <c r="L78" i="43"/>
  <c r="N29" i="43"/>
  <c r="O29" i="43" s="1"/>
  <c r="K89" i="44"/>
  <c r="N84" i="44"/>
  <c r="O84" i="44" s="1"/>
  <c r="O28" i="46"/>
  <c r="P28" i="46" s="1"/>
  <c r="M75" i="46"/>
  <c r="G75" i="46"/>
  <c r="J90" i="45"/>
  <c r="O77" i="48" l="1"/>
  <c r="P77" i="48" s="1"/>
  <c r="N78" i="42"/>
  <c r="O78" i="42" s="1"/>
  <c r="K90" i="45"/>
  <c r="E68" i="37"/>
  <c r="D81" i="41"/>
  <c r="N81" i="41" s="1"/>
  <c r="O81" i="41" s="1"/>
  <c r="N54" i="39"/>
  <c r="O54" i="39" s="1"/>
  <c r="N24" i="34"/>
  <c r="O24" i="34" s="1"/>
  <c r="O5" i="46"/>
  <c r="P5" i="46" s="1"/>
  <c r="N5" i="43"/>
  <c r="O5" i="43" s="1"/>
  <c r="H72" i="33"/>
  <c r="N52" i="36"/>
  <c r="O52" i="36" s="1"/>
  <c r="N5" i="44"/>
  <c r="O5" i="44" s="1"/>
  <c r="H90" i="45"/>
  <c r="E71" i="34"/>
  <c r="N71" i="34" s="1"/>
  <c r="O71" i="34" s="1"/>
  <c r="N17" i="44"/>
  <c r="O17" i="44" s="1"/>
  <c r="N59" i="34"/>
  <c r="O59" i="34" s="1"/>
  <c r="I67" i="35"/>
  <c r="N35" i="36"/>
  <c r="O35" i="36" s="1"/>
  <c r="K68" i="37"/>
  <c r="N5" i="39"/>
  <c r="O5" i="39" s="1"/>
  <c r="H71" i="39"/>
  <c r="K72" i="33"/>
  <c r="N52" i="35"/>
  <c r="O52" i="35" s="1"/>
  <c r="G68" i="37"/>
  <c r="D78" i="43"/>
  <c r="G71" i="34"/>
  <c r="N68" i="34"/>
  <c r="O68" i="34" s="1"/>
  <c r="L67" i="35"/>
  <c r="N14" i="35"/>
  <c r="O14" i="35" s="1"/>
  <c r="N25" i="37"/>
  <c r="O25" i="37" s="1"/>
  <c r="N17" i="42"/>
  <c r="O17" i="42" s="1"/>
  <c r="M90" i="45"/>
  <c r="O70" i="46"/>
  <c r="P70" i="46" s="1"/>
  <c r="D81" i="40"/>
  <c r="N81" i="40" s="1"/>
  <c r="O81" i="40" s="1"/>
  <c r="L67" i="36"/>
  <c r="F72" i="33"/>
  <c r="N5" i="42"/>
  <c r="O5" i="42" s="1"/>
  <c r="N16" i="41"/>
  <c r="O16" i="41" s="1"/>
  <c r="F89" i="44"/>
  <c r="N89" i="44" s="1"/>
  <c r="O89" i="44" s="1"/>
  <c r="N62" i="33"/>
  <c r="O62" i="33" s="1"/>
  <c r="L71" i="34"/>
  <c r="J71" i="34"/>
  <c r="M67" i="35"/>
  <c r="J68" i="37"/>
  <c r="I68" i="37"/>
  <c r="E78" i="38"/>
  <c r="N78" i="38" s="1"/>
  <c r="O78" i="38" s="1"/>
  <c r="N56" i="38"/>
  <c r="O56" i="38" s="1"/>
  <c r="L78" i="38"/>
  <c r="D75" i="46"/>
  <c r="O75" i="46" s="1"/>
  <c r="P75" i="46" s="1"/>
  <c r="N54" i="34"/>
  <c r="O54" i="34" s="1"/>
  <c r="N25" i="35"/>
  <c r="O25" i="35" s="1"/>
  <c r="N14" i="33"/>
  <c r="O14" i="33" s="1"/>
  <c r="K78" i="38"/>
  <c r="N5" i="35"/>
  <c r="O5" i="35" s="1"/>
  <c r="N5" i="33"/>
  <c r="O5" i="33" s="1"/>
  <c r="N39" i="33"/>
  <c r="O39" i="33" s="1"/>
  <c r="N35" i="34"/>
  <c r="O35" i="34" s="1"/>
  <c r="M68" i="37"/>
  <c r="E67" i="36"/>
  <c r="G90" i="45"/>
  <c r="G67" i="36"/>
  <c r="N14" i="36"/>
  <c r="O14" i="36" s="1"/>
  <c r="L68" i="37"/>
  <c r="K67" i="36"/>
  <c r="N26" i="41"/>
  <c r="O26" i="41" s="1"/>
  <c r="N56" i="33"/>
  <c r="O56" i="33" s="1"/>
  <c r="G72" i="33"/>
  <c r="D90" i="45"/>
  <c r="N90" i="45" s="1"/>
  <c r="O90" i="45" s="1"/>
  <c r="N36" i="35"/>
  <c r="O36" i="35" s="1"/>
  <c r="F67" i="36"/>
  <c r="N34" i="37"/>
  <c r="O34" i="37" s="1"/>
  <c r="N24" i="33"/>
  <c r="O24" i="33" s="1"/>
  <c r="N57" i="36"/>
  <c r="O57" i="36" s="1"/>
  <c r="N65" i="36"/>
  <c r="O65" i="36" s="1"/>
  <c r="I78" i="38"/>
  <c r="N41" i="43"/>
  <c r="O41" i="43" s="1"/>
  <c r="J72" i="33"/>
  <c r="N66" i="40"/>
  <c r="O66" i="40" s="1"/>
  <c r="N72" i="43"/>
  <c r="O72" i="43" s="1"/>
  <c r="O79" i="47"/>
  <c r="P79" i="47" s="1"/>
  <c r="D72" i="33"/>
  <c r="N16" i="45"/>
  <c r="O16" i="45" s="1"/>
  <c r="F78" i="43"/>
  <c r="N29" i="44"/>
  <c r="O29" i="44" s="1"/>
  <c r="E72" i="33"/>
  <c r="N36" i="39"/>
  <c r="O36" i="39" s="1"/>
  <c r="N61" i="38"/>
  <c r="O61" i="38" s="1"/>
  <c r="E67" i="35"/>
  <c r="N70" i="45"/>
  <c r="O70" i="45" s="1"/>
  <c r="F67" i="35"/>
  <c r="N66" i="37"/>
  <c r="O66" i="37" s="1"/>
  <c r="N5" i="36"/>
  <c r="O5" i="36" s="1"/>
  <c r="H78" i="43"/>
  <c r="N5" i="34"/>
  <c r="O5" i="34" s="1"/>
  <c r="D67" i="36"/>
  <c r="N67" i="36" s="1"/>
  <c r="O67" i="36" s="1"/>
  <c r="D68" i="37"/>
  <c r="N68" i="37" s="1"/>
  <c r="O68" i="37" s="1"/>
  <c r="J71" i="39"/>
  <c r="N71" i="39" s="1"/>
  <c r="O71" i="39" s="1"/>
  <c r="N67" i="35" l="1"/>
  <c r="O67" i="35" s="1"/>
  <c r="N78" i="43"/>
  <c r="O78" i="43" s="1"/>
  <c r="N72" i="33"/>
  <c r="O72" i="33" s="1"/>
</calcChain>
</file>

<file path=xl/sharedStrings.xml><?xml version="1.0" encoding="utf-8"?>
<sst xmlns="http://schemas.openxmlformats.org/spreadsheetml/2006/main" count="1481" uniqueCount="195">
  <si>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</si>
  <si>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</si>
  <si>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</si>
  <si>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</si>
  <si>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</si>
  <si>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</si>
  <si>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</si>
  <si>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</si>
  <si>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</si>
  <si>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</si>
  <si>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</si>
  <si>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County Ninth-Cent Voted Fuel Tax</t>
  </si>
  <si>
    <t>Second Local Option Fuel Tax (1 to 5 Cents)</t>
  </si>
  <si>
    <t>First Local Option Fuel Tax (1 to 6 Cents)</t>
  </si>
  <si>
    <t>Utility Service Tax - Electricity</t>
  </si>
  <si>
    <t>Utility Service Tax - Water</t>
  </si>
  <si>
    <t>Utility Service Tax - Gas</t>
  </si>
  <si>
    <t>Local Business Tax</t>
  </si>
  <si>
    <t>Permits, Fees, and Special Assessments</t>
  </si>
  <si>
    <t>Franchise Fee - Electricity</t>
  </si>
  <si>
    <t>Franchise Fee - Telecommunications</t>
  </si>
  <si>
    <t>Franchise Fee - Gas</t>
  </si>
  <si>
    <t>Franchise Fee - Solid Waste</t>
  </si>
  <si>
    <t>Impact Fees - Residential - Physical Environment</t>
  </si>
  <si>
    <t>Impact Fees - Residential - Transportation</t>
  </si>
  <si>
    <t>Impact Fees - Residential - Culture / Recreation</t>
  </si>
  <si>
    <t>Impact Fees - Residential - Other</t>
  </si>
  <si>
    <t>Federal Grant - Public Safety</t>
  </si>
  <si>
    <t>Intergovernmental Revenue</t>
  </si>
  <si>
    <t>Federal Grant - Economic Environment</t>
  </si>
  <si>
    <t>Federal Grant - Physical Environment - Sewer / Wastewater</t>
  </si>
  <si>
    <t>Federal Grant - Physical Environment - Other Physical Environment</t>
  </si>
  <si>
    <t>Federal Grant - Transportation - Airport Development</t>
  </si>
  <si>
    <t>State Grant - Transportation - Other Transportation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</si>
  <si>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</si>
  <si>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</si>
  <si>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</si>
  <si>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</si>
  <si>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</si>
  <si>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Culture / Recreation</t>
  </si>
  <si>
    <t>Shared Revenue from Other Local Units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</si>
  <si>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</si>
  <si>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</si>
  <si>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</si>
  <si>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</si>
  <si>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</si>
  <si>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</si>
  <si>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</si>
  <si>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</si>
  <si>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</si>
  <si>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Public Safety - Law Enforcement Services</t>
  </si>
  <si>
    <t>Public Safety - Other Public Safety Charges and Fees</t>
  </si>
  <si>
    <t>Physical Environment - Electric Utility</t>
  </si>
  <si>
    <t>Physical Environment - Water Utility</t>
  </si>
  <si>
    <t>Physical Environment - Garbage / Solid Waste</t>
  </si>
  <si>
    <t>Physical Environment - Sewer / Wastewater Utility</t>
  </si>
  <si>
    <t>Physical Environment - Conservation and Resource Management</t>
  </si>
  <si>
    <t>Physical Environment - Other Physical Environment Charges</t>
  </si>
  <si>
    <t>Transportation (User Fees) - Airports</t>
  </si>
  <si>
    <t>Culture / Recreation - Libraries</t>
  </si>
  <si>
    <t>Culture / Recreation - Parks and Recreation</t>
  </si>
  <si>
    <t>Culture / Recreation - Special Events</t>
  </si>
  <si>
    <t>Culture / Recreation - Special Recreation Facilities</t>
  </si>
  <si>
    <t>Culture / Recreation - Other Culture / Recreation Charges</t>
  </si>
  <si>
    <t>Total - All Account Codes</t>
  </si>
  <si>
    <t>Local Fiscal Year Ended September 30, 2009</t>
  </si>
  <si>
    <t>Court-Ordered Judgments and Fines - As Decided by County Court Criminal</t>
  </si>
  <si>
    <t>Fines - Library</t>
  </si>
  <si>
    <t>Fines - Local Ordinance Violations</t>
  </si>
  <si>
    <t>Forfeits - Assets Seized by Law Enforcement</t>
  </si>
  <si>
    <t>Other Judgments, Fines, and Forfeits</t>
  </si>
  <si>
    <t>Interest and Other Earnings - Interest</t>
  </si>
  <si>
    <t>Interest and Other Earnings - Net Increase (Decrease) in Fair Value of Investments</t>
  </si>
  <si>
    <t>Disposition of Fixed Assets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</si>
  <si>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</si>
  <si>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</si>
  <si>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</si>
  <si>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</si>
  <si>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</si>
  <si>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</si>
  <si>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</si>
  <si>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</si>
  <si>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</si>
  <si>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</si>
  <si>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</si>
  <si>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</si>
  <si>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Bartow Revenues Reported by Account Code and Fund Type</t>
  </si>
  <si>
    <t>Local Fiscal Year Ended September 30, 2010</t>
  </si>
  <si>
    <t>Other Permits, Fees, and Special Assessments</t>
  </si>
  <si>
    <t>Federal Grant - Physical Environment - Electric Supply System</t>
  </si>
  <si>
    <t>Public Safety - Fire Protection</t>
  </si>
  <si>
    <t>Public Safety - Protective Inspection Fees</t>
  </si>
  <si>
    <t>Transportation (User Fees) - Other Transportation Charges</t>
  </si>
  <si>
    <t>Rents and Royalties</t>
  </si>
  <si>
    <t>Sale of Surplus Materials and Scrap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</si>
  <si>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</si>
  <si>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</si>
  <si>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</si>
  <si>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Grants from Other Local Units - Culture / Recreation</t>
  </si>
  <si>
    <t>2011 Municipal Population:</t>
  </si>
  <si>
    <t>Local Fiscal Year Ended September 30, 2012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</si>
  <si>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</si>
  <si>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</si>
  <si>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</si>
  <si>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</si>
  <si>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Special Assessments - Charges for Public Services</t>
  </si>
  <si>
    <t>State Shared Revenues - General Government - Revenue Sharing Proceeds</t>
  </si>
  <si>
    <t>State Shared Revenues - General Government - Mobile Home License Tax</t>
  </si>
  <si>
    <t>State Shared Revenues - General Government - Local Government Half-Cent Sales Tax</t>
  </si>
  <si>
    <t>General Government - Other General Government Charges and Fees</t>
  </si>
  <si>
    <t>Transportation - Airports</t>
  </si>
  <si>
    <t>Transportation - Other Transportation Charges</t>
  </si>
  <si>
    <t>Sales - Disposition of Fixed Assets</t>
  </si>
  <si>
    <t>Sales - Sale of Surplus Materials and Scrap</t>
  </si>
  <si>
    <t>2013 Municipal Population:</t>
  </si>
  <si>
    <t>Local Fiscal Year Ended September 30, 2008</t>
  </si>
  <si>
    <t>Communications Services Taxes</t>
  </si>
  <si>
    <t>Permits and Franchise Fees</t>
  </si>
  <si>
    <t>Federal Grant - Other Federal Grants</t>
  </si>
  <si>
    <t>State Grant - Culture / Recreation</t>
  </si>
  <si>
    <t>State Grant - Other</t>
  </si>
  <si>
    <t>State Shared Revenues - Transportation - Other Transportation</t>
  </si>
  <si>
    <t>State Shared Revenues - Other</t>
  </si>
  <si>
    <t>Grants from Other Local Units - Transportation</t>
  </si>
  <si>
    <t>Impact Fees - Physical Environment</t>
  </si>
  <si>
    <t>Impact Fees - Transportation</t>
  </si>
  <si>
    <t>Impact Fees - Culture / Recreation</t>
  </si>
  <si>
    <t>Impact Fees - Other</t>
  </si>
  <si>
    <t>Other Miscellaneous Revenues - Settlements</t>
  </si>
  <si>
    <t>Proprietary Non-Operating Sources - Capital Contributions from Private Source</t>
  </si>
  <si>
    <t>2008 Municipal Population:</t>
  </si>
  <si>
    <t>Local Fiscal Year Ended September 30, 2014</t>
  </si>
  <si>
    <t>Impact Fees - Commercial - Transportation</t>
  </si>
  <si>
    <t>State Shared Revenues - General Government - Alcoholic Beverage License Tax</t>
  </si>
  <si>
    <t>Proceeds - Proceeds from Refunding Bonds</t>
  </si>
  <si>
    <t>2014 Municipal Population:</t>
  </si>
  <si>
    <t>Local Fiscal Year Ended September 30, 2015</t>
  </si>
  <si>
    <t>Impact Fees - Commercial - Physical Environment</t>
  </si>
  <si>
    <t>Impact Fees - Commercial - Other</t>
  </si>
  <si>
    <t>Federal Grant - Culture / Recreation</t>
  </si>
  <si>
    <t>State Grant - Physical Environment - Sewer / Wastewater</t>
  </si>
  <si>
    <t>State Shared Revenues - Public Safety - Other Public Safety</t>
  </si>
  <si>
    <t>Economic Environment - Other Economic Environment Charges</t>
  </si>
  <si>
    <t>Contributions from Enterprise Operations</t>
  </si>
  <si>
    <t>Proceeds of General Capital Asset Dispositions - Sales</t>
  </si>
  <si>
    <t>Proprietary Non-Operating - Capital Contributions from Private Source</t>
  </si>
  <si>
    <t>Proprietary Non-Operating - Other Non-Operating Sources</t>
  </si>
  <si>
    <t>2015 Municipal Population:</t>
  </si>
  <si>
    <t>Local Fiscal Year Ended September 30, 2016</t>
  </si>
  <si>
    <t>Insurance Premium Tax for Firefighters' Pension</t>
  </si>
  <si>
    <t>Insurance Premium Tax for Police Officers' Retirement</t>
  </si>
  <si>
    <t>Federal Grant - Transportation - Other Transportation</t>
  </si>
  <si>
    <t>State Grant - Transportation - Airport Development</t>
  </si>
  <si>
    <t>2016 Municipal Population:</t>
  </si>
  <si>
    <t>Local Fiscal Year Ended September 30, 2017</t>
  </si>
  <si>
    <t>State Shared Revenues - General Government - Sales and Uses Taxes to Counties</t>
  </si>
  <si>
    <t>Proprietary Non-Operating - Other Grants and Donations</t>
  </si>
  <si>
    <t>2017 Municipal Population:</t>
  </si>
  <si>
    <t>Local Fiscal Year Ended September 30, 2018</t>
  </si>
  <si>
    <t>Proceeds - Installment Purchases and Capital Lease Proceeds</t>
  </si>
  <si>
    <t>2018 Municipal Population:</t>
  </si>
  <si>
    <t>Local Fiscal Year Ended September 30, 2019</t>
  </si>
  <si>
    <t>Federal Grant - General Government</t>
  </si>
  <si>
    <t>Federal Grant - Physical Environment - Water Supply System</t>
  </si>
  <si>
    <t>Federal Grant - Physical Environment - Garbage / Solid Waste</t>
  </si>
  <si>
    <t>State Grant - Physical Environment - Water Supply System</t>
  </si>
  <si>
    <t>State Grant - Physical Environment - Electric Supply System</t>
  </si>
  <si>
    <t>State Grant - Physical Environment - Garbage / Solid Waste</t>
  </si>
  <si>
    <t>State Grant - Physical Environment - Stormwater Management</t>
  </si>
  <si>
    <t>State Grant - Physical Environment - Other Physical Environment</t>
  </si>
  <si>
    <t>2019 Municipal Population:</t>
  </si>
  <si>
    <t>Local Fiscal Year Ended September 30, 2020</t>
  </si>
  <si>
    <t>Other Financial Assistance - Federal Source</t>
  </si>
  <si>
    <t>State Grant - General Government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</si>
  <si>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</si>
  <si>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</si>
  <si>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</si>
  <si>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</si>
  <si>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</si>
  <si>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</si>
  <si>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</si>
  <si>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</si>
  <si>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</si>
  <si>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</si>
  <si>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Permits - Other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</si>
  <si>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</si>
  <si>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</si>
  <si>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</si>
  <si>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Proprietary Non-Operating Sources - Other Grants and Donations</t>
  </si>
  <si>
    <t>Proprietary Non-Operating Sources - Other Non-Operating Sources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</si>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</sst>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45B17-CDF4-4989-A8DD-EB698B324DCD}">
  <sheetPr>
    <pageSetUpPr fitToPage="1"/>
  </sheetPr>
  <dimension ref="A1:ED81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86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193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79</v>
      </c>
      <c r="B3" s="108"/>
      <c r="C3" s="109"/>
      <c r="D3" s="113" t="s">
        <v>42</v>
      </c>
      <c r="E3" s="114"/>
      <c r="F3" s="114"/>
      <c r="G3" s="114"/>
      <c r="H3" s="115"/>
      <c r="I3" s="113" t="s">
        <v>43</v>
      </c>
      <c r="J3" s="115"/>
      <c r="K3" s="113" t="s">
        <v>45</v>
      </c>
      <c r="L3" s="114"/>
      <c r="M3" s="115"/>
      <c r="N3" s="49"/>
      <c r="O3" s="50"/>
      <c r="P3" s="116" t="s">
        <v>176</v>
      </c>
      <c r="Q3" s="51"/>
      <c r="R3"/>
    </row>
    <row r="4" spans="1:134" ht="32.25" customHeight="1" thickBot="1">
      <c r="A4" s="110"/>
      <c r="B4" s="111"/>
      <c r="C4" s="112"/>
      <c r="D4" s="52" t="s">
        <v>5</v>
      </c>
      <c r="E4" s="52" t="s">
        <v>80</v>
      </c>
      <c r="F4" s="52" t="s">
        <v>81</v>
      </c>
      <c r="G4" s="52" t="s">
        <v>82</v>
      </c>
      <c r="H4" s="52" t="s">
        <v>6</v>
      </c>
      <c r="I4" s="52" t="s">
        <v>7</v>
      </c>
      <c r="J4" s="53" t="s">
        <v>83</v>
      </c>
      <c r="K4" s="53" t="s">
        <v>8</v>
      </c>
      <c r="L4" s="53" t="s">
        <v>9</v>
      </c>
      <c r="M4" s="53" t="s">
        <v>177</v>
      </c>
      <c r="N4" s="53" t="s">
        <v>10</v>
      </c>
      <c r="O4" s="53" t="s">
        <v>178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179</v>
      </c>
      <c r="B5" s="57"/>
      <c r="C5" s="57"/>
      <c r="D5" s="58">
        <f>SUM(D6:D15)</f>
        <v>6539490</v>
      </c>
      <c r="E5" s="58">
        <f>SUM(E6:E15)</f>
        <v>2960957</v>
      </c>
      <c r="F5" s="58">
        <f>SUM(F6:F15)</f>
        <v>0</v>
      </c>
      <c r="G5" s="58">
        <f>SUM(G6:G15)</f>
        <v>0</v>
      </c>
      <c r="H5" s="58">
        <f>SUM(H6:H15)</f>
        <v>0</v>
      </c>
      <c r="I5" s="58">
        <f>SUM(I6:I15)</f>
        <v>0</v>
      </c>
      <c r="J5" s="58">
        <f>SUM(J6:J15)</f>
        <v>0</v>
      </c>
      <c r="K5" s="58">
        <f>SUM(K6:K15)</f>
        <v>0</v>
      </c>
      <c r="L5" s="58">
        <f>SUM(L6:L15)</f>
        <v>0</v>
      </c>
      <c r="M5" s="58">
        <f>SUM(M6:M15)</f>
        <v>0</v>
      </c>
      <c r="N5" s="58">
        <f>SUM(N6:N15)</f>
        <v>0</v>
      </c>
      <c r="O5" s="59">
        <f>SUM(D5:N5)</f>
        <v>9500447</v>
      </c>
      <c r="P5" s="60">
        <f>(O5/P$79)</f>
        <v>475.75977765536584</v>
      </c>
      <c r="Q5" s="61"/>
    </row>
    <row r="6" spans="1:134">
      <c r="A6" s="63"/>
      <c r="B6" s="64">
        <v>311</v>
      </c>
      <c r="C6" s="65" t="s">
        <v>3</v>
      </c>
      <c r="D6" s="66">
        <v>3540547</v>
      </c>
      <c r="E6" s="66">
        <v>1814615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5355162</v>
      </c>
      <c r="P6" s="67">
        <f>(O6/P$79)</f>
        <v>268.17376934248085</v>
      </c>
      <c r="Q6" s="68"/>
    </row>
    <row r="7" spans="1:134">
      <c r="A7" s="63"/>
      <c r="B7" s="64">
        <v>312.41000000000003</v>
      </c>
      <c r="C7" s="65" t="s">
        <v>180</v>
      </c>
      <c r="D7" s="66">
        <v>0</v>
      </c>
      <c r="E7" s="66">
        <v>598803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5" si="0">SUM(D7:N7)</f>
        <v>598803</v>
      </c>
      <c r="P7" s="67">
        <f>(O7/P$79)</f>
        <v>29.986629275376835</v>
      </c>
      <c r="Q7" s="68"/>
    </row>
    <row r="8" spans="1:134">
      <c r="A8" s="63"/>
      <c r="B8" s="64">
        <v>312.43</v>
      </c>
      <c r="C8" s="65" t="s">
        <v>181</v>
      </c>
      <c r="D8" s="66">
        <v>0</v>
      </c>
      <c r="E8" s="66">
        <v>381521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381521</v>
      </c>
      <c r="P8" s="67">
        <f>(O8/P$79)</f>
        <v>19.105663778857227</v>
      </c>
      <c r="Q8" s="68"/>
    </row>
    <row r="9" spans="1:134">
      <c r="A9" s="63"/>
      <c r="B9" s="64">
        <v>312.51</v>
      </c>
      <c r="C9" s="65" t="s">
        <v>149</v>
      </c>
      <c r="D9" s="66">
        <v>0</v>
      </c>
      <c r="E9" s="66">
        <v>166018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166018</v>
      </c>
      <c r="P9" s="67">
        <f>(O9/P$79)</f>
        <v>8.3137863688717513</v>
      </c>
      <c r="Q9" s="68"/>
    </row>
    <row r="10" spans="1:134">
      <c r="A10" s="63"/>
      <c r="B10" s="64">
        <v>312.52</v>
      </c>
      <c r="C10" s="65" t="s">
        <v>150</v>
      </c>
      <c r="D10" s="66">
        <v>196950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196950</v>
      </c>
      <c r="P10" s="67">
        <f>(O10/P$79)</f>
        <v>9.8627873203465377</v>
      </c>
      <c r="Q10" s="68"/>
    </row>
    <row r="11" spans="1:134">
      <c r="A11" s="63"/>
      <c r="B11" s="64">
        <v>314.10000000000002</v>
      </c>
      <c r="C11" s="65" t="s">
        <v>14</v>
      </c>
      <c r="D11" s="66">
        <v>1807221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1807221</v>
      </c>
      <c r="P11" s="67">
        <f>(O11/P$79)</f>
        <v>90.501327056938251</v>
      </c>
      <c r="Q11" s="68"/>
    </row>
    <row r="12" spans="1:134">
      <c r="A12" s="63"/>
      <c r="B12" s="64">
        <v>314.3</v>
      </c>
      <c r="C12" s="65" t="s">
        <v>15</v>
      </c>
      <c r="D12" s="66">
        <v>362959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362959</v>
      </c>
      <c r="P12" s="67">
        <f>(O12/P$79)</f>
        <v>18.176122990635484</v>
      </c>
      <c r="Q12" s="68"/>
    </row>
    <row r="13" spans="1:134">
      <c r="A13" s="63"/>
      <c r="B13" s="64">
        <v>314.39999999999998</v>
      </c>
      <c r="C13" s="65" t="s">
        <v>16</v>
      </c>
      <c r="D13" s="66">
        <v>24277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24277</v>
      </c>
      <c r="P13" s="67">
        <f>(O13/P$79)</f>
        <v>1.2157343883018679</v>
      </c>
      <c r="Q13" s="68"/>
    </row>
    <row r="14" spans="1:134">
      <c r="A14" s="63"/>
      <c r="B14" s="64">
        <v>315.10000000000002</v>
      </c>
      <c r="C14" s="65" t="s">
        <v>182</v>
      </c>
      <c r="D14" s="66">
        <v>585506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0"/>
        <v>585506</v>
      </c>
      <c r="P14" s="67">
        <f>(O14/P$79)</f>
        <v>29.320747158095049</v>
      </c>
      <c r="Q14" s="68"/>
    </row>
    <row r="15" spans="1:134">
      <c r="A15" s="63"/>
      <c r="B15" s="64">
        <v>316</v>
      </c>
      <c r="C15" s="65" t="s">
        <v>104</v>
      </c>
      <c r="D15" s="66">
        <v>22030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0"/>
        <v>22030</v>
      </c>
      <c r="P15" s="67">
        <f>(O15/P$79)</f>
        <v>1.103209975461966</v>
      </c>
      <c r="Q15" s="68"/>
    </row>
    <row r="16" spans="1:134" ht="15.75">
      <c r="A16" s="69" t="s">
        <v>18</v>
      </c>
      <c r="B16" s="70"/>
      <c r="C16" s="71"/>
      <c r="D16" s="72">
        <f>SUM(D17:D27)</f>
        <v>1113404</v>
      </c>
      <c r="E16" s="72">
        <f>SUM(E17:E27)</f>
        <v>335469</v>
      </c>
      <c r="F16" s="72">
        <f>SUM(F17:F27)</f>
        <v>0</v>
      </c>
      <c r="G16" s="72">
        <f>SUM(G17:G27)</f>
        <v>0</v>
      </c>
      <c r="H16" s="72">
        <f>SUM(H17:H27)</f>
        <v>0</v>
      </c>
      <c r="I16" s="72">
        <f>SUM(I17:I27)</f>
        <v>1708079</v>
      </c>
      <c r="J16" s="72">
        <f>SUM(J17:J27)</f>
        <v>0</v>
      </c>
      <c r="K16" s="72">
        <f>SUM(K17:K27)</f>
        <v>0</v>
      </c>
      <c r="L16" s="72">
        <f>SUM(L17:L27)</f>
        <v>0</v>
      </c>
      <c r="M16" s="72">
        <f>SUM(M17:M27)</f>
        <v>3365816</v>
      </c>
      <c r="N16" s="72">
        <f>SUM(N17:N27)</f>
        <v>0</v>
      </c>
      <c r="O16" s="73">
        <f>SUM(D16:N16)</f>
        <v>6522768</v>
      </c>
      <c r="P16" s="74">
        <f>(O16/P$79)</f>
        <v>326.64469928389002</v>
      </c>
      <c r="Q16" s="75"/>
    </row>
    <row r="17" spans="1:17">
      <c r="A17" s="63"/>
      <c r="B17" s="64">
        <v>322</v>
      </c>
      <c r="C17" s="65" t="s">
        <v>183</v>
      </c>
      <c r="D17" s="66">
        <v>493810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>SUM(D17:N17)</f>
        <v>493810</v>
      </c>
      <c r="P17" s="67">
        <f>(O17/P$79)</f>
        <v>24.72882968601332</v>
      </c>
      <c r="Q17" s="68"/>
    </row>
    <row r="18" spans="1:17">
      <c r="A18" s="63"/>
      <c r="B18" s="64">
        <v>322.89999999999998</v>
      </c>
      <c r="C18" s="65" t="s">
        <v>184</v>
      </c>
      <c r="D18" s="66">
        <v>133861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3365816</v>
      </c>
      <c r="N18" s="66">
        <v>0</v>
      </c>
      <c r="O18" s="66">
        <f t="shared" ref="O18:O27" si="1">SUM(D18:N18)</f>
        <v>3499677</v>
      </c>
      <c r="P18" s="67">
        <f>(O18/P$79)</f>
        <v>175.25549601882918</v>
      </c>
      <c r="Q18" s="68"/>
    </row>
    <row r="19" spans="1:17">
      <c r="A19" s="63"/>
      <c r="B19" s="64">
        <v>323.10000000000002</v>
      </c>
      <c r="C19" s="65" t="s">
        <v>19</v>
      </c>
      <c r="D19" s="66">
        <v>169147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169147</v>
      </c>
      <c r="P19" s="67">
        <f>(O19/P$79)</f>
        <v>8.4704792428263804</v>
      </c>
      <c r="Q19" s="68"/>
    </row>
    <row r="20" spans="1:17">
      <c r="A20" s="63"/>
      <c r="B20" s="64">
        <v>323.39999999999998</v>
      </c>
      <c r="C20" s="65" t="s">
        <v>21</v>
      </c>
      <c r="D20" s="66">
        <v>54457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54457</v>
      </c>
      <c r="P20" s="67">
        <f>(O20/P$79)</f>
        <v>2.7270769693024186</v>
      </c>
      <c r="Q20" s="68"/>
    </row>
    <row r="21" spans="1:17">
      <c r="A21" s="63"/>
      <c r="B21" s="64">
        <v>323.7</v>
      </c>
      <c r="C21" s="65" t="s">
        <v>22</v>
      </c>
      <c r="D21" s="66">
        <v>3369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3369</v>
      </c>
      <c r="P21" s="67">
        <f>(O21/P$79)</f>
        <v>0.16871150282938555</v>
      </c>
      <c r="Q21" s="68"/>
    </row>
    <row r="22" spans="1:17">
      <c r="A22" s="63"/>
      <c r="B22" s="64">
        <v>324.20999999999998</v>
      </c>
      <c r="C22" s="65" t="s">
        <v>23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1621686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1"/>
        <v>1621686</v>
      </c>
      <c r="P22" s="67">
        <f>(O22/P$79)</f>
        <v>81.2101757724473</v>
      </c>
      <c r="Q22" s="68"/>
    </row>
    <row r="23" spans="1:17">
      <c r="A23" s="63"/>
      <c r="B23" s="64">
        <v>324.22000000000003</v>
      </c>
      <c r="C23" s="65" t="s">
        <v>137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86393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1"/>
        <v>86393</v>
      </c>
      <c r="P23" s="67">
        <f>(O23/P$79)</f>
        <v>4.3263558515699332</v>
      </c>
      <c r="Q23" s="68"/>
    </row>
    <row r="24" spans="1:17">
      <c r="A24" s="63"/>
      <c r="B24" s="64">
        <v>324.31</v>
      </c>
      <c r="C24" s="65" t="s">
        <v>24</v>
      </c>
      <c r="D24" s="66">
        <v>0</v>
      </c>
      <c r="E24" s="66">
        <v>314584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1"/>
        <v>314584</v>
      </c>
      <c r="P24" s="67">
        <f>(O24/P$79)</f>
        <v>15.753618108067505</v>
      </c>
      <c r="Q24" s="68"/>
    </row>
    <row r="25" spans="1:17">
      <c r="A25" s="63"/>
      <c r="B25" s="64">
        <v>324.32</v>
      </c>
      <c r="C25" s="65" t="s">
        <v>132</v>
      </c>
      <c r="D25" s="66">
        <v>0</v>
      </c>
      <c r="E25" s="66">
        <v>20885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1"/>
        <v>20885</v>
      </c>
      <c r="P25" s="67">
        <f>(O25/P$79)</f>
        <v>1.0458711002053183</v>
      </c>
      <c r="Q25" s="68"/>
    </row>
    <row r="26" spans="1:17">
      <c r="A26" s="63"/>
      <c r="B26" s="64">
        <v>324.91000000000003</v>
      </c>
      <c r="C26" s="65" t="s">
        <v>26</v>
      </c>
      <c r="D26" s="66">
        <v>244697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1"/>
        <v>244697</v>
      </c>
      <c r="P26" s="67">
        <f>(O26/P$79)</f>
        <v>12.253843457358906</v>
      </c>
      <c r="Q26" s="68"/>
    </row>
    <row r="27" spans="1:17">
      <c r="A27" s="63"/>
      <c r="B27" s="64">
        <v>324.92</v>
      </c>
      <c r="C27" s="65" t="s">
        <v>138</v>
      </c>
      <c r="D27" s="66">
        <v>14063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1"/>
        <v>14063</v>
      </c>
      <c r="P27" s="67">
        <f>(O27/P$79)</f>
        <v>0.7042415744403826</v>
      </c>
      <c r="Q27" s="68"/>
    </row>
    <row r="28" spans="1:17" ht="15.75">
      <c r="A28" s="69" t="s">
        <v>185</v>
      </c>
      <c r="B28" s="70"/>
      <c r="C28" s="71"/>
      <c r="D28" s="72">
        <f>SUM(D29:D42)</f>
        <v>3753337</v>
      </c>
      <c r="E28" s="72">
        <f>SUM(E29:E42)</f>
        <v>328369</v>
      </c>
      <c r="F28" s="72">
        <f>SUM(F29:F42)</f>
        <v>0</v>
      </c>
      <c r="G28" s="72">
        <f>SUM(G29:G42)</f>
        <v>0</v>
      </c>
      <c r="H28" s="72">
        <f>SUM(H29:H42)</f>
        <v>0</v>
      </c>
      <c r="I28" s="72">
        <f>SUM(I29:I42)</f>
        <v>7020066</v>
      </c>
      <c r="J28" s="72">
        <f>SUM(J29:J42)</f>
        <v>0</v>
      </c>
      <c r="K28" s="72">
        <f>SUM(K29:K42)</f>
        <v>0</v>
      </c>
      <c r="L28" s="72">
        <f>SUM(L29:L42)</f>
        <v>0</v>
      </c>
      <c r="M28" s="72">
        <f>SUM(M29:M42)</f>
        <v>0</v>
      </c>
      <c r="N28" s="72">
        <f>SUM(N29:N42)</f>
        <v>0</v>
      </c>
      <c r="O28" s="73">
        <f>SUM(D28:N28)</f>
        <v>11101772</v>
      </c>
      <c r="P28" s="74">
        <f>(O28/P$79)</f>
        <v>555.950323000651</v>
      </c>
      <c r="Q28" s="75"/>
    </row>
    <row r="29" spans="1:17">
      <c r="A29" s="63"/>
      <c r="B29" s="64">
        <v>331.2</v>
      </c>
      <c r="C29" s="65" t="s">
        <v>27</v>
      </c>
      <c r="D29" s="66">
        <v>29368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>SUM(D29:N29)</f>
        <v>29368</v>
      </c>
      <c r="P29" s="67">
        <f>(O29/P$79)</f>
        <v>1.4706795533076269</v>
      </c>
      <c r="Q29" s="68"/>
    </row>
    <row r="30" spans="1:17">
      <c r="A30" s="63"/>
      <c r="B30" s="64">
        <v>331.35</v>
      </c>
      <c r="C30" s="65" t="s">
        <v>30</v>
      </c>
      <c r="D30" s="66">
        <v>0</v>
      </c>
      <c r="E30" s="66">
        <v>0</v>
      </c>
      <c r="F30" s="66">
        <v>0</v>
      </c>
      <c r="G30" s="66">
        <v>0</v>
      </c>
      <c r="H30" s="66">
        <v>0</v>
      </c>
      <c r="I30" s="66">
        <v>5364952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ref="O30:O39" si="2">SUM(D30:N30)</f>
        <v>5364952</v>
      </c>
      <c r="P30" s="67">
        <f>(O30/P$79)</f>
        <v>268.66402924533025</v>
      </c>
      <c r="Q30" s="68"/>
    </row>
    <row r="31" spans="1:17">
      <c r="A31" s="63"/>
      <c r="B31" s="64">
        <v>331.41</v>
      </c>
      <c r="C31" s="65" t="s">
        <v>32</v>
      </c>
      <c r="D31" s="66">
        <v>0</v>
      </c>
      <c r="E31" s="66">
        <v>0</v>
      </c>
      <c r="F31" s="66">
        <v>0</v>
      </c>
      <c r="G31" s="66">
        <v>0</v>
      </c>
      <c r="H31" s="66">
        <v>0</v>
      </c>
      <c r="I31" s="66">
        <v>319378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319378</v>
      </c>
      <c r="P31" s="67">
        <f>(O31/P$79)</f>
        <v>15.993690219840753</v>
      </c>
      <c r="Q31" s="68"/>
    </row>
    <row r="32" spans="1:17">
      <c r="A32" s="63"/>
      <c r="B32" s="64">
        <v>331.7</v>
      </c>
      <c r="C32" s="65" t="s">
        <v>139</v>
      </c>
      <c r="D32" s="66">
        <v>74123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74123</v>
      </c>
      <c r="P32" s="67">
        <f>(O32/P$79)</f>
        <v>3.7119034503480393</v>
      </c>
      <c r="Q32" s="68"/>
    </row>
    <row r="33" spans="1:17">
      <c r="A33" s="63"/>
      <c r="B33" s="64">
        <v>334.1</v>
      </c>
      <c r="C33" s="65" t="s">
        <v>173</v>
      </c>
      <c r="D33" s="66">
        <v>185719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185719</v>
      </c>
      <c r="P33" s="67">
        <f>(O33/P$79)</f>
        <v>9.3003655666282743</v>
      </c>
      <c r="Q33" s="68"/>
    </row>
    <row r="34" spans="1:17">
      <c r="A34" s="63"/>
      <c r="B34" s="64">
        <v>334.41</v>
      </c>
      <c r="C34" s="65" t="s">
        <v>152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1335736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2"/>
        <v>1335736</v>
      </c>
      <c r="P34" s="67">
        <f>(O34/P$79)</f>
        <v>66.890480244378793</v>
      </c>
      <c r="Q34" s="68"/>
    </row>
    <row r="35" spans="1:17">
      <c r="A35" s="63"/>
      <c r="B35" s="64">
        <v>335.125</v>
      </c>
      <c r="C35" s="65" t="s">
        <v>186</v>
      </c>
      <c r="D35" s="66">
        <v>913436</v>
      </c>
      <c r="E35" s="66">
        <v>217077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2"/>
        <v>1130513</v>
      </c>
      <c r="P35" s="67">
        <f>(O35/P$79)</f>
        <v>56.613400771195352</v>
      </c>
      <c r="Q35" s="68"/>
    </row>
    <row r="36" spans="1:17">
      <c r="A36" s="63"/>
      <c r="B36" s="64">
        <v>335.14</v>
      </c>
      <c r="C36" s="65" t="s">
        <v>107</v>
      </c>
      <c r="D36" s="66">
        <v>11599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2"/>
        <v>11599</v>
      </c>
      <c r="P36" s="67">
        <f>(O36/P$79)</f>
        <v>0.580850317992889</v>
      </c>
      <c r="Q36" s="68"/>
    </row>
    <row r="37" spans="1:17">
      <c r="A37" s="63"/>
      <c r="B37" s="64">
        <v>335.15</v>
      </c>
      <c r="C37" s="65" t="s">
        <v>133</v>
      </c>
      <c r="D37" s="66">
        <v>11439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2"/>
        <v>11439</v>
      </c>
      <c r="P37" s="67">
        <f>(O37/P$79)</f>
        <v>0.57283789874305169</v>
      </c>
      <c r="Q37" s="68"/>
    </row>
    <row r="38" spans="1:17">
      <c r="A38" s="63"/>
      <c r="B38" s="64">
        <v>335.18</v>
      </c>
      <c r="C38" s="65" t="s">
        <v>187</v>
      </c>
      <c r="D38" s="66">
        <v>1595332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2"/>
        <v>1595332</v>
      </c>
      <c r="P38" s="67">
        <f>(O38/P$79)</f>
        <v>79.890430166758478</v>
      </c>
      <c r="Q38" s="68"/>
    </row>
    <row r="39" spans="1:17">
      <c r="A39" s="63"/>
      <c r="B39" s="64">
        <v>335.21</v>
      </c>
      <c r="C39" s="65" t="s">
        <v>38</v>
      </c>
      <c r="D39" s="66">
        <v>0</v>
      </c>
      <c r="E39" s="66">
        <v>3600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2"/>
        <v>3600</v>
      </c>
      <c r="P39" s="67">
        <f>(O39/P$79)</f>
        <v>0.18027943312133807</v>
      </c>
      <c r="Q39" s="68"/>
    </row>
    <row r="40" spans="1:17">
      <c r="A40" s="63"/>
      <c r="B40" s="64">
        <v>335.7</v>
      </c>
      <c r="C40" s="65" t="s">
        <v>39</v>
      </c>
      <c r="D40" s="66">
        <v>468022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ref="O40:O41" si="3">SUM(D40:N40)</f>
        <v>468022</v>
      </c>
      <c r="P40" s="67">
        <f>(O40/P$79)</f>
        <v>23.437428013420803</v>
      </c>
      <c r="Q40" s="68"/>
    </row>
    <row r="41" spans="1:17">
      <c r="A41" s="63"/>
      <c r="B41" s="64">
        <v>337.7</v>
      </c>
      <c r="C41" s="65" t="s">
        <v>98</v>
      </c>
      <c r="D41" s="66">
        <v>446783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3"/>
        <v>446783</v>
      </c>
      <c r="P41" s="67">
        <f>(O41/P$79)</f>
        <v>22.373829435625218</v>
      </c>
      <c r="Q41" s="68"/>
    </row>
    <row r="42" spans="1:17">
      <c r="A42" s="63"/>
      <c r="B42" s="64">
        <v>338</v>
      </c>
      <c r="C42" s="65" t="s">
        <v>40</v>
      </c>
      <c r="D42" s="66">
        <v>17516</v>
      </c>
      <c r="E42" s="66">
        <v>107692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>SUM(D42:N42)</f>
        <v>125208</v>
      </c>
      <c r="P42" s="67">
        <f>(O42/P$79)</f>
        <v>6.2701186839601384</v>
      </c>
      <c r="Q42" s="68"/>
    </row>
    <row r="43" spans="1:17" ht="15.75">
      <c r="A43" s="69" t="s">
        <v>46</v>
      </c>
      <c r="B43" s="70"/>
      <c r="C43" s="71"/>
      <c r="D43" s="72">
        <f>SUM(D44:D57)</f>
        <v>1903922</v>
      </c>
      <c r="E43" s="72">
        <f>SUM(E44:E57)</f>
        <v>2250263</v>
      </c>
      <c r="F43" s="72">
        <f>SUM(F44:F57)</f>
        <v>0</v>
      </c>
      <c r="G43" s="72">
        <f>SUM(G44:G57)</f>
        <v>0</v>
      </c>
      <c r="H43" s="72">
        <f>SUM(H44:H57)</f>
        <v>0</v>
      </c>
      <c r="I43" s="72">
        <f>SUM(I44:I57)</f>
        <v>56230825</v>
      </c>
      <c r="J43" s="72">
        <f>SUM(J44:J57)</f>
        <v>0</v>
      </c>
      <c r="K43" s="72">
        <f>SUM(K44:K57)</f>
        <v>0</v>
      </c>
      <c r="L43" s="72">
        <f>SUM(L44:L57)</f>
        <v>0</v>
      </c>
      <c r="M43" s="72">
        <f>SUM(M44:M57)</f>
        <v>0</v>
      </c>
      <c r="N43" s="72">
        <f>SUM(N44:N57)</f>
        <v>0</v>
      </c>
      <c r="O43" s="72">
        <f>SUM(D43:N43)</f>
        <v>60385010</v>
      </c>
      <c r="P43" s="74">
        <f>(O43/P$79)</f>
        <v>3023.9376032850919</v>
      </c>
      <c r="Q43" s="75"/>
    </row>
    <row r="44" spans="1:17">
      <c r="A44" s="63"/>
      <c r="B44" s="64">
        <v>341.9</v>
      </c>
      <c r="C44" s="65" t="s">
        <v>109</v>
      </c>
      <c r="D44" s="66">
        <v>95701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ref="O44:O57" si="4">SUM(D44:N44)</f>
        <v>95701</v>
      </c>
      <c r="P44" s="67">
        <f>(O44/P$79)</f>
        <v>4.7924783414292156</v>
      </c>
      <c r="Q44" s="68"/>
    </row>
    <row r="45" spans="1:17">
      <c r="A45" s="63"/>
      <c r="B45" s="64">
        <v>342.1</v>
      </c>
      <c r="C45" s="65" t="s">
        <v>50</v>
      </c>
      <c r="D45" s="66">
        <v>323562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4"/>
        <v>323562</v>
      </c>
      <c r="P45" s="67">
        <f>(O45/P$79)</f>
        <v>16.203214983223997</v>
      </c>
      <c r="Q45" s="68"/>
    </row>
    <row r="46" spans="1:17">
      <c r="A46" s="63"/>
      <c r="B46" s="64">
        <v>342.2</v>
      </c>
      <c r="C46" s="65" t="s">
        <v>90</v>
      </c>
      <c r="D46" s="66">
        <v>0</v>
      </c>
      <c r="E46" s="66">
        <v>2113585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4"/>
        <v>2113585</v>
      </c>
      <c r="P46" s="67">
        <f>(O46/P$79)</f>
        <v>105.84330712604537</v>
      </c>
      <c r="Q46" s="68"/>
    </row>
    <row r="47" spans="1:17">
      <c r="A47" s="63"/>
      <c r="B47" s="64">
        <v>342.5</v>
      </c>
      <c r="C47" s="65" t="s">
        <v>91</v>
      </c>
      <c r="D47" s="66">
        <v>31492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4"/>
        <v>31492</v>
      </c>
      <c r="P47" s="67">
        <f>(O47/P$79)</f>
        <v>1.5770444188492163</v>
      </c>
      <c r="Q47" s="68"/>
    </row>
    <row r="48" spans="1:17">
      <c r="A48" s="63"/>
      <c r="B48" s="64">
        <v>343.1</v>
      </c>
      <c r="C48" s="65" t="s">
        <v>52</v>
      </c>
      <c r="D48" s="66">
        <v>0</v>
      </c>
      <c r="E48" s="66">
        <v>0</v>
      </c>
      <c r="F48" s="66">
        <v>0</v>
      </c>
      <c r="G48" s="66">
        <v>0</v>
      </c>
      <c r="H48" s="66">
        <v>0</v>
      </c>
      <c r="I48" s="66">
        <v>35325329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4"/>
        <v>35325329</v>
      </c>
      <c r="P48" s="67">
        <f>(O48/P$79)</f>
        <v>1769.0084130402124</v>
      </c>
      <c r="Q48" s="68"/>
    </row>
    <row r="49" spans="1:17">
      <c r="A49" s="63"/>
      <c r="B49" s="64">
        <v>343.3</v>
      </c>
      <c r="C49" s="65" t="s">
        <v>53</v>
      </c>
      <c r="D49" s="66">
        <v>0</v>
      </c>
      <c r="E49" s="66">
        <v>0</v>
      </c>
      <c r="F49" s="66">
        <v>0</v>
      </c>
      <c r="G49" s="66">
        <v>0</v>
      </c>
      <c r="H49" s="66">
        <v>0</v>
      </c>
      <c r="I49" s="66">
        <v>5433491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4"/>
        <v>5433491</v>
      </c>
      <c r="P49" s="67">
        <f>(O49/P$79)</f>
        <v>272.09629926385901</v>
      </c>
      <c r="Q49" s="68"/>
    </row>
    <row r="50" spans="1:17">
      <c r="A50" s="63"/>
      <c r="B50" s="64">
        <v>343.4</v>
      </c>
      <c r="C50" s="65" t="s">
        <v>54</v>
      </c>
      <c r="D50" s="66">
        <v>0</v>
      </c>
      <c r="E50" s="66">
        <v>0</v>
      </c>
      <c r="F50" s="66">
        <v>0</v>
      </c>
      <c r="G50" s="66">
        <v>0</v>
      </c>
      <c r="H50" s="66">
        <v>0</v>
      </c>
      <c r="I50" s="66">
        <v>3717776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4"/>
        <v>3717776</v>
      </c>
      <c r="P50" s="67">
        <f>(O50/P$79)</f>
        <v>186.17737493114328</v>
      </c>
      <c r="Q50" s="68"/>
    </row>
    <row r="51" spans="1:17">
      <c r="A51" s="63"/>
      <c r="B51" s="64">
        <v>343.5</v>
      </c>
      <c r="C51" s="65" t="s">
        <v>55</v>
      </c>
      <c r="D51" s="66">
        <v>0</v>
      </c>
      <c r="E51" s="66">
        <v>0</v>
      </c>
      <c r="F51" s="66">
        <v>0</v>
      </c>
      <c r="G51" s="66">
        <v>0</v>
      </c>
      <c r="H51" s="66">
        <v>0</v>
      </c>
      <c r="I51" s="66">
        <v>5329113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4"/>
        <v>5329113</v>
      </c>
      <c r="P51" s="67">
        <f>(O51/P$79)</f>
        <v>266.86929741098703</v>
      </c>
      <c r="Q51" s="68"/>
    </row>
    <row r="52" spans="1:17">
      <c r="A52" s="63"/>
      <c r="B52" s="64">
        <v>343.9</v>
      </c>
      <c r="C52" s="65" t="s">
        <v>57</v>
      </c>
      <c r="D52" s="66">
        <v>17955</v>
      </c>
      <c r="E52" s="66">
        <v>0</v>
      </c>
      <c r="F52" s="66">
        <v>0</v>
      </c>
      <c r="G52" s="66">
        <v>0</v>
      </c>
      <c r="H52" s="66">
        <v>0</v>
      </c>
      <c r="I52" s="66">
        <v>709881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4"/>
        <v>727836</v>
      </c>
      <c r="P52" s="67">
        <f>(O52/P$79)</f>
        <v>36.448294857028394</v>
      </c>
      <c r="Q52" s="68"/>
    </row>
    <row r="53" spans="1:17">
      <c r="A53" s="63"/>
      <c r="B53" s="64">
        <v>344.1</v>
      </c>
      <c r="C53" s="65" t="s">
        <v>110</v>
      </c>
      <c r="D53" s="66">
        <v>0</v>
      </c>
      <c r="E53" s="66">
        <v>0</v>
      </c>
      <c r="F53" s="66">
        <v>0</v>
      </c>
      <c r="G53" s="66">
        <v>0</v>
      </c>
      <c r="H53" s="66">
        <v>0</v>
      </c>
      <c r="I53" s="66">
        <v>5715235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4"/>
        <v>5715235</v>
      </c>
      <c r="P53" s="67">
        <f>(O53/P$79)</f>
        <v>286.20536832089738</v>
      </c>
      <c r="Q53" s="68"/>
    </row>
    <row r="54" spans="1:17">
      <c r="A54" s="63"/>
      <c r="B54" s="64">
        <v>344.9</v>
      </c>
      <c r="C54" s="65" t="s">
        <v>111</v>
      </c>
      <c r="D54" s="66">
        <v>0</v>
      </c>
      <c r="E54" s="66">
        <v>136678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4"/>
        <v>136678</v>
      </c>
      <c r="P54" s="67">
        <f>(O54/P$79)</f>
        <v>6.8445089889328461</v>
      </c>
      <c r="Q54" s="68"/>
    </row>
    <row r="55" spans="1:17">
      <c r="A55" s="63"/>
      <c r="B55" s="64">
        <v>347.1</v>
      </c>
      <c r="C55" s="65" t="s">
        <v>59</v>
      </c>
      <c r="D55" s="66">
        <v>7578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4"/>
        <v>7578</v>
      </c>
      <c r="P55" s="67">
        <f>(O55/P$79)</f>
        <v>0.37948820672041667</v>
      </c>
      <c r="Q55" s="68"/>
    </row>
    <row r="56" spans="1:17">
      <c r="A56" s="63"/>
      <c r="B56" s="64">
        <v>347.2</v>
      </c>
      <c r="C56" s="65" t="s">
        <v>60</v>
      </c>
      <c r="D56" s="66">
        <v>145522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si="4"/>
        <v>145522</v>
      </c>
      <c r="P56" s="67">
        <f>(O56/P$79)</f>
        <v>7.2873954629675994</v>
      </c>
      <c r="Q56" s="68"/>
    </row>
    <row r="57" spans="1:17">
      <c r="A57" s="63"/>
      <c r="B57" s="64">
        <v>347.5</v>
      </c>
      <c r="C57" s="65" t="s">
        <v>62</v>
      </c>
      <c r="D57" s="66">
        <v>1282112</v>
      </c>
      <c r="E57" s="66">
        <v>0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4"/>
        <v>1282112</v>
      </c>
      <c r="P57" s="67">
        <f>(O57/P$79)</f>
        <v>64.205117932795829</v>
      </c>
      <c r="Q57" s="68"/>
    </row>
    <row r="58" spans="1:17" ht="15.75">
      <c r="A58" s="69" t="s">
        <v>47</v>
      </c>
      <c r="B58" s="70"/>
      <c r="C58" s="71"/>
      <c r="D58" s="72">
        <f>SUM(D59:D62)</f>
        <v>116060</v>
      </c>
      <c r="E58" s="72">
        <f>SUM(E59:E62)</f>
        <v>0</v>
      </c>
      <c r="F58" s="72">
        <f>SUM(F59:F62)</f>
        <v>0</v>
      </c>
      <c r="G58" s="72">
        <f>SUM(G59:G62)</f>
        <v>0</v>
      </c>
      <c r="H58" s="72">
        <f>SUM(H59:H62)</f>
        <v>0</v>
      </c>
      <c r="I58" s="72">
        <f>SUM(I59:I62)</f>
        <v>0</v>
      </c>
      <c r="J58" s="72">
        <f>SUM(J59:J62)</f>
        <v>0</v>
      </c>
      <c r="K58" s="72">
        <f>SUM(K59:K62)</f>
        <v>0</v>
      </c>
      <c r="L58" s="72">
        <f>SUM(L59:L62)</f>
        <v>0</v>
      </c>
      <c r="M58" s="72">
        <f>SUM(M59:M62)</f>
        <v>0</v>
      </c>
      <c r="N58" s="72">
        <f>SUM(N59:N62)</f>
        <v>0</v>
      </c>
      <c r="O58" s="72">
        <f>SUM(D58:N58)</f>
        <v>116060</v>
      </c>
      <c r="P58" s="74">
        <f>(O58/P$79)</f>
        <v>5.8120086133506934</v>
      </c>
      <c r="Q58" s="75"/>
    </row>
    <row r="59" spans="1:17">
      <c r="A59" s="76"/>
      <c r="B59" s="77">
        <v>351.1</v>
      </c>
      <c r="C59" s="78" t="s">
        <v>66</v>
      </c>
      <c r="D59" s="66">
        <v>52676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>SUM(D59:N59)</f>
        <v>52676</v>
      </c>
      <c r="P59" s="67">
        <f>(O59/P$79)</f>
        <v>2.6378887275276677</v>
      </c>
      <c r="Q59" s="68"/>
    </row>
    <row r="60" spans="1:17">
      <c r="A60" s="76"/>
      <c r="B60" s="77">
        <v>352</v>
      </c>
      <c r="C60" s="78" t="s">
        <v>67</v>
      </c>
      <c r="D60" s="66">
        <v>2749</v>
      </c>
      <c r="E60" s="66">
        <v>0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f t="shared" ref="O60:O62" si="5">SUM(D60:N60)</f>
        <v>2749</v>
      </c>
      <c r="P60" s="67">
        <f>(O60/P$79)</f>
        <v>0.1376633782362662</v>
      </c>
      <c r="Q60" s="68"/>
    </row>
    <row r="61" spans="1:17">
      <c r="A61" s="76"/>
      <c r="B61" s="77">
        <v>354</v>
      </c>
      <c r="C61" s="78" t="s">
        <v>68</v>
      </c>
      <c r="D61" s="66">
        <v>41222</v>
      </c>
      <c r="E61" s="66">
        <v>0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 t="shared" si="5"/>
        <v>41222</v>
      </c>
      <c r="P61" s="67">
        <f>(O61/P$79)</f>
        <v>2.0642996644799441</v>
      </c>
      <c r="Q61" s="68"/>
    </row>
    <row r="62" spans="1:17">
      <c r="A62" s="76"/>
      <c r="B62" s="77">
        <v>359</v>
      </c>
      <c r="C62" s="78" t="s">
        <v>70</v>
      </c>
      <c r="D62" s="66">
        <v>19413</v>
      </c>
      <c r="E62" s="66">
        <v>0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f t="shared" si="5"/>
        <v>19413</v>
      </c>
      <c r="P62" s="67">
        <f>(O62/P$79)</f>
        <v>0.9721568431068156</v>
      </c>
      <c r="Q62" s="68"/>
    </row>
    <row r="63" spans="1:17" ht="15.75">
      <c r="A63" s="69" t="s">
        <v>4</v>
      </c>
      <c r="B63" s="70"/>
      <c r="C63" s="71"/>
      <c r="D63" s="72">
        <f>SUM(D64:D71)</f>
        <v>2093848</v>
      </c>
      <c r="E63" s="72">
        <f>SUM(E64:E71)</f>
        <v>170696</v>
      </c>
      <c r="F63" s="72">
        <f>SUM(F64:F71)</f>
        <v>0</v>
      </c>
      <c r="G63" s="72">
        <f>SUM(G64:G71)</f>
        <v>0</v>
      </c>
      <c r="H63" s="72">
        <f>SUM(H64:H71)</f>
        <v>0</v>
      </c>
      <c r="I63" s="72">
        <f>SUM(I64:I71)</f>
        <v>1856081</v>
      </c>
      <c r="J63" s="72">
        <f>SUM(J64:J71)</f>
        <v>0</v>
      </c>
      <c r="K63" s="72">
        <f>SUM(K64:K71)</f>
        <v>10189864</v>
      </c>
      <c r="L63" s="72">
        <f>SUM(L64:L71)</f>
        <v>0</v>
      </c>
      <c r="M63" s="72">
        <f>SUM(M64:M71)</f>
        <v>0</v>
      </c>
      <c r="N63" s="72">
        <f>SUM(N64:N71)</f>
        <v>0</v>
      </c>
      <c r="O63" s="72">
        <f>SUM(D63:N63)</f>
        <v>14310489</v>
      </c>
      <c r="P63" s="74">
        <f>(O63/P$79)</f>
        <v>716.63523461365116</v>
      </c>
      <c r="Q63" s="75"/>
    </row>
    <row r="64" spans="1:17">
      <c r="A64" s="63"/>
      <c r="B64" s="64">
        <v>361.1</v>
      </c>
      <c r="C64" s="65" t="s">
        <v>71</v>
      </c>
      <c r="D64" s="66">
        <v>749002</v>
      </c>
      <c r="E64" s="66">
        <v>91676</v>
      </c>
      <c r="F64" s="66">
        <v>0</v>
      </c>
      <c r="G64" s="66">
        <v>0</v>
      </c>
      <c r="H64" s="66">
        <v>0</v>
      </c>
      <c r="I64" s="66">
        <v>1423759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  <c r="O64" s="66">
        <f>SUM(D64:N64)</f>
        <v>2264437</v>
      </c>
      <c r="P64" s="67">
        <f>(O64/P$79)</f>
        <v>113.39761630527317</v>
      </c>
      <c r="Q64" s="68"/>
    </row>
    <row r="65" spans="1:120">
      <c r="A65" s="63"/>
      <c r="B65" s="64">
        <v>361.3</v>
      </c>
      <c r="C65" s="65" t="s">
        <v>72</v>
      </c>
      <c r="D65" s="66">
        <v>172885</v>
      </c>
      <c r="E65" s="66">
        <v>0</v>
      </c>
      <c r="F65" s="66">
        <v>0</v>
      </c>
      <c r="G65" s="66">
        <v>0</v>
      </c>
      <c r="H65" s="66">
        <v>0</v>
      </c>
      <c r="I65" s="66">
        <v>36746</v>
      </c>
      <c r="J65" s="66">
        <v>0</v>
      </c>
      <c r="K65" s="66">
        <v>6339557</v>
      </c>
      <c r="L65" s="66">
        <v>0</v>
      </c>
      <c r="M65" s="66">
        <v>0</v>
      </c>
      <c r="N65" s="66">
        <v>0</v>
      </c>
      <c r="O65" s="66">
        <f t="shared" ref="O65:O76" si="6">SUM(D65:N65)</f>
        <v>6549188</v>
      </c>
      <c r="P65" s="67">
        <f>(O65/P$79)</f>
        <v>327.96775001251939</v>
      </c>
      <c r="Q65" s="68"/>
    </row>
    <row r="66" spans="1:120">
      <c r="A66" s="63"/>
      <c r="B66" s="64">
        <v>364</v>
      </c>
      <c r="C66" s="65" t="s">
        <v>112</v>
      </c>
      <c r="D66" s="66">
        <v>0</v>
      </c>
      <c r="E66" s="66">
        <v>21180</v>
      </c>
      <c r="F66" s="66">
        <v>0</v>
      </c>
      <c r="G66" s="66">
        <v>0</v>
      </c>
      <c r="H66" s="66">
        <v>0</v>
      </c>
      <c r="I66" s="66">
        <v>-715322</v>
      </c>
      <c r="J66" s="66">
        <v>0</v>
      </c>
      <c r="K66" s="66">
        <v>0</v>
      </c>
      <c r="L66" s="66">
        <v>0</v>
      </c>
      <c r="M66" s="66">
        <v>0</v>
      </c>
      <c r="N66" s="66">
        <v>0</v>
      </c>
      <c r="O66" s="66">
        <f t="shared" si="6"/>
        <v>-694142</v>
      </c>
      <c r="P66" s="67">
        <f>(O66/P$79)</f>
        <v>-34.760979518253293</v>
      </c>
      <c r="Q66" s="68"/>
    </row>
    <row r="67" spans="1:120">
      <c r="A67" s="63"/>
      <c r="B67" s="64">
        <v>365</v>
      </c>
      <c r="C67" s="65" t="s">
        <v>113</v>
      </c>
      <c r="D67" s="66">
        <v>25470</v>
      </c>
      <c r="E67" s="66">
        <v>0</v>
      </c>
      <c r="F67" s="66">
        <v>0</v>
      </c>
      <c r="G67" s="66">
        <v>0</v>
      </c>
      <c r="H67" s="66">
        <v>0</v>
      </c>
      <c r="I67" s="66">
        <v>21960</v>
      </c>
      <c r="J67" s="66">
        <v>0</v>
      </c>
      <c r="K67" s="66">
        <v>0</v>
      </c>
      <c r="L67" s="66">
        <v>0</v>
      </c>
      <c r="M67" s="66">
        <v>0</v>
      </c>
      <c r="N67" s="66">
        <v>0</v>
      </c>
      <c r="O67" s="66">
        <f t="shared" si="6"/>
        <v>47430</v>
      </c>
      <c r="P67" s="67">
        <f>(O67/P$79)</f>
        <v>2.3751815313736291</v>
      </c>
      <c r="Q67" s="68"/>
    </row>
    <row r="68" spans="1:120">
      <c r="A68" s="63"/>
      <c r="B68" s="64">
        <v>366</v>
      </c>
      <c r="C68" s="65" t="s">
        <v>74</v>
      </c>
      <c r="D68" s="66">
        <v>240570</v>
      </c>
      <c r="E68" s="66">
        <v>39740</v>
      </c>
      <c r="F68" s="66">
        <v>0</v>
      </c>
      <c r="G68" s="66">
        <v>0</v>
      </c>
      <c r="H68" s="66">
        <v>0</v>
      </c>
      <c r="I68" s="66">
        <v>0</v>
      </c>
      <c r="J68" s="66">
        <v>0</v>
      </c>
      <c r="K68" s="66">
        <v>0</v>
      </c>
      <c r="L68" s="66">
        <v>0</v>
      </c>
      <c r="M68" s="66">
        <v>0</v>
      </c>
      <c r="N68" s="66">
        <v>0</v>
      </c>
      <c r="O68" s="66">
        <f t="shared" si="6"/>
        <v>280310</v>
      </c>
      <c r="P68" s="67">
        <f>(O68/P$79)</f>
        <v>14.037257749511744</v>
      </c>
      <c r="Q68" s="68"/>
    </row>
    <row r="69" spans="1:120">
      <c r="A69" s="63"/>
      <c r="B69" s="64">
        <v>368</v>
      </c>
      <c r="C69" s="65" t="s">
        <v>75</v>
      </c>
      <c r="D69" s="66">
        <v>0</v>
      </c>
      <c r="E69" s="66">
        <v>0</v>
      </c>
      <c r="F69" s="66">
        <v>0</v>
      </c>
      <c r="G69" s="66">
        <v>0</v>
      </c>
      <c r="H69" s="66">
        <v>0</v>
      </c>
      <c r="I69" s="66">
        <v>0</v>
      </c>
      <c r="J69" s="66">
        <v>0</v>
      </c>
      <c r="K69" s="66">
        <v>3850307</v>
      </c>
      <c r="L69" s="66">
        <v>0</v>
      </c>
      <c r="M69" s="66">
        <v>0</v>
      </c>
      <c r="N69" s="66">
        <v>0</v>
      </c>
      <c r="O69" s="66">
        <f t="shared" si="6"/>
        <v>3850307</v>
      </c>
      <c r="P69" s="67">
        <f>(O69/P$79)</f>
        <v>192.81421202864439</v>
      </c>
      <c r="Q69" s="68"/>
    </row>
    <row r="70" spans="1:120">
      <c r="A70" s="63"/>
      <c r="B70" s="64">
        <v>369.3</v>
      </c>
      <c r="C70" s="65" t="s">
        <v>128</v>
      </c>
      <c r="D70" s="66">
        <v>202016</v>
      </c>
      <c r="E70" s="66">
        <v>0</v>
      </c>
      <c r="F70" s="66">
        <v>0</v>
      </c>
      <c r="G70" s="66">
        <v>0</v>
      </c>
      <c r="H70" s="66">
        <v>0</v>
      </c>
      <c r="I70" s="66">
        <v>15558</v>
      </c>
      <c r="J70" s="66">
        <v>0</v>
      </c>
      <c r="K70" s="66">
        <v>0</v>
      </c>
      <c r="L70" s="66">
        <v>0</v>
      </c>
      <c r="M70" s="66">
        <v>0</v>
      </c>
      <c r="N70" s="66">
        <v>0</v>
      </c>
      <c r="O70" s="66">
        <f>SUM(D70:N70)</f>
        <v>217574</v>
      </c>
      <c r="P70" s="67">
        <f>(O70/P$79)</f>
        <v>10.895588161650558</v>
      </c>
      <c r="Q70" s="68"/>
    </row>
    <row r="71" spans="1:120">
      <c r="A71" s="63"/>
      <c r="B71" s="64">
        <v>369.9</v>
      </c>
      <c r="C71" s="65" t="s">
        <v>76</v>
      </c>
      <c r="D71" s="66">
        <v>703905</v>
      </c>
      <c r="E71" s="66">
        <v>18100</v>
      </c>
      <c r="F71" s="66">
        <v>0</v>
      </c>
      <c r="G71" s="66">
        <v>0</v>
      </c>
      <c r="H71" s="66">
        <v>0</v>
      </c>
      <c r="I71" s="66">
        <v>1073380</v>
      </c>
      <c r="J71" s="66">
        <v>0</v>
      </c>
      <c r="K71" s="66">
        <v>0</v>
      </c>
      <c r="L71" s="66">
        <v>0</v>
      </c>
      <c r="M71" s="66">
        <v>0</v>
      </c>
      <c r="N71" s="66">
        <v>0</v>
      </c>
      <c r="O71" s="66">
        <f t="shared" si="6"/>
        <v>1795385</v>
      </c>
      <c r="P71" s="67">
        <f>(O71/P$79)</f>
        <v>89.908608342931544</v>
      </c>
      <c r="Q71" s="68"/>
    </row>
    <row r="72" spans="1:120" ht="15.75">
      <c r="A72" s="69" t="s">
        <v>48</v>
      </c>
      <c r="B72" s="70"/>
      <c r="C72" s="71"/>
      <c r="D72" s="72">
        <f>SUM(D73:D76)</f>
        <v>9995001</v>
      </c>
      <c r="E72" s="72">
        <f>SUM(E73:E76)</f>
        <v>2111635</v>
      </c>
      <c r="F72" s="72">
        <f>SUM(F73:F76)</f>
        <v>0</v>
      </c>
      <c r="G72" s="72">
        <f>SUM(G73:G76)</f>
        <v>0</v>
      </c>
      <c r="H72" s="72">
        <f>SUM(H73:H76)</f>
        <v>0</v>
      </c>
      <c r="I72" s="72">
        <f>SUM(I73:I76)</f>
        <v>1540998</v>
      </c>
      <c r="J72" s="72">
        <f>SUM(J73:J76)</f>
        <v>0</v>
      </c>
      <c r="K72" s="72">
        <f>SUM(K73:K76)</f>
        <v>0</v>
      </c>
      <c r="L72" s="72">
        <f>SUM(L73:L76)</f>
        <v>0</v>
      </c>
      <c r="M72" s="72">
        <f>SUM(M73:M76)</f>
        <v>0</v>
      </c>
      <c r="N72" s="72">
        <f>SUM(N73:N76)</f>
        <v>0</v>
      </c>
      <c r="O72" s="72">
        <f t="shared" si="6"/>
        <v>13647634</v>
      </c>
      <c r="P72" s="74">
        <f>(O72/P$79)</f>
        <v>683.44103360208328</v>
      </c>
      <c r="Q72" s="68"/>
    </row>
    <row r="73" spans="1:120">
      <c r="A73" s="63"/>
      <c r="B73" s="64">
        <v>381</v>
      </c>
      <c r="C73" s="65" t="s">
        <v>77</v>
      </c>
      <c r="D73" s="66">
        <v>9916751</v>
      </c>
      <c r="E73" s="66">
        <v>2111635</v>
      </c>
      <c r="F73" s="66">
        <v>0</v>
      </c>
      <c r="G73" s="66">
        <v>0</v>
      </c>
      <c r="H73" s="66">
        <v>0</v>
      </c>
      <c r="I73" s="66">
        <v>0</v>
      </c>
      <c r="J73" s="66">
        <v>0</v>
      </c>
      <c r="K73" s="66">
        <v>0</v>
      </c>
      <c r="L73" s="66">
        <v>0</v>
      </c>
      <c r="M73" s="66">
        <v>0</v>
      </c>
      <c r="N73" s="66">
        <v>0</v>
      </c>
      <c r="O73" s="66">
        <f t="shared" si="6"/>
        <v>12028386</v>
      </c>
      <c r="P73" s="67">
        <f>(O73/P$79)</f>
        <v>602.35294706795537</v>
      </c>
      <c r="Q73" s="68"/>
    </row>
    <row r="74" spans="1:120">
      <c r="A74" s="63"/>
      <c r="B74" s="64">
        <v>388.1</v>
      </c>
      <c r="C74" s="65" t="s">
        <v>144</v>
      </c>
      <c r="D74" s="66">
        <v>78250</v>
      </c>
      <c r="E74" s="66">
        <v>0</v>
      </c>
      <c r="F74" s="66">
        <v>0</v>
      </c>
      <c r="G74" s="66">
        <v>0</v>
      </c>
      <c r="H74" s="66">
        <v>0</v>
      </c>
      <c r="I74" s="66">
        <v>0</v>
      </c>
      <c r="J74" s="66">
        <v>0</v>
      </c>
      <c r="K74" s="66">
        <v>0</v>
      </c>
      <c r="L74" s="66">
        <v>0</v>
      </c>
      <c r="M74" s="66">
        <v>0</v>
      </c>
      <c r="N74" s="66">
        <v>0</v>
      </c>
      <c r="O74" s="66">
        <f t="shared" si="6"/>
        <v>78250</v>
      </c>
      <c r="P74" s="67">
        <f>(O74/P$79)</f>
        <v>3.9185737893735291</v>
      </c>
      <c r="Q74" s="68"/>
    </row>
    <row r="75" spans="1:120">
      <c r="A75" s="63"/>
      <c r="B75" s="64">
        <v>389.4</v>
      </c>
      <c r="C75" s="65" t="s">
        <v>188</v>
      </c>
      <c r="D75" s="66">
        <v>0</v>
      </c>
      <c r="E75" s="66">
        <v>0</v>
      </c>
      <c r="F75" s="66">
        <v>0</v>
      </c>
      <c r="G75" s="66">
        <v>0</v>
      </c>
      <c r="H75" s="66">
        <v>0</v>
      </c>
      <c r="I75" s="66">
        <v>1237774</v>
      </c>
      <c r="J75" s="66">
        <v>0</v>
      </c>
      <c r="K75" s="66">
        <v>0</v>
      </c>
      <c r="L75" s="66">
        <v>0</v>
      </c>
      <c r="M75" s="66">
        <v>0</v>
      </c>
      <c r="N75" s="66">
        <v>0</v>
      </c>
      <c r="O75" s="66">
        <f t="shared" si="6"/>
        <v>1237774</v>
      </c>
      <c r="P75" s="67">
        <f>(O75/P$79)</f>
        <v>61.984776403425307</v>
      </c>
      <c r="Q75" s="68"/>
    </row>
    <row r="76" spans="1:120" ht="15.75" thickBot="1">
      <c r="A76" s="63"/>
      <c r="B76" s="64">
        <v>389.9</v>
      </c>
      <c r="C76" s="65" t="s">
        <v>189</v>
      </c>
      <c r="D76" s="66">
        <v>0</v>
      </c>
      <c r="E76" s="66">
        <v>0</v>
      </c>
      <c r="F76" s="66">
        <v>0</v>
      </c>
      <c r="G76" s="66">
        <v>0</v>
      </c>
      <c r="H76" s="66">
        <v>0</v>
      </c>
      <c r="I76" s="66">
        <v>303224</v>
      </c>
      <c r="J76" s="66">
        <v>0</v>
      </c>
      <c r="K76" s="66">
        <v>0</v>
      </c>
      <c r="L76" s="66">
        <v>0</v>
      </c>
      <c r="M76" s="66">
        <v>0</v>
      </c>
      <c r="N76" s="66">
        <v>0</v>
      </c>
      <c r="O76" s="66">
        <f t="shared" si="6"/>
        <v>303224</v>
      </c>
      <c r="P76" s="67">
        <f>(O76/P$79)</f>
        <v>15.18473634132906</v>
      </c>
      <c r="Q76" s="68"/>
    </row>
    <row r="77" spans="1:120" ht="16.5" thickBot="1">
      <c r="A77" s="79" t="s">
        <v>64</v>
      </c>
      <c r="B77" s="80"/>
      <c r="C77" s="81"/>
      <c r="D77" s="82">
        <f>SUM(D5,D16,D28,D43,D58,D63,D72)</f>
        <v>25515062</v>
      </c>
      <c r="E77" s="82">
        <f>SUM(E5,E16,E28,E43,E58,E63,E72)</f>
        <v>8157389</v>
      </c>
      <c r="F77" s="82">
        <f>SUM(F5,F16,F28,F43,F58,F63,F72)</f>
        <v>0</v>
      </c>
      <c r="G77" s="82">
        <f>SUM(G5,G16,G28,G43,G58,G63,G72)</f>
        <v>0</v>
      </c>
      <c r="H77" s="82">
        <f>SUM(H5,H16,H28,H43,H58,H63,H72)</f>
        <v>0</v>
      </c>
      <c r="I77" s="82">
        <f>SUM(I5,I16,I28,I43,I58,I63,I72)</f>
        <v>68356049</v>
      </c>
      <c r="J77" s="82">
        <f>SUM(J5,J16,J28,J43,J58,J63,J72)</f>
        <v>0</v>
      </c>
      <c r="K77" s="82">
        <f>SUM(K5,K16,K28,K43,K58,K63,K72)</f>
        <v>10189864</v>
      </c>
      <c r="L77" s="82">
        <f>SUM(L5,L16,L28,L43,L58,L63,L72)</f>
        <v>0</v>
      </c>
      <c r="M77" s="82">
        <f>SUM(M5,M16,M28,M43,M58,M63,M72)</f>
        <v>3365816</v>
      </c>
      <c r="N77" s="82">
        <f>SUM(N5,N16,N28,N43,N58,N63,N72)</f>
        <v>0</v>
      </c>
      <c r="O77" s="82">
        <f>SUM(D77:N77)</f>
        <v>115584180</v>
      </c>
      <c r="P77" s="83">
        <f>(O77/P$79)</f>
        <v>5788.1806800540835</v>
      </c>
      <c r="Q77" s="61"/>
      <c r="R77" s="84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1"/>
      <c r="CA77" s="51"/>
      <c r="CB77" s="51"/>
      <c r="CC77" s="51"/>
      <c r="CD77" s="51"/>
      <c r="CE77" s="51"/>
      <c r="CF77" s="51"/>
      <c r="CG77" s="51"/>
      <c r="CH77" s="51"/>
      <c r="CI77" s="51"/>
      <c r="CJ77" s="51"/>
      <c r="CK77" s="51"/>
      <c r="CL77" s="51"/>
      <c r="CM77" s="51"/>
      <c r="CN77" s="51"/>
      <c r="CO77" s="51"/>
      <c r="CP77" s="51"/>
      <c r="CQ77" s="51"/>
      <c r="CR77" s="51"/>
      <c r="CS77" s="51"/>
      <c r="CT77" s="51"/>
      <c r="CU77" s="51"/>
      <c r="CV77" s="51"/>
      <c r="CW77" s="51"/>
      <c r="CX77" s="51"/>
      <c r="CY77" s="51"/>
      <c r="CZ77" s="51"/>
      <c r="DA77" s="51"/>
      <c r="DB77" s="51"/>
      <c r="DC77" s="51"/>
      <c r="DD77" s="51"/>
      <c r="DE77" s="51"/>
      <c r="DF77" s="51"/>
      <c r="DG77" s="51"/>
      <c r="DH77" s="51"/>
      <c r="DI77" s="51"/>
      <c r="DJ77" s="51"/>
      <c r="DK77" s="51"/>
      <c r="DL77" s="51"/>
      <c r="DM77" s="51"/>
      <c r="DN77" s="51"/>
      <c r="DO77" s="51"/>
      <c r="DP77" s="51"/>
    </row>
    <row r="78" spans="1:120">
      <c r="A78" s="85"/>
      <c r="B78" s="86"/>
      <c r="C78" s="86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8"/>
    </row>
    <row r="79" spans="1:120">
      <c r="A79" s="89"/>
      <c r="B79" s="90"/>
      <c r="C79" s="90"/>
      <c r="D79" s="91"/>
      <c r="E79" s="91"/>
      <c r="F79" s="91"/>
      <c r="G79" s="91"/>
      <c r="H79" s="91"/>
      <c r="I79" s="91"/>
      <c r="J79" s="91"/>
      <c r="K79" s="91"/>
      <c r="L79" s="91"/>
      <c r="M79" s="94" t="s">
        <v>194</v>
      </c>
      <c r="N79" s="94"/>
      <c r="O79" s="94"/>
      <c r="P79" s="92">
        <v>19969</v>
      </c>
    </row>
    <row r="80" spans="1:120">
      <c r="A80" s="95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7"/>
    </row>
    <row r="81" spans="1:16" ht="15.75" customHeight="1" thickBot="1">
      <c r="A81" s="98" t="s">
        <v>96</v>
      </c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100"/>
    </row>
  </sheetData>
  <mergeCells count="10">
    <mergeCell ref="M79:O79"/>
    <mergeCell ref="A80:P80"/>
    <mergeCell ref="A81:P8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79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80</v>
      </c>
      <c r="F4" s="34" t="s">
        <v>81</v>
      </c>
      <c r="G4" s="34" t="s">
        <v>82</v>
      </c>
      <c r="H4" s="34" t="s">
        <v>6</v>
      </c>
      <c r="I4" s="34" t="s">
        <v>7</v>
      </c>
      <c r="J4" s="35" t="s">
        <v>83</v>
      </c>
      <c r="K4" s="35" t="s">
        <v>8</v>
      </c>
      <c r="L4" s="35" t="s">
        <v>9</v>
      </c>
      <c r="M4" s="35" t="s">
        <v>10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4258349</v>
      </c>
      <c r="E5" s="27">
        <f t="shared" si="0"/>
        <v>864638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697249</v>
      </c>
      <c r="N5" s="28">
        <f>SUM(D5:M5)</f>
        <v>5820236</v>
      </c>
      <c r="O5" s="33">
        <f t="shared" ref="O5:O36" si="1">(N5/O$73)</f>
        <v>326.75926341792052</v>
      </c>
      <c r="P5" s="6"/>
    </row>
    <row r="6" spans="1:133">
      <c r="A6" s="12"/>
      <c r="B6" s="25">
        <v>311</v>
      </c>
      <c r="C6" s="20" t="s">
        <v>3</v>
      </c>
      <c r="D6" s="46">
        <v>1747186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697249</v>
      </c>
      <c r="N6" s="46">
        <f>SUM(D6:M6)</f>
        <v>2444435</v>
      </c>
      <c r="O6" s="47">
        <f t="shared" si="1"/>
        <v>137.23529081518078</v>
      </c>
      <c r="P6" s="9"/>
    </row>
    <row r="7" spans="1:133">
      <c r="A7" s="12"/>
      <c r="B7" s="25">
        <v>312.3</v>
      </c>
      <c r="C7" s="20" t="s">
        <v>11</v>
      </c>
      <c r="D7" s="46">
        <v>0</v>
      </c>
      <c r="E7" s="46">
        <v>84517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84517</v>
      </c>
      <c r="O7" s="47">
        <f t="shared" si="1"/>
        <v>4.7449472265888168</v>
      </c>
      <c r="P7" s="9"/>
    </row>
    <row r="8" spans="1:133">
      <c r="A8" s="12"/>
      <c r="B8" s="25">
        <v>312.41000000000003</v>
      </c>
      <c r="C8" s="20" t="s">
        <v>13</v>
      </c>
      <c r="D8" s="46">
        <v>0</v>
      </c>
      <c r="E8" s="46">
        <v>478623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478623</v>
      </c>
      <c r="O8" s="47">
        <f t="shared" si="1"/>
        <v>26.870817426454074</v>
      </c>
      <c r="P8" s="9"/>
    </row>
    <row r="9" spans="1:133">
      <c r="A9" s="12"/>
      <c r="B9" s="25">
        <v>312.42</v>
      </c>
      <c r="C9" s="20" t="s">
        <v>12</v>
      </c>
      <c r="D9" s="46">
        <v>0</v>
      </c>
      <c r="E9" s="46">
        <v>301498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301498</v>
      </c>
      <c r="O9" s="47">
        <f t="shared" si="1"/>
        <v>16.926678643611048</v>
      </c>
      <c r="P9" s="9"/>
    </row>
    <row r="10" spans="1:133">
      <c r="A10" s="12"/>
      <c r="B10" s="25">
        <v>314.10000000000002</v>
      </c>
      <c r="C10" s="20" t="s">
        <v>14</v>
      </c>
      <c r="D10" s="46">
        <v>1584074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1584074</v>
      </c>
      <c r="O10" s="47">
        <f t="shared" si="1"/>
        <v>88.932966539411638</v>
      </c>
      <c r="P10" s="9"/>
    </row>
    <row r="11" spans="1:133">
      <c r="A11" s="12"/>
      <c r="B11" s="25">
        <v>314.3</v>
      </c>
      <c r="C11" s="20" t="s">
        <v>15</v>
      </c>
      <c r="D11" s="46">
        <v>264763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264763</v>
      </c>
      <c r="O11" s="47">
        <f t="shared" si="1"/>
        <v>14.864304962946328</v>
      </c>
      <c r="P11" s="9"/>
    </row>
    <row r="12" spans="1:133">
      <c r="A12" s="12"/>
      <c r="B12" s="25">
        <v>314.39999999999998</v>
      </c>
      <c r="C12" s="20" t="s">
        <v>16</v>
      </c>
      <c r="D12" s="46">
        <v>27302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27302</v>
      </c>
      <c r="O12" s="47">
        <f t="shared" si="1"/>
        <v>1.5327868852459017</v>
      </c>
      <c r="P12" s="9"/>
    </row>
    <row r="13" spans="1:133">
      <c r="A13" s="12"/>
      <c r="B13" s="25">
        <v>315</v>
      </c>
      <c r="C13" s="20" t="s">
        <v>103</v>
      </c>
      <c r="D13" s="46">
        <v>610676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610676</v>
      </c>
      <c r="O13" s="47">
        <f t="shared" si="1"/>
        <v>34.28452728497642</v>
      </c>
      <c r="P13" s="9"/>
    </row>
    <row r="14" spans="1:133">
      <c r="A14" s="12"/>
      <c r="B14" s="25">
        <v>316</v>
      </c>
      <c r="C14" s="20" t="s">
        <v>104</v>
      </c>
      <c r="D14" s="46">
        <v>24348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24348</v>
      </c>
      <c r="O14" s="47">
        <f t="shared" si="1"/>
        <v>1.3669436335055019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SUM(D16:D25)</f>
        <v>671821</v>
      </c>
      <c r="E15" s="32">
        <f t="shared" si="3"/>
        <v>648836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413594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1734251</v>
      </c>
      <c r="O15" s="45">
        <f t="shared" si="1"/>
        <v>97.364192679092753</v>
      </c>
      <c r="P15" s="10"/>
    </row>
    <row r="16" spans="1:133">
      <c r="A16" s="12"/>
      <c r="B16" s="25">
        <v>322</v>
      </c>
      <c r="C16" s="20" t="s">
        <v>0</v>
      </c>
      <c r="D16" s="46">
        <v>274058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274058</v>
      </c>
      <c r="O16" s="47">
        <f t="shared" si="1"/>
        <v>15.386144172467999</v>
      </c>
      <c r="P16" s="9"/>
    </row>
    <row r="17" spans="1:16">
      <c r="A17" s="12"/>
      <c r="B17" s="25">
        <v>323.10000000000002</v>
      </c>
      <c r="C17" s="20" t="s">
        <v>19</v>
      </c>
      <c r="D17" s="46">
        <v>122909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5" si="4">SUM(D17:M17)</f>
        <v>122909</v>
      </c>
      <c r="O17" s="47">
        <f t="shared" si="1"/>
        <v>6.9003480799461041</v>
      </c>
      <c r="P17" s="9"/>
    </row>
    <row r="18" spans="1:16">
      <c r="A18" s="12"/>
      <c r="B18" s="25">
        <v>323.39999999999998</v>
      </c>
      <c r="C18" s="20" t="s">
        <v>21</v>
      </c>
      <c r="D18" s="46">
        <v>21817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21817</v>
      </c>
      <c r="O18" s="47">
        <f t="shared" si="1"/>
        <v>1.2248484167976645</v>
      </c>
      <c r="P18" s="9"/>
    </row>
    <row r="19" spans="1:16">
      <c r="A19" s="12"/>
      <c r="B19" s="25">
        <v>323.7</v>
      </c>
      <c r="C19" s="20" t="s">
        <v>22</v>
      </c>
      <c r="D19" s="46">
        <v>3012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3012</v>
      </c>
      <c r="O19" s="47">
        <f t="shared" si="1"/>
        <v>0.16909948349427353</v>
      </c>
      <c r="P19" s="9"/>
    </row>
    <row r="20" spans="1:16">
      <c r="A20" s="12"/>
      <c r="B20" s="25">
        <v>324.20999999999998</v>
      </c>
      <c r="C20" s="20" t="s">
        <v>23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413594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413594</v>
      </c>
      <c r="O20" s="47">
        <f t="shared" si="1"/>
        <v>23.219964069166853</v>
      </c>
      <c r="P20" s="9"/>
    </row>
    <row r="21" spans="1:16">
      <c r="A21" s="12"/>
      <c r="B21" s="25">
        <v>324.31</v>
      </c>
      <c r="C21" s="20" t="s">
        <v>24</v>
      </c>
      <c r="D21" s="46">
        <v>0</v>
      </c>
      <c r="E21" s="46">
        <v>130086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130086</v>
      </c>
      <c r="O21" s="47">
        <f t="shared" si="1"/>
        <v>7.3032786885245899</v>
      </c>
      <c r="P21" s="9"/>
    </row>
    <row r="22" spans="1:16">
      <c r="A22" s="12"/>
      <c r="B22" s="25">
        <v>324.32</v>
      </c>
      <c r="C22" s="20" t="s">
        <v>132</v>
      </c>
      <c r="D22" s="46">
        <v>0</v>
      </c>
      <c r="E22" s="46">
        <v>9079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9079</v>
      </c>
      <c r="O22" s="47">
        <f t="shared" si="1"/>
        <v>0.50971255333483045</v>
      </c>
      <c r="P22" s="9"/>
    </row>
    <row r="23" spans="1:16">
      <c r="A23" s="12"/>
      <c r="B23" s="25">
        <v>324.61</v>
      </c>
      <c r="C23" s="20" t="s">
        <v>25</v>
      </c>
      <c r="D23" s="46">
        <v>154373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154373</v>
      </c>
      <c r="O23" s="47">
        <f t="shared" si="1"/>
        <v>8.6667976644958458</v>
      </c>
      <c r="P23" s="9"/>
    </row>
    <row r="24" spans="1:16">
      <c r="A24" s="12"/>
      <c r="B24" s="25">
        <v>324.70999999999998</v>
      </c>
      <c r="C24" s="20" t="s">
        <v>26</v>
      </c>
      <c r="D24" s="46">
        <v>95652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95652</v>
      </c>
      <c r="O24" s="47">
        <f t="shared" si="1"/>
        <v>5.3700875814057936</v>
      </c>
      <c r="P24" s="9"/>
    </row>
    <row r="25" spans="1:16">
      <c r="A25" s="12"/>
      <c r="B25" s="25">
        <v>325.2</v>
      </c>
      <c r="C25" s="20" t="s">
        <v>105</v>
      </c>
      <c r="D25" s="46">
        <v>0</v>
      </c>
      <c r="E25" s="46">
        <v>509671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509671</v>
      </c>
      <c r="O25" s="47">
        <f t="shared" si="1"/>
        <v>28.61391196945879</v>
      </c>
      <c r="P25" s="9"/>
    </row>
    <row r="26" spans="1:16" ht="15.75">
      <c r="A26" s="29" t="s">
        <v>28</v>
      </c>
      <c r="B26" s="30"/>
      <c r="C26" s="31"/>
      <c r="D26" s="32">
        <f t="shared" ref="D26:M26" si="5">SUM(D27:D35)</f>
        <v>2035630</v>
      </c>
      <c r="E26" s="32">
        <f t="shared" si="5"/>
        <v>156471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2192101</v>
      </c>
      <c r="O26" s="45">
        <f t="shared" si="1"/>
        <v>123.06877386031888</v>
      </c>
      <c r="P26" s="10"/>
    </row>
    <row r="27" spans="1:16">
      <c r="A27" s="12"/>
      <c r="B27" s="25">
        <v>331.2</v>
      </c>
      <c r="C27" s="20" t="s">
        <v>27</v>
      </c>
      <c r="D27" s="46">
        <v>39999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39999</v>
      </c>
      <c r="O27" s="47">
        <f t="shared" si="1"/>
        <v>2.2456209297103076</v>
      </c>
      <c r="P27" s="9"/>
    </row>
    <row r="28" spans="1:16">
      <c r="A28" s="12"/>
      <c r="B28" s="25">
        <v>331.5</v>
      </c>
      <c r="C28" s="20" t="s">
        <v>29</v>
      </c>
      <c r="D28" s="46">
        <v>84789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84789</v>
      </c>
      <c r="O28" s="47">
        <f t="shared" si="1"/>
        <v>4.7602178306759484</v>
      </c>
      <c r="P28" s="9"/>
    </row>
    <row r="29" spans="1:16">
      <c r="A29" s="12"/>
      <c r="B29" s="25">
        <v>335.12</v>
      </c>
      <c r="C29" s="20" t="s">
        <v>106</v>
      </c>
      <c r="D29" s="46">
        <v>447248</v>
      </c>
      <c r="E29" s="46">
        <v>154671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6">SUM(D29:M29)</f>
        <v>601919</v>
      </c>
      <c r="O29" s="47">
        <f t="shared" si="1"/>
        <v>33.792892432068271</v>
      </c>
      <c r="P29" s="9"/>
    </row>
    <row r="30" spans="1:16">
      <c r="A30" s="12"/>
      <c r="B30" s="25">
        <v>335.14</v>
      </c>
      <c r="C30" s="20" t="s">
        <v>107</v>
      </c>
      <c r="D30" s="46">
        <v>10357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10357</v>
      </c>
      <c r="O30" s="47">
        <f t="shared" si="1"/>
        <v>0.5814619357736357</v>
      </c>
      <c r="P30" s="9"/>
    </row>
    <row r="31" spans="1:16">
      <c r="A31" s="12"/>
      <c r="B31" s="25">
        <v>335.15</v>
      </c>
      <c r="C31" s="20" t="s">
        <v>133</v>
      </c>
      <c r="D31" s="46">
        <v>7716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7716</v>
      </c>
      <c r="O31" s="47">
        <f t="shared" si="1"/>
        <v>0.43319110711879633</v>
      </c>
      <c r="P31" s="9"/>
    </row>
    <row r="32" spans="1:16">
      <c r="A32" s="12"/>
      <c r="B32" s="25">
        <v>335.18</v>
      </c>
      <c r="C32" s="20" t="s">
        <v>108</v>
      </c>
      <c r="D32" s="46">
        <v>945603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945603</v>
      </c>
      <c r="O32" s="47">
        <f t="shared" si="1"/>
        <v>53.087974399281386</v>
      </c>
      <c r="P32" s="9"/>
    </row>
    <row r="33" spans="1:16">
      <c r="A33" s="12"/>
      <c r="B33" s="25">
        <v>335.21</v>
      </c>
      <c r="C33" s="20" t="s">
        <v>38</v>
      </c>
      <c r="D33" s="46">
        <v>0</v>
      </c>
      <c r="E33" s="46">
        <v>1800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1800</v>
      </c>
      <c r="O33" s="47">
        <f t="shared" si="1"/>
        <v>0.10105546822366944</v>
      </c>
      <c r="P33" s="9"/>
    </row>
    <row r="34" spans="1:16">
      <c r="A34" s="12"/>
      <c r="B34" s="25">
        <v>335.7</v>
      </c>
      <c r="C34" s="20" t="s">
        <v>39</v>
      </c>
      <c r="D34" s="46">
        <v>346196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346196</v>
      </c>
      <c r="O34" s="47">
        <f t="shared" si="1"/>
        <v>19.436110487311925</v>
      </c>
      <c r="P34" s="9"/>
    </row>
    <row r="35" spans="1:16">
      <c r="A35" s="12"/>
      <c r="B35" s="25">
        <v>338</v>
      </c>
      <c r="C35" s="20" t="s">
        <v>40</v>
      </c>
      <c r="D35" s="46">
        <v>153722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153722</v>
      </c>
      <c r="O35" s="47">
        <f t="shared" si="1"/>
        <v>8.6302492701549518</v>
      </c>
      <c r="P35" s="9"/>
    </row>
    <row r="36" spans="1:16" ht="15.75">
      <c r="A36" s="29" t="s">
        <v>46</v>
      </c>
      <c r="B36" s="30"/>
      <c r="C36" s="31"/>
      <c r="D36" s="32">
        <f t="shared" ref="D36:M36" si="7">SUM(D37:D53)</f>
        <v>1436200</v>
      </c>
      <c r="E36" s="32">
        <f t="shared" si="7"/>
        <v>203678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52581347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54221225</v>
      </c>
      <c r="O36" s="45">
        <f t="shared" si="1"/>
        <v>3044.0840444644059</v>
      </c>
      <c r="P36" s="10"/>
    </row>
    <row r="37" spans="1:16">
      <c r="A37" s="12"/>
      <c r="B37" s="25">
        <v>341.9</v>
      </c>
      <c r="C37" s="20" t="s">
        <v>109</v>
      </c>
      <c r="D37" s="46">
        <v>47458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53" si="8">SUM(D37:M37)</f>
        <v>47458</v>
      </c>
      <c r="O37" s="47">
        <f t="shared" ref="O37:O68" si="9">(N37/O$73)</f>
        <v>2.6643835616438358</v>
      </c>
      <c r="P37" s="9"/>
    </row>
    <row r="38" spans="1:16">
      <c r="A38" s="12"/>
      <c r="B38" s="25">
        <v>342.1</v>
      </c>
      <c r="C38" s="20" t="s">
        <v>50</v>
      </c>
      <c r="D38" s="46">
        <v>124503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124503</v>
      </c>
      <c r="O38" s="47">
        <f t="shared" si="9"/>
        <v>6.9898383112508418</v>
      </c>
      <c r="P38" s="9"/>
    </row>
    <row r="39" spans="1:16">
      <c r="A39" s="12"/>
      <c r="B39" s="25">
        <v>342.2</v>
      </c>
      <c r="C39" s="20" t="s">
        <v>90</v>
      </c>
      <c r="D39" s="46">
        <v>0</v>
      </c>
      <c r="E39" s="46">
        <v>81657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81657</v>
      </c>
      <c r="O39" s="47">
        <f t="shared" si="9"/>
        <v>4.5843813159667643</v>
      </c>
      <c r="P39" s="9"/>
    </row>
    <row r="40" spans="1:16">
      <c r="A40" s="12"/>
      <c r="B40" s="25">
        <v>342.5</v>
      </c>
      <c r="C40" s="20" t="s">
        <v>91</v>
      </c>
      <c r="D40" s="46">
        <v>19870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19870</v>
      </c>
      <c r="O40" s="47">
        <f t="shared" si="9"/>
        <v>1.1155400853357287</v>
      </c>
      <c r="P40" s="9"/>
    </row>
    <row r="41" spans="1:16">
      <c r="A41" s="12"/>
      <c r="B41" s="25">
        <v>343.1</v>
      </c>
      <c r="C41" s="20" t="s">
        <v>52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36313850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36313850</v>
      </c>
      <c r="O41" s="47">
        <f t="shared" si="9"/>
        <v>2038.7295081967213</v>
      </c>
      <c r="P41" s="9"/>
    </row>
    <row r="42" spans="1:16">
      <c r="A42" s="12"/>
      <c r="B42" s="25">
        <v>343.3</v>
      </c>
      <c r="C42" s="20" t="s">
        <v>53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4089262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4089262</v>
      </c>
      <c r="O42" s="47">
        <f t="shared" si="9"/>
        <v>229.57904783292162</v>
      </c>
      <c r="P42" s="9"/>
    </row>
    <row r="43" spans="1:16">
      <c r="A43" s="12"/>
      <c r="B43" s="25">
        <v>343.4</v>
      </c>
      <c r="C43" s="20" t="s">
        <v>54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3091426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3091426</v>
      </c>
      <c r="O43" s="47">
        <f t="shared" si="9"/>
        <v>173.55861217156973</v>
      </c>
      <c r="P43" s="9"/>
    </row>
    <row r="44" spans="1:16">
      <c r="A44" s="12"/>
      <c r="B44" s="25">
        <v>343.5</v>
      </c>
      <c r="C44" s="20" t="s">
        <v>55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4553954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4553954</v>
      </c>
      <c r="O44" s="47">
        <f t="shared" si="9"/>
        <v>255.66775207725129</v>
      </c>
      <c r="P44" s="9"/>
    </row>
    <row r="45" spans="1:16">
      <c r="A45" s="12"/>
      <c r="B45" s="25">
        <v>343.7</v>
      </c>
      <c r="C45" s="20" t="s">
        <v>56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718273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718273</v>
      </c>
      <c r="O45" s="47">
        <f t="shared" si="9"/>
        <v>40.32523018189984</v>
      </c>
      <c r="P45" s="9"/>
    </row>
    <row r="46" spans="1:16">
      <c r="A46" s="12"/>
      <c r="B46" s="25">
        <v>343.9</v>
      </c>
      <c r="C46" s="20" t="s">
        <v>57</v>
      </c>
      <c r="D46" s="46">
        <v>4732</v>
      </c>
      <c r="E46" s="46">
        <v>0</v>
      </c>
      <c r="F46" s="46">
        <v>0</v>
      </c>
      <c r="G46" s="46">
        <v>0</v>
      </c>
      <c r="H46" s="46">
        <v>0</v>
      </c>
      <c r="I46" s="46">
        <v>185436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190168</v>
      </c>
      <c r="O46" s="47">
        <f t="shared" si="9"/>
        <v>10.676397933977094</v>
      </c>
      <c r="P46" s="9"/>
    </row>
    <row r="47" spans="1:16">
      <c r="A47" s="12"/>
      <c r="B47" s="25">
        <v>344.1</v>
      </c>
      <c r="C47" s="20" t="s">
        <v>110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3629146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3629146</v>
      </c>
      <c r="O47" s="47">
        <f t="shared" si="9"/>
        <v>203.74724904558724</v>
      </c>
      <c r="P47" s="9"/>
    </row>
    <row r="48" spans="1:16">
      <c r="A48" s="12"/>
      <c r="B48" s="25">
        <v>344.9</v>
      </c>
      <c r="C48" s="20" t="s">
        <v>111</v>
      </c>
      <c r="D48" s="46">
        <v>0</v>
      </c>
      <c r="E48" s="46">
        <v>122021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122021</v>
      </c>
      <c r="O48" s="47">
        <f t="shared" si="9"/>
        <v>6.8504940489557598</v>
      </c>
      <c r="P48" s="9"/>
    </row>
    <row r="49" spans="1:16">
      <c r="A49" s="12"/>
      <c r="B49" s="25">
        <v>347.1</v>
      </c>
      <c r="C49" s="20" t="s">
        <v>59</v>
      </c>
      <c r="D49" s="46">
        <v>144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144</v>
      </c>
      <c r="O49" s="47">
        <f t="shared" si="9"/>
        <v>8.0844374578935545E-3</v>
      </c>
      <c r="P49" s="9"/>
    </row>
    <row r="50" spans="1:16">
      <c r="A50" s="12"/>
      <c r="B50" s="25">
        <v>347.2</v>
      </c>
      <c r="C50" s="20" t="s">
        <v>60</v>
      </c>
      <c r="D50" s="46">
        <v>202351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8"/>
        <v>202351</v>
      </c>
      <c r="O50" s="47">
        <f t="shared" si="9"/>
        <v>11.360375028070964</v>
      </c>
      <c r="P50" s="9"/>
    </row>
    <row r="51" spans="1:16">
      <c r="A51" s="12"/>
      <c r="B51" s="25">
        <v>347.5</v>
      </c>
      <c r="C51" s="20" t="s">
        <v>62</v>
      </c>
      <c r="D51" s="46">
        <v>1019197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8"/>
        <v>1019197</v>
      </c>
      <c r="O51" s="47">
        <f t="shared" si="9"/>
        <v>57.219683359532901</v>
      </c>
      <c r="P51" s="9"/>
    </row>
    <row r="52" spans="1:16">
      <c r="A52" s="12"/>
      <c r="B52" s="25">
        <v>347.9</v>
      </c>
      <c r="C52" s="20" t="s">
        <v>63</v>
      </c>
      <c r="D52" s="46">
        <v>6429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8"/>
        <v>6429</v>
      </c>
      <c r="O52" s="47">
        <f t="shared" si="9"/>
        <v>0.36093644733887265</v>
      </c>
      <c r="P52" s="9"/>
    </row>
    <row r="53" spans="1:16">
      <c r="A53" s="12"/>
      <c r="B53" s="25">
        <v>349</v>
      </c>
      <c r="C53" s="20" t="s">
        <v>1</v>
      </c>
      <c r="D53" s="46">
        <v>11516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8"/>
        <v>11516</v>
      </c>
      <c r="O53" s="47">
        <f t="shared" si="9"/>
        <v>0.64653042892432067</v>
      </c>
      <c r="P53" s="9"/>
    </row>
    <row r="54" spans="1:16" ht="15.75">
      <c r="A54" s="29" t="s">
        <v>47</v>
      </c>
      <c r="B54" s="30"/>
      <c r="C54" s="31"/>
      <c r="D54" s="32">
        <f t="shared" ref="D54:M54" si="10">SUM(D55:D58)</f>
        <v>115844</v>
      </c>
      <c r="E54" s="32">
        <f t="shared" si="10"/>
        <v>875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0</v>
      </c>
      <c r="J54" s="32">
        <f t="shared" si="10"/>
        <v>0</v>
      </c>
      <c r="K54" s="32">
        <f t="shared" si="10"/>
        <v>0</v>
      </c>
      <c r="L54" s="32">
        <f t="shared" si="10"/>
        <v>0</v>
      </c>
      <c r="M54" s="32">
        <f t="shared" si="10"/>
        <v>0</v>
      </c>
      <c r="N54" s="32">
        <f t="shared" ref="N54:N60" si="11">SUM(D54:M54)</f>
        <v>116719</v>
      </c>
      <c r="O54" s="45">
        <f t="shared" si="9"/>
        <v>6.5528295531102625</v>
      </c>
      <c r="P54" s="10"/>
    </row>
    <row r="55" spans="1:16">
      <c r="A55" s="13"/>
      <c r="B55" s="39">
        <v>351.1</v>
      </c>
      <c r="C55" s="21" t="s">
        <v>66</v>
      </c>
      <c r="D55" s="46">
        <v>37835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37835</v>
      </c>
      <c r="O55" s="47">
        <f t="shared" si="9"/>
        <v>2.1241298001347406</v>
      </c>
      <c r="P55" s="9"/>
    </row>
    <row r="56" spans="1:16">
      <c r="A56" s="13"/>
      <c r="B56" s="39">
        <v>352</v>
      </c>
      <c r="C56" s="21" t="s">
        <v>67</v>
      </c>
      <c r="D56" s="46">
        <v>11125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11125</v>
      </c>
      <c r="O56" s="47">
        <f t="shared" si="9"/>
        <v>0.62457893554906807</v>
      </c>
      <c r="P56" s="9"/>
    </row>
    <row r="57" spans="1:16">
      <c r="A57" s="13"/>
      <c r="B57" s="39">
        <v>354</v>
      </c>
      <c r="C57" s="21" t="s">
        <v>68</v>
      </c>
      <c r="D57" s="46">
        <v>43733</v>
      </c>
      <c r="E57" s="46">
        <v>875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44608</v>
      </c>
      <c r="O57" s="47">
        <f t="shared" si="9"/>
        <v>2.5043790702896924</v>
      </c>
      <c r="P57" s="9"/>
    </row>
    <row r="58" spans="1:16">
      <c r="A58" s="13"/>
      <c r="B58" s="39">
        <v>359</v>
      </c>
      <c r="C58" s="21" t="s">
        <v>70</v>
      </c>
      <c r="D58" s="46">
        <v>23151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23151</v>
      </c>
      <c r="O58" s="47">
        <f t="shared" si="9"/>
        <v>1.2997417471367618</v>
      </c>
      <c r="P58" s="9"/>
    </row>
    <row r="59" spans="1:16" ht="15.75">
      <c r="A59" s="29" t="s">
        <v>4</v>
      </c>
      <c r="B59" s="30"/>
      <c r="C59" s="31"/>
      <c r="D59" s="32">
        <f t="shared" ref="D59:M59" si="12">SUM(D60:D67)</f>
        <v>254837</v>
      </c>
      <c r="E59" s="32">
        <f t="shared" si="12"/>
        <v>1272</v>
      </c>
      <c r="F59" s="32">
        <f t="shared" si="12"/>
        <v>0</v>
      </c>
      <c r="G59" s="32">
        <f t="shared" si="12"/>
        <v>0</v>
      </c>
      <c r="H59" s="32">
        <f t="shared" si="12"/>
        <v>0</v>
      </c>
      <c r="I59" s="32">
        <f t="shared" si="12"/>
        <v>2207088</v>
      </c>
      <c r="J59" s="32">
        <f t="shared" si="12"/>
        <v>0</v>
      </c>
      <c r="K59" s="32">
        <f t="shared" si="12"/>
        <v>7194952</v>
      </c>
      <c r="L59" s="32">
        <f t="shared" si="12"/>
        <v>0</v>
      </c>
      <c r="M59" s="32">
        <f t="shared" si="12"/>
        <v>3640</v>
      </c>
      <c r="N59" s="32">
        <f t="shared" si="11"/>
        <v>9661789</v>
      </c>
      <c r="O59" s="45">
        <f t="shared" si="9"/>
        <v>542.43145070738831</v>
      </c>
      <c r="P59" s="10"/>
    </row>
    <row r="60" spans="1:16">
      <c r="A60" s="12"/>
      <c r="B60" s="25">
        <v>361.1</v>
      </c>
      <c r="C60" s="20" t="s">
        <v>71</v>
      </c>
      <c r="D60" s="46">
        <v>37641</v>
      </c>
      <c r="E60" s="46">
        <v>647</v>
      </c>
      <c r="F60" s="46">
        <v>0</v>
      </c>
      <c r="G60" s="46">
        <v>0</v>
      </c>
      <c r="H60" s="46">
        <v>0</v>
      </c>
      <c r="I60" s="46">
        <v>60177</v>
      </c>
      <c r="J60" s="46">
        <v>0</v>
      </c>
      <c r="K60" s="46">
        <v>0</v>
      </c>
      <c r="L60" s="46">
        <v>0</v>
      </c>
      <c r="M60" s="46">
        <v>3640</v>
      </c>
      <c r="N60" s="46">
        <f t="shared" si="11"/>
        <v>102105</v>
      </c>
      <c r="O60" s="47">
        <f t="shared" si="9"/>
        <v>5.7323714349876491</v>
      </c>
      <c r="P60" s="9"/>
    </row>
    <row r="61" spans="1:16">
      <c r="A61" s="12"/>
      <c r="B61" s="25">
        <v>361.3</v>
      </c>
      <c r="C61" s="20" t="s">
        <v>72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4047503</v>
      </c>
      <c r="L61" s="46">
        <v>0</v>
      </c>
      <c r="M61" s="46">
        <v>0</v>
      </c>
      <c r="N61" s="46">
        <f t="shared" ref="N61:N67" si="13">SUM(D61:M61)</f>
        <v>4047503</v>
      </c>
      <c r="O61" s="47">
        <f t="shared" si="9"/>
        <v>227.23461711205928</v>
      </c>
      <c r="P61" s="9"/>
    </row>
    <row r="62" spans="1:16">
      <c r="A62" s="12"/>
      <c r="B62" s="25">
        <v>362</v>
      </c>
      <c r="C62" s="20" t="s">
        <v>93</v>
      </c>
      <c r="D62" s="46">
        <v>1181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1181</v>
      </c>
      <c r="O62" s="47">
        <f t="shared" si="9"/>
        <v>6.6303615540085334E-2</v>
      </c>
      <c r="P62" s="9"/>
    </row>
    <row r="63" spans="1:16">
      <c r="A63" s="12"/>
      <c r="B63" s="25">
        <v>364</v>
      </c>
      <c r="C63" s="20" t="s">
        <v>112</v>
      </c>
      <c r="D63" s="46">
        <v>40300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40300</v>
      </c>
      <c r="O63" s="47">
        <f t="shared" si="9"/>
        <v>2.2625196496743767</v>
      </c>
      <c r="P63" s="9"/>
    </row>
    <row r="64" spans="1:16">
      <c r="A64" s="12"/>
      <c r="B64" s="25">
        <v>365</v>
      </c>
      <c r="C64" s="20" t="s">
        <v>113</v>
      </c>
      <c r="D64" s="46">
        <v>11981</v>
      </c>
      <c r="E64" s="46">
        <v>550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12531</v>
      </c>
      <c r="O64" s="47">
        <f t="shared" si="9"/>
        <v>0.70351448461711208</v>
      </c>
      <c r="P64" s="9"/>
    </row>
    <row r="65" spans="1:119">
      <c r="A65" s="12"/>
      <c r="B65" s="25">
        <v>366</v>
      </c>
      <c r="C65" s="20" t="s">
        <v>74</v>
      </c>
      <c r="D65" s="46">
        <v>1142</v>
      </c>
      <c r="E65" s="46">
        <v>75</v>
      </c>
      <c r="F65" s="46">
        <v>0</v>
      </c>
      <c r="G65" s="46">
        <v>0</v>
      </c>
      <c r="H65" s="46">
        <v>0</v>
      </c>
      <c r="I65" s="46">
        <v>1768314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1769531</v>
      </c>
      <c r="O65" s="47">
        <f t="shared" si="9"/>
        <v>99.344879856276663</v>
      </c>
      <c r="P65" s="9"/>
    </row>
    <row r="66" spans="1:119">
      <c r="A66" s="12"/>
      <c r="B66" s="25">
        <v>368</v>
      </c>
      <c r="C66" s="20" t="s">
        <v>75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3147449</v>
      </c>
      <c r="L66" s="46">
        <v>0</v>
      </c>
      <c r="M66" s="46">
        <v>0</v>
      </c>
      <c r="N66" s="46">
        <f t="shared" si="13"/>
        <v>3147449</v>
      </c>
      <c r="O66" s="47">
        <f t="shared" si="9"/>
        <v>176.70385133617785</v>
      </c>
      <c r="P66" s="9"/>
    </row>
    <row r="67" spans="1:119">
      <c r="A67" s="12"/>
      <c r="B67" s="25">
        <v>369.9</v>
      </c>
      <c r="C67" s="20" t="s">
        <v>76</v>
      </c>
      <c r="D67" s="46">
        <v>162592</v>
      </c>
      <c r="E67" s="46">
        <v>0</v>
      </c>
      <c r="F67" s="46">
        <v>0</v>
      </c>
      <c r="G67" s="46">
        <v>0</v>
      </c>
      <c r="H67" s="46">
        <v>0</v>
      </c>
      <c r="I67" s="46">
        <v>378597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541189</v>
      </c>
      <c r="O67" s="47">
        <f t="shared" si="9"/>
        <v>30.383393218055243</v>
      </c>
      <c r="P67" s="9"/>
    </row>
    <row r="68" spans="1:119" ht="15.75">
      <c r="A68" s="29" t="s">
        <v>48</v>
      </c>
      <c r="B68" s="30"/>
      <c r="C68" s="31"/>
      <c r="D68" s="32">
        <f t="shared" ref="D68:M68" si="14">SUM(D69:D70)</f>
        <v>9277982</v>
      </c>
      <c r="E68" s="32">
        <f t="shared" si="14"/>
        <v>3502874</v>
      </c>
      <c r="F68" s="32">
        <f t="shared" si="14"/>
        <v>0</v>
      </c>
      <c r="G68" s="32">
        <f t="shared" si="14"/>
        <v>0</v>
      </c>
      <c r="H68" s="32">
        <f t="shared" si="14"/>
        <v>0</v>
      </c>
      <c r="I68" s="32">
        <f t="shared" si="14"/>
        <v>0</v>
      </c>
      <c r="J68" s="32">
        <f t="shared" si="14"/>
        <v>0</v>
      </c>
      <c r="K68" s="32">
        <f t="shared" si="14"/>
        <v>0</v>
      </c>
      <c r="L68" s="32">
        <f t="shared" si="14"/>
        <v>0</v>
      </c>
      <c r="M68" s="32">
        <f t="shared" si="14"/>
        <v>0</v>
      </c>
      <c r="N68" s="32">
        <f>SUM(D68:M68)</f>
        <v>12780856</v>
      </c>
      <c r="O68" s="45">
        <f t="shared" si="9"/>
        <v>717.541881877386</v>
      </c>
      <c r="P68" s="9"/>
    </row>
    <row r="69" spans="1:119">
      <c r="A69" s="12"/>
      <c r="B69" s="25">
        <v>381</v>
      </c>
      <c r="C69" s="20" t="s">
        <v>77</v>
      </c>
      <c r="D69" s="46">
        <v>8511026</v>
      </c>
      <c r="E69" s="46">
        <v>1405725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9916751</v>
      </c>
      <c r="O69" s="47">
        <f>(N69/O$73)</f>
        <v>556.74550864585672</v>
      </c>
      <c r="P69" s="9"/>
    </row>
    <row r="70" spans="1:119" ht="15.75" thickBot="1">
      <c r="A70" s="12"/>
      <c r="B70" s="25">
        <v>385</v>
      </c>
      <c r="C70" s="20" t="s">
        <v>134</v>
      </c>
      <c r="D70" s="46">
        <v>766956</v>
      </c>
      <c r="E70" s="46">
        <v>2097149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2864105</v>
      </c>
      <c r="O70" s="47">
        <f>(N70/O$73)</f>
        <v>160.79637323152932</v>
      </c>
      <c r="P70" s="9"/>
    </row>
    <row r="71" spans="1:119" ht="16.5" thickBot="1">
      <c r="A71" s="14" t="s">
        <v>64</v>
      </c>
      <c r="B71" s="23"/>
      <c r="C71" s="22"/>
      <c r="D71" s="15">
        <f t="shared" ref="D71:M71" si="15">SUM(D5,D15,D26,D36,D54,D59,D68)</f>
        <v>18050663</v>
      </c>
      <c r="E71" s="15">
        <f t="shared" si="15"/>
        <v>5378644</v>
      </c>
      <c r="F71" s="15">
        <f t="shared" si="15"/>
        <v>0</v>
      </c>
      <c r="G71" s="15">
        <f t="shared" si="15"/>
        <v>0</v>
      </c>
      <c r="H71" s="15">
        <f t="shared" si="15"/>
        <v>0</v>
      </c>
      <c r="I71" s="15">
        <f t="shared" si="15"/>
        <v>55202029</v>
      </c>
      <c r="J71" s="15">
        <f t="shared" si="15"/>
        <v>0</v>
      </c>
      <c r="K71" s="15">
        <f t="shared" si="15"/>
        <v>7194952</v>
      </c>
      <c r="L71" s="15">
        <f t="shared" si="15"/>
        <v>0</v>
      </c>
      <c r="M71" s="15">
        <f t="shared" si="15"/>
        <v>700889</v>
      </c>
      <c r="N71" s="15">
        <f>SUM(D71:M71)</f>
        <v>86527177</v>
      </c>
      <c r="O71" s="38">
        <f>(N71/O$73)</f>
        <v>4857.8024365596229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118" t="s">
        <v>135</v>
      </c>
      <c r="M73" s="118"/>
      <c r="N73" s="118"/>
      <c r="O73" s="43">
        <v>17812</v>
      </c>
    </row>
    <row r="74" spans="1:119">
      <c r="A74" s="119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7"/>
    </row>
    <row r="75" spans="1:119" ht="15.75" customHeight="1" thickBot="1">
      <c r="A75" s="120" t="s">
        <v>96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100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79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80</v>
      </c>
      <c r="F4" s="34" t="s">
        <v>81</v>
      </c>
      <c r="G4" s="34" t="s">
        <v>82</v>
      </c>
      <c r="H4" s="34" t="s">
        <v>6</v>
      </c>
      <c r="I4" s="34" t="s">
        <v>7</v>
      </c>
      <c r="J4" s="35" t="s">
        <v>83</v>
      </c>
      <c r="K4" s="35" t="s">
        <v>8</v>
      </c>
      <c r="L4" s="35" t="s">
        <v>9</v>
      </c>
      <c r="M4" s="35" t="s">
        <v>10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4147020</v>
      </c>
      <c r="E5" s="27">
        <f t="shared" si="0"/>
        <v>819943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673349</v>
      </c>
      <c r="N5" s="28">
        <f>SUM(D5:M5)</f>
        <v>5640312</v>
      </c>
      <c r="O5" s="33">
        <f t="shared" ref="O5:O36" si="1">(N5/O$70)</f>
        <v>322.76463519313307</v>
      </c>
      <c r="P5" s="6"/>
    </row>
    <row r="6" spans="1:133">
      <c r="A6" s="12"/>
      <c r="B6" s="25">
        <v>311</v>
      </c>
      <c r="C6" s="20" t="s">
        <v>3</v>
      </c>
      <c r="D6" s="46">
        <v>1728885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673349</v>
      </c>
      <c r="N6" s="46">
        <f>SUM(D6:M6)</f>
        <v>2402234</v>
      </c>
      <c r="O6" s="47">
        <f t="shared" si="1"/>
        <v>137.46689556509298</v>
      </c>
      <c r="P6" s="9"/>
    </row>
    <row r="7" spans="1:133">
      <c r="A7" s="12"/>
      <c r="B7" s="25">
        <v>312.3</v>
      </c>
      <c r="C7" s="20" t="s">
        <v>11</v>
      </c>
      <c r="D7" s="46">
        <v>0</v>
      </c>
      <c r="E7" s="46">
        <v>81444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81444</v>
      </c>
      <c r="O7" s="47">
        <f t="shared" si="1"/>
        <v>4.660600858369099</v>
      </c>
      <c r="P7" s="9"/>
    </row>
    <row r="8" spans="1:133">
      <c r="A8" s="12"/>
      <c r="B8" s="25">
        <v>312.41000000000003</v>
      </c>
      <c r="C8" s="20" t="s">
        <v>13</v>
      </c>
      <c r="D8" s="46">
        <v>0</v>
      </c>
      <c r="E8" s="46">
        <v>451932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451932</v>
      </c>
      <c r="O8" s="47">
        <f t="shared" si="1"/>
        <v>25.861630901287555</v>
      </c>
      <c r="P8" s="9"/>
    </row>
    <row r="9" spans="1:133">
      <c r="A9" s="12"/>
      <c r="B9" s="25">
        <v>312.42</v>
      </c>
      <c r="C9" s="20" t="s">
        <v>12</v>
      </c>
      <c r="D9" s="46">
        <v>0</v>
      </c>
      <c r="E9" s="46">
        <v>286567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286567</v>
      </c>
      <c r="O9" s="47">
        <f t="shared" si="1"/>
        <v>16.39868383404864</v>
      </c>
      <c r="P9" s="9"/>
    </row>
    <row r="10" spans="1:133">
      <c r="A10" s="12"/>
      <c r="B10" s="25">
        <v>314.10000000000002</v>
      </c>
      <c r="C10" s="20" t="s">
        <v>14</v>
      </c>
      <c r="D10" s="46">
        <v>1485941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1485941</v>
      </c>
      <c r="O10" s="47">
        <f t="shared" si="1"/>
        <v>85.032389127324748</v>
      </c>
      <c r="P10" s="9"/>
    </row>
    <row r="11" spans="1:133">
      <c r="A11" s="12"/>
      <c r="B11" s="25">
        <v>314.3</v>
      </c>
      <c r="C11" s="20" t="s">
        <v>15</v>
      </c>
      <c r="D11" s="46">
        <v>255601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255601</v>
      </c>
      <c r="O11" s="47">
        <f t="shared" si="1"/>
        <v>14.626666666666667</v>
      </c>
      <c r="P11" s="9"/>
    </row>
    <row r="12" spans="1:133">
      <c r="A12" s="12"/>
      <c r="B12" s="25">
        <v>314.39999999999998</v>
      </c>
      <c r="C12" s="20" t="s">
        <v>16</v>
      </c>
      <c r="D12" s="46">
        <v>20579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20579</v>
      </c>
      <c r="O12" s="47">
        <f t="shared" si="1"/>
        <v>1.1776251788268957</v>
      </c>
      <c r="P12" s="9"/>
    </row>
    <row r="13" spans="1:133">
      <c r="A13" s="12"/>
      <c r="B13" s="25">
        <v>315</v>
      </c>
      <c r="C13" s="20" t="s">
        <v>103</v>
      </c>
      <c r="D13" s="46">
        <v>632708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632708</v>
      </c>
      <c r="O13" s="47">
        <f t="shared" si="1"/>
        <v>36.206466380543631</v>
      </c>
      <c r="P13" s="9"/>
    </row>
    <row r="14" spans="1:133">
      <c r="A14" s="12"/>
      <c r="B14" s="25">
        <v>316</v>
      </c>
      <c r="C14" s="20" t="s">
        <v>104</v>
      </c>
      <c r="D14" s="46">
        <v>23306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23306</v>
      </c>
      <c r="O14" s="47">
        <f t="shared" si="1"/>
        <v>1.3336766809728182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SUM(D16:D24)</f>
        <v>568707</v>
      </c>
      <c r="E15" s="32">
        <f t="shared" si="3"/>
        <v>607117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345758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1521582</v>
      </c>
      <c r="O15" s="45">
        <f t="shared" si="1"/>
        <v>87.071931330472097</v>
      </c>
      <c r="P15" s="10"/>
    </row>
    <row r="16" spans="1:133">
      <c r="A16" s="12"/>
      <c r="B16" s="25">
        <v>322</v>
      </c>
      <c r="C16" s="20" t="s">
        <v>0</v>
      </c>
      <c r="D16" s="46">
        <v>225011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225011</v>
      </c>
      <c r="O16" s="47">
        <f t="shared" si="1"/>
        <v>12.876165951359084</v>
      </c>
      <c r="P16" s="9"/>
    </row>
    <row r="17" spans="1:16">
      <c r="A17" s="12"/>
      <c r="B17" s="25">
        <v>323.10000000000002</v>
      </c>
      <c r="C17" s="20" t="s">
        <v>19</v>
      </c>
      <c r="D17" s="46">
        <v>127727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4" si="4">SUM(D17:M17)</f>
        <v>127727</v>
      </c>
      <c r="O17" s="47">
        <f t="shared" si="1"/>
        <v>7.3091273247496424</v>
      </c>
      <c r="P17" s="9"/>
    </row>
    <row r="18" spans="1:16">
      <c r="A18" s="12"/>
      <c r="B18" s="25">
        <v>323.39999999999998</v>
      </c>
      <c r="C18" s="20" t="s">
        <v>21</v>
      </c>
      <c r="D18" s="46">
        <v>19187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19187</v>
      </c>
      <c r="O18" s="47">
        <f t="shared" si="1"/>
        <v>1.0979685264663805</v>
      </c>
      <c r="P18" s="9"/>
    </row>
    <row r="19" spans="1:16">
      <c r="A19" s="12"/>
      <c r="B19" s="25">
        <v>323.7</v>
      </c>
      <c r="C19" s="20" t="s">
        <v>22</v>
      </c>
      <c r="D19" s="46">
        <v>3714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3714</v>
      </c>
      <c r="O19" s="47">
        <f t="shared" si="1"/>
        <v>0.21253218884120173</v>
      </c>
      <c r="P19" s="9"/>
    </row>
    <row r="20" spans="1:16">
      <c r="A20" s="12"/>
      <c r="B20" s="25">
        <v>324.20999999999998</v>
      </c>
      <c r="C20" s="20" t="s">
        <v>23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345758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345758</v>
      </c>
      <c r="O20" s="47">
        <f t="shared" si="1"/>
        <v>19.785865522174536</v>
      </c>
      <c r="P20" s="9"/>
    </row>
    <row r="21" spans="1:16">
      <c r="A21" s="12"/>
      <c r="B21" s="25">
        <v>324.31</v>
      </c>
      <c r="C21" s="20" t="s">
        <v>24</v>
      </c>
      <c r="D21" s="46">
        <v>0</v>
      </c>
      <c r="E21" s="46">
        <v>88474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88474</v>
      </c>
      <c r="O21" s="47">
        <f t="shared" si="1"/>
        <v>5.0628898426323321</v>
      </c>
      <c r="P21" s="9"/>
    </row>
    <row r="22" spans="1:16">
      <c r="A22" s="12"/>
      <c r="B22" s="25">
        <v>324.61</v>
      </c>
      <c r="C22" s="20" t="s">
        <v>25</v>
      </c>
      <c r="D22" s="46">
        <v>123998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123998</v>
      </c>
      <c r="O22" s="47">
        <f t="shared" si="1"/>
        <v>7.0957367668097282</v>
      </c>
      <c r="P22" s="9"/>
    </row>
    <row r="23" spans="1:16">
      <c r="A23" s="12"/>
      <c r="B23" s="25">
        <v>324.70999999999998</v>
      </c>
      <c r="C23" s="20" t="s">
        <v>26</v>
      </c>
      <c r="D23" s="46">
        <v>69070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69070</v>
      </c>
      <c r="O23" s="47">
        <f t="shared" si="1"/>
        <v>3.9525035765379113</v>
      </c>
      <c r="P23" s="9"/>
    </row>
    <row r="24" spans="1:16">
      <c r="A24" s="12"/>
      <c r="B24" s="25">
        <v>325.2</v>
      </c>
      <c r="C24" s="20" t="s">
        <v>105</v>
      </c>
      <c r="D24" s="46">
        <v>0</v>
      </c>
      <c r="E24" s="46">
        <v>518643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518643</v>
      </c>
      <c r="O24" s="47">
        <f t="shared" si="1"/>
        <v>29.679141630901288</v>
      </c>
      <c r="P24" s="9"/>
    </row>
    <row r="25" spans="1:16" ht="15.75">
      <c r="A25" s="29" t="s">
        <v>28</v>
      </c>
      <c r="B25" s="30"/>
      <c r="C25" s="31"/>
      <c r="D25" s="32">
        <f t="shared" ref="D25:M25" si="5">SUM(D26:D33)</f>
        <v>1936780</v>
      </c>
      <c r="E25" s="32">
        <f t="shared" si="5"/>
        <v>152184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 t="shared" ref="N25:N34" si="6">SUM(D25:M25)</f>
        <v>2088964</v>
      </c>
      <c r="O25" s="45">
        <f t="shared" si="1"/>
        <v>119.54014306151645</v>
      </c>
      <c r="P25" s="10"/>
    </row>
    <row r="26" spans="1:16">
      <c r="A26" s="12"/>
      <c r="B26" s="25">
        <v>331.2</v>
      </c>
      <c r="C26" s="20" t="s">
        <v>27</v>
      </c>
      <c r="D26" s="46">
        <v>8416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8416</v>
      </c>
      <c r="O26" s="47">
        <f t="shared" si="1"/>
        <v>0.48160228898426322</v>
      </c>
      <c r="P26" s="9"/>
    </row>
    <row r="27" spans="1:16">
      <c r="A27" s="12"/>
      <c r="B27" s="25">
        <v>331.5</v>
      </c>
      <c r="C27" s="20" t="s">
        <v>29</v>
      </c>
      <c r="D27" s="46">
        <v>87632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87632</v>
      </c>
      <c r="O27" s="47">
        <f t="shared" si="1"/>
        <v>5.0147067238912735</v>
      </c>
      <c r="P27" s="9"/>
    </row>
    <row r="28" spans="1:16">
      <c r="A28" s="12"/>
      <c r="B28" s="25">
        <v>335.12</v>
      </c>
      <c r="C28" s="20" t="s">
        <v>106</v>
      </c>
      <c r="D28" s="46">
        <v>419295</v>
      </c>
      <c r="E28" s="46">
        <v>150384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569679</v>
      </c>
      <c r="O28" s="47">
        <f t="shared" si="1"/>
        <v>32.599656652360515</v>
      </c>
      <c r="P28" s="9"/>
    </row>
    <row r="29" spans="1:16">
      <c r="A29" s="12"/>
      <c r="B29" s="25">
        <v>335.14</v>
      </c>
      <c r="C29" s="20" t="s">
        <v>107</v>
      </c>
      <c r="D29" s="46">
        <v>17743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17743</v>
      </c>
      <c r="O29" s="47">
        <f t="shared" si="1"/>
        <v>1.0153361945636623</v>
      </c>
      <c r="P29" s="9"/>
    </row>
    <row r="30" spans="1:16">
      <c r="A30" s="12"/>
      <c r="B30" s="25">
        <v>335.18</v>
      </c>
      <c r="C30" s="20" t="s">
        <v>108</v>
      </c>
      <c r="D30" s="46">
        <v>896510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896510</v>
      </c>
      <c r="O30" s="47">
        <f t="shared" si="1"/>
        <v>51.302432045779682</v>
      </c>
      <c r="P30" s="9"/>
    </row>
    <row r="31" spans="1:16">
      <c r="A31" s="12"/>
      <c r="B31" s="25">
        <v>335.21</v>
      </c>
      <c r="C31" s="20" t="s">
        <v>38</v>
      </c>
      <c r="D31" s="46">
        <v>0</v>
      </c>
      <c r="E31" s="46">
        <v>1800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1800</v>
      </c>
      <c r="O31" s="47">
        <f t="shared" si="1"/>
        <v>0.10300429184549356</v>
      </c>
      <c r="P31" s="9"/>
    </row>
    <row r="32" spans="1:16">
      <c r="A32" s="12"/>
      <c r="B32" s="25">
        <v>335.7</v>
      </c>
      <c r="C32" s="20" t="s">
        <v>39</v>
      </c>
      <c r="D32" s="46">
        <v>352474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352474</v>
      </c>
      <c r="O32" s="47">
        <f t="shared" si="1"/>
        <v>20.170185979971389</v>
      </c>
      <c r="P32" s="9"/>
    </row>
    <row r="33" spans="1:16">
      <c r="A33" s="12"/>
      <c r="B33" s="25">
        <v>338</v>
      </c>
      <c r="C33" s="20" t="s">
        <v>40</v>
      </c>
      <c r="D33" s="46">
        <v>154710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154710</v>
      </c>
      <c r="O33" s="47">
        <f t="shared" si="1"/>
        <v>8.8532188841201709</v>
      </c>
      <c r="P33" s="9"/>
    </row>
    <row r="34" spans="1:16" ht="15.75">
      <c r="A34" s="29" t="s">
        <v>46</v>
      </c>
      <c r="B34" s="30"/>
      <c r="C34" s="31"/>
      <c r="D34" s="32">
        <f t="shared" ref="D34:M34" si="7">SUM(D35:D51)</f>
        <v>1485471</v>
      </c>
      <c r="E34" s="32">
        <f t="shared" si="7"/>
        <v>194414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50114317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6"/>
        <v>51794202</v>
      </c>
      <c r="O34" s="45">
        <f t="shared" si="1"/>
        <v>2963.902832618026</v>
      </c>
      <c r="P34" s="10"/>
    </row>
    <row r="35" spans="1:16">
      <c r="A35" s="12"/>
      <c r="B35" s="25">
        <v>341.9</v>
      </c>
      <c r="C35" s="20" t="s">
        <v>109</v>
      </c>
      <c r="D35" s="46">
        <v>52520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51" si="8">SUM(D35:M35)</f>
        <v>52520</v>
      </c>
      <c r="O35" s="47">
        <f t="shared" si="1"/>
        <v>3.0054363376251789</v>
      </c>
      <c r="P35" s="9"/>
    </row>
    <row r="36" spans="1:16">
      <c r="A36" s="12"/>
      <c r="B36" s="25">
        <v>342.1</v>
      </c>
      <c r="C36" s="20" t="s">
        <v>50</v>
      </c>
      <c r="D36" s="46">
        <v>161660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161660</v>
      </c>
      <c r="O36" s="47">
        <f t="shared" si="1"/>
        <v>9.2509298998569385</v>
      </c>
      <c r="P36" s="9"/>
    </row>
    <row r="37" spans="1:16">
      <c r="A37" s="12"/>
      <c r="B37" s="25">
        <v>342.2</v>
      </c>
      <c r="C37" s="20" t="s">
        <v>90</v>
      </c>
      <c r="D37" s="46">
        <v>0</v>
      </c>
      <c r="E37" s="46">
        <v>77484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77484</v>
      </c>
      <c r="O37" s="47">
        <f t="shared" ref="O37:O68" si="9">(N37/O$70)</f>
        <v>4.4339914163090128</v>
      </c>
      <c r="P37" s="9"/>
    </row>
    <row r="38" spans="1:16">
      <c r="A38" s="12"/>
      <c r="B38" s="25">
        <v>342.5</v>
      </c>
      <c r="C38" s="20" t="s">
        <v>91</v>
      </c>
      <c r="D38" s="46">
        <v>18517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18517</v>
      </c>
      <c r="O38" s="47">
        <f t="shared" si="9"/>
        <v>1.0596280400572247</v>
      </c>
      <c r="P38" s="9"/>
    </row>
    <row r="39" spans="1:16">
      <c r="A39" s="12"/>
      <c r="B39" s="25">
        <v>343.1</v>
      </c>
      <c r="C39" s="20" t="s">
        <v>52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34963687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34963687</v>
      </c>
      <c r="O39" s="47">
        <f t="shared" si="9"/>
        <v>2000.7832331902719</v>
      </c>
      <c r="P39" s="9"/>
    </row>
    <row r="40" spans="1:16">
      <c r="A40" s="12"/>
      <c r="B40" s="25">
        <v>343.3</v>
      </c>
      <c r="C40" s="20" t="s">
        <v>53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3933728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3933728</v>
      </c>
      <c r="O40" s="47">
        <f t="shared" si="9"/>
        <v>225.10603719599428</v>
      </c>
      <c r="P40" s="9"/>
    </row>
    <row r="41" spans="1:16">
      <c r="A41" s="12"/>
      <c r="B41" s="25">
        <v>343.4</v>
      </c>
      <c r="C41" s="20" t="s">
        <v>54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3094419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3094419</v>
      </c>
      <c r="O41" s="47">
        <f t="shared" si="9"/>
        <v>177.07690987124462</v>
      </c>
      <c r="P41" s="9"/>
    </row>
    <row r="42" spans="1:16">
      <c r="A42" s="12"/>
      <c r="B42" s="25">
        <v>343.5</v>
      </c>
      <c r="C42" s="20" t="s">
        <v>55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3737363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3737363</v>
      </c>
      <c r="O42" s="47">
        <f t="shared" si="9"/>
        <v>213.86912732474966</v>
      </c>
      <c r="P42" s="9"/>
    </row>
    <row r="43" spans="1:16">
      <c r="A43" s="12"/>
      <c r="B43" s="25">
        <v>343.7</v>
      </c>
      <c r="C43" s="20" t="s">
        <v>56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599108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599108</v>
      </c>
      <c r="O43" s="47">
        <f t="shared" si="9"/>
        <v>34.283719599427755</v>
      </c>
      <c r="P43" s="9"/>
    </row>
    <row r="44" spans="1:16">
      <c r="A44" s="12"/>
      <c r="B44" s="25">
        <v>343.9</v>
      </c>
      <c r="C44" s="20" t="s">
        <v>57</v>
      </c>
      <c r="D44" s="46">
        <v>4898</v>
      </c>
      <c r="E44" s="46">
        <v>0</v>
      </c>
      <c r="F44" s="46">
        <v>0</v>
      </c>
      <c r="G44" s="46">
        <v>0</v>
      </c>
      <c r="H44" s="46">
        <v>0</v>
      </c>
      <c r="I44" s="46">
        <v>169919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174817</v>
      </c>
      <c r="O44" s="47">
        <f t="shared" si="9"/>
        <v>10.003834048640915</v>
      </c>
      <c r="P44" s="9"/>
    </row>
    <row r="45" spans="1:16">
      <c r="A45" s="12"/>
      <c r="B45" s="25">
        <v>344.1</v>
      </c>
      <c r="C45" s="20" t="s">
        <v>110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3616093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3616093</v>
      </c>
      <c r="O45" s="47">
        <f t="shared" si="9"/>
        <v>206.92949928469241</v>
      </c>
      <c r="P45" s="9"/>
    </row>
    <row r="46" spans="1:16">
      <c r="A46" s="12"/>
      <c r="B46" s="25">
        <v>344.9</v>
      </c>
      <c r="C46" s="20" t="s">
        <v>111</v>
      </c>
      <c r="D46" s="46">
        <v>0</v>
      </c>
      <c r="E46" s="46">
        <v>116930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116930</v>
      </c>
      <c r="O46" s="47">
        <f t="shared" si="9"/>
        <v>6.6912732474964232</v>
      </c>
      <c r="P46" s="9"/>
    </row>
    <row r="47" spans="1:16">
      <c r="A47" s="12"/>
      <c r="B47" s="25">
        <v>347.1</v>
      </c>
      <c r="C47" s="20" t="s">
        <v>59</v>
      </c>
      <c r="D47" s="46">
        <v>568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568</v>
      </c>
      <c r="O47" s="47">
        <f t="shared" si="9"/>
        <v>3.2503576537911305E-2</v>
      </c>
      <c r="P47" s="9"/>
    </row>
    <row r="48" spans="1:16">
      <c r="A48" s="12"/>
      <c r="B48" s="25">
        <v>347.2</v>
      </c>
      <c r="C48" s="20" t="s">
        <v>60</v>
      </c>
      <c r="D48" s="46">
        <v>201779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201779</v>
      </c>
      <c r="O48" s="47">
        <f t="shared" si="9"/>
        <v>11.546723891273247</v>
      </c>
      <c r="P48" s="9"/>
    </row>
    <row r="49" spans="1:16">
      <c r="A49" s="12"/>
      <c r="B49" s="25">
        <v>347.5</v>
      </c>
      <c r="C49" s="20" t="s">
        <v>62</v>
      </c>
      <c r="D49" s="46">
        <v>1027825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1027825</v>
      </c>
      <c r="O49" s="47">
        <f t="shared" si="9"/>
        <v>58.816881258941343</v>
      </c>
      <c r="P49" s="9"/>
    </row>
    <row r="50" spans="1:16">
      <c r="A50" s="12"/>
      <c r="B50" s="25">
        <v>347.9</v>
      </c>
      <c r="C50" s="20" t="s">
        <v>63</v>
      </c>
      <c r="D50" s="46">
        <v>7126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8"/>
        <v>7126</v>
      </c>
      <c r="O50" s="47">
        <f t="shared" si="9"/>
        <v>0.40778254649499285</v>
      </c>
      <c r="P50" s="9"/>
    </row>
    <row r="51" spans="1:16">
      <c r="A51" s="12"/>
      <c r="B51" s="25">
        <v>349</v>
      </c>
      <c r="C51" s="20" t="s">
        <v>1</v>
      </c>
      <c r="D51" s="46">
        <v>10578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8"/>
        <v>10578</v>
      </c>
      <c r="O51" s="47">
        <f t="shared" si="9"/>
        <v>0.60532188841201717</v>
      </c>
      <c r="P51" s="9"/>
    </row>
    <row r="52" spans="1:16" ht="15.75">
      <c r="A52" s="29" t="s">
        <v>47</v>
      </c>
      <c r="B52" s="30"/>
      <c r="C52" s="31"/>
      <c r="D52" s="32">
        <f t="shared" ref="D52:M52" si="10">SUM(D53:D56)</f>
        <v>104130</v>
      </c>
      <c r="E52" s="32">
        <f t="shared" si="10"/>
        <v>200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 t="shared" ref="N52:N58" si="11">SUM(D52:M52)</f>
        <v>104330</v>
      </c>
      <c r="O52" s="45">
        <f t="shared" si="9"/>
        <v>5.9702432045779688</v>
      </c>
      <c r="P52" s="10"/>
    </row>
    <row r="53" spans="1:16">
      <c r="A53" s="13"/>
      <c r="B53" s="39">
        <v>351.1</v>
      </c>
      <c r="C53" s="21" t="s">
        <v>66</v>
      </c>
      <c r="D53" s="46">
        <v>42223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42223</v>
      </c>
      <c r="O53" s="47">
        <f t="shared" si="9"/>
        <v>2.416194563662375</v>
      </c>
      <c r="P53" s="9"/>
    </row>
    <row r="54" spans="1:16">
      <c r="A54" s="13"/>
      <c r="B54" s="39">
        <v>352</v>
      </c>
      <c r="C54" s="21" t="s">
        <v>67</v>
      </c>
      <c r="D54" s="46">
        <v>12359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12359</v>
      </c>
      <c r="O54" s="47">
        <f t="shared" si="9"/>
        <v>0.70723891273247497</v>
      </c>
      <c r="P54" s="9"/>
    </row>
    <row r="55" spans="1:16">
      <c r="A55" s="13"/>
      <c r="B55" s="39">
        <v>354</v>
      </c>
      <c r="C55" s="21" t="s">
        <v>68</v>
      </c>
      <c r="D55" s="46">
        <v>16226</v>
      </c>
      <c r="E55" s="46">
        <v>200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16426</v>
      </c>
      <c r="O55" s="47">
        <f t="shared" si="9"/>
        <v>0.93997138769670963</v>
      </c>
      <c r="P55" s="9"/>
    </row>
    <row r="56" spans="1:16">
      <c r="A56" s="13"/>
      <c r="B56" s="39">
        <v>359</v>
      </c>
      <c r="C56" s="21" t="s">
        <v>70</v>
      </c>
      <c r="D56" s="46">
        <v>33322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33322</v>
      </c>
      <c r="O56" s="47">
        <f t="shared" si="9"/>
        <v>1.9068383404864091</v>
      </c>
      <c r="P56" s="9"/>
    </row>
    <row r="57" spans="1:16" ht="15.75">
      <c r="A57" s="29" t="s">
        <v>4</v>
      </c>
      <c r="B57" s="30"/>
      <c r="C57" s="31"/>
      <c r="D57" s="32">
        <f t="shared" ref="D57:M57" si="12">SUM(D58:D65)</f>
        <v>346912</v>
      </c>
      <c r="E57" s="32">
        <f t="shared" si="12"/>
        <v>14869</v>
      </c>
      <c r="F57" s="32">
        <f t="shared" si="12"/>
        <v>0</v>
      </c>
      <c r="G57" s="32">
        <f t="shared" si="12"/>
        <v>0</v>
      </c>
      <c r="H57" s="32">
        <f t="shared" si="12"/>
        <v>0</v>
      </c>
      <c r="I57" s="32">
        <f t="shared" si="12"/>
        <v>1285779</v>
      </c>
      <c r="J57" s="32">
        <f t="shared" si="12"/>
        <v>0</v>
      </c>
      <c r="K57" s="32">
        <f t="shared" si="12"/>
        <v>7708047</v>
      </c>
      <c r="L57" s="32">
        <f t="shared" si="12"/>
        <v>0</v>
      </c>
      <c r="M57" s="32">
        <f t="shared" si="12"/>
        <v>5002</v>
      </c>
      <c r="N57" s="32">
        <f t="shared" si="11"/>
        <v>9360609</v>
      </c>
      <c r="O57" s="45">
        <f t="shared" si="9"/>
        <v>535.6571673819742</v>
      </c>
      <c r="P57" s="10"/>
    </row>
    <row r="58" spans="1:16">
      <c r="A58" s="12"/>
      <c r="B58" s="25">
        <v>361.1</v>
      </c>
      <c r="C58" s="20" t="s">
        <v>71</v>
      </c>
      <c r="D58" s="46">
        <v>18849</v>
      </c>
      <c r="E58" s="46">
        <v>704</v>
      </c>
      <c r="F58" s="46">
        <v>0</v>
      </c>
      <c r="G58" s="46">
        <v>0</v>
      </c>
      <c r="H58" s="46">
        <v>0</v>
      </c>
      <c r="I58" s="46">
        <v>68611</v>
      </c>
      <c r="J58" s="46">
        <v>0</v>
      </c>
      <c r="K58" s="46">
        <v>0</v>
      </c>
      <c r="L58" s="46">
        <v>0</v>
      </c>
      <c r="M58" s="46">
        <v>4978</v>
      </c>
      <c r="N58" s="46">
        <f t="shared" si="11"/>
        <v>93142</v>
      </c>
      <c r="O58" s="47">
        <f t="shared" si="9"/>
        <v>5.3300143061516456</v>
      </c>
      <c r="P58" s="9"/>
    </row>
    <row r="59" spans="1:16">
      <c r="A59" s="12"/>
      <c r="B59" s="25">
        <v>361.3</v>
      </c>
      <c r="C59" s="20" t="s">
        <v>72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4282753</v>
      </c>
      <c r="L59" s="46">
        <v>0</v>
      </c>
      <c r="M59" s="46">
        <v>0</v>
      </c>
      <c r="N59" s="46">
        <f t="shared" ref="N59:N65" si="13">SUM(D59:M59)</f>
        <v>4282753</v>
      </c>
      <c r="O59" s="47">
        <f t="shared" si="9"/>
        <v>245.07885550786838</v>
      </c>
      <c r="P59" s="9"/>
    </row>
    <row r="60" spans="1:16">
      <c r="A60" s="12"/>
      <c r="B60" s="25">
        <v>362</v>
      </c>
      <c r="C60" s="20" t="s">
        <v>93</v>
      </c>
      <c r="D60" s="46">
        <v>1160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1160</v>
      </c>
      <c r="O60" s="47">
        <f t="shared" si="9"/>
        <v>6.6380543633762515E-2</v>
      </c>
      <c r="P60" s="9"/>
    </row>
    <row r="61" spans="1:16">
      <c r="A61" s="12"/>
      <c r="B61" s="25">
        <v>364</v>
      </c>
      <c r="C61" s="20" t="s">
        <v>112</v>
      </c>
      <c r="D61" s="46">
        <v>50975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50975</v>
      </c>
      <c r="O61" s="47">
        <f t="shared" si="9"/>
        <v>2.9170243204577968</v>
      </c>
      <c r="P61" s="9"/>
    </row>
    <row r="62" spans="1:16">
      <c r="A62" s="12"/>
      <c r="B62" s="25">
        <v>365</v>
      </c>
      <c r="C62" s="20" t="s">
        <v>113</v>
      </c>
      <c r="D62" s="46">
        <v>43020</v>
      </c>
      <c r="E62" s="46">
        <v>7250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50270</v>
      </c>
      <c r="O62" s="47">
        <f t="shared" si="9"/>
        <v>2.876680972818312</v>
      </c>
      <c r="P62" s="9"/>
    </row>
    <row r="63" spans="1:16">
      <c r="A63" s="12"/>
      <c r="B63" s="25">
        <v>366</v>
      </c>
      <c r="C63" s="20" t="s">
        <v>74</v>
      </c>
      <c r="D63" s="46">
        <v>13213</v>
      </c>
      <c r="E63" s="46">
        <v>6915</v>
      </c>
      <c r="F63" s="46">
        <v>0</v>
      </c>
      <c r="G63" s="46">
        <v>0</v>
      </c>
      <c r="H63" s="46">
        <v>0</v>
      </c>
      <c r="I63" s="46">
        <v>814446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834574</v>
      </c>
      <c r="O63" s="47">
        <f t="shared" si="9"/>
        <v>47.75816881258941</v>
      </c>
      <c r="P63" s="9"/>
    </row>
    <row r="64" spans="1:16">
      <c r="A64" s="12"/>
      <c r="B64" s="25">
        <v>368</v>
      </c>
      <c r="C64" s="20" t="s">
        <v>75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3425294</v>
      </c>
      <c r="L64" s="46">
        <v>0</v>
      </c>
      <c r="M64" s="46">
        <v>0</v>
      </c>
      <c r="N64" s="46">
        <f t="shared" si="13"/>
        <v>3425294</v>
      </c>
      <c r="O64" s="47">
        <f t="shared" si="9"/>
        <v>196.01110157367668</v>
      </c>
      <c r="P64" s="9"/>
    </row>
    <row r="65" spans="1:119">
      <c r="A65" s="12"/>
      <c r="B65" s="25">
        <v>369.9</v>
      </c>
      <c r="C65" s="20" t="s">
        <v>76</v>
      </c>
      <c r="D65" s="46">
        <v>219695</v>
      </c>
      <c r="E65" s="46">
        <v>0</v>
      </c>
      <c r="F65" s="46">
        <v>0</v>
      </c>
      <c r="G65" s="46">
        <v>0</v>
      </c>
      <c r="H65" s="46">
        <v>0</v>
      </c>
      <c r="I65" s="46">
        <v>402722</v>
      </c>
      <c r="J65" s="46">
        <v>0</v>
      </c>
      <c r="K65" s="46">
        <v>0</v>
      </c>
      <c r="L65" s="46">
        <v>0</v>
      </c>
      <c r="M65" s="46">
        <v>24</v>
      </c>
      <c r="N65" s="46">
        <f t="shared" si="13"/>
        <v>622441</v>
      </c>
      <c r="O65" s="47">
        <f t="shared" si="9"/>
        <v>35.618941344778257</v>
      </c>
      <c r="P65" s="9"/>
    </row>
    <row r="66" spans="1:119" ht="15.75">
      <c r="A66" s="29" t="s">
        <v>48</v>
      </c>
      <c r="B66" s="30"/>
      <c r="C66" s="31"/>
      <c r="D66" s="32">
        <f t="shared" ref="D66:M66" si="14">SUM(D67:D67)</f>
        <v>8594842</v>
      </c>
      <c r="E66" s="32">
        <f t="shared" si="14"/>
        <v>1261909</v>
      </c>
      <c r="F66" s="32">
        <f t="shared" si="14"/>
        <v>0</v>
      </c>
      <c r="G66" s="32">
        <f t="shared" si="14"/>
        <v>0</v>
      </c>
      <c r="H66" s="32">
        <f t="shared" si="14"/>
        <v>0</v>
      </c>
      <c r="I66" s="32">
        <f t="shared" si="14"/>
        <v>0</v>
      </c>
      <c r="J66" s="32">
        <f t="shared" si="14"/>
        <v>0</v>
      </c>
      <c r="K66" s="32">
        <f t="shared" si="14"/>
        <v>0</v>
      </c>
      <c r="L66" s="32">
        <f t="shared" si="14"/>
        <v>0</v>
      </c>
      <c r="M66" s="32">
        <f t="shared" si="14"/>
        <v>0</v>
      </c>
      <c r="N66" s="32">
        <f>SUM(D66:M66)</f>
        <v>9856751</v>
      </c>
      <c r="O66" s="45">
        <f t="shared" si="9"/>
        <v>564.04869814020026</v>
      </c>
      <c r="P66" s="9"/>
    </row>
    <row r="67" spans="1:119" ht="15.75" thickBot="1">
      <c r="A67" s="12"/>
      <c r="B67" s="25">
        <v>381</v>
      </c>
      <c r="C67" s="20" t="s">
        <v>77</v>
      </c>
      <c r="D67" s="46">
        <v>8594842</v>
      </c>
      <c r="E67" s="46">
        <v>1261909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9856751</v>
      </c>
      <c r="O67" s="47">
        <f t="shared" si="9"/>
        <v>564.04869814020026</v>
      </c>
      <c r="P67" s="9"/>
    </row>
    <row r="68" spans="1:119" ht="16.5" thickBot="1">
      <c r="A68" s="14" t="s">
        <v>64</v>
      </c>
      <c r="B68" s="23"/>
      <c r="C68" s="22"/>
      <c r="D68" s="15">
        <f t="shared" ref="D68:M68" si="15">SUM(D5,D15,D25,D34,D52,D57,D66)</f>
        <v>17183862</v>
      </c>
      <c r="E68" s="15">
        <f t="shared" si="15"/>
        <v>3050636</v>
      </c>
      <c r="F68" s="15">
        <f t="shared" si="15"/>
        <v>0</v>
      </c>
      <c r="G68" s="15">
        <f t="shared" si="15"/>
        <v>0</v>
      </c>
      <c r="H68" s="15">
        <f t="shared" si="15"/>
        <v>0</v>
      </c>
      <c r="I68" s="15">
        <f t="shared" si="15"/>
        <v>51745854</v>
      </c>
      <c r="J68" s="15">
        <f t="shared" si="15"/>
        <v>0</v>
      </c>
      <c r="K68" s="15">
        <f t="shared" si="15"/>
        <v>7708047</v>
      </c>
      <c r="L68" s="15">
        <f t="shared" si="15"/>
        <v>0</v>
      </c>
      <c r="M68" s="15">
        <f t="shared" si="15"/>
        <v>678351</v>
      </c>
      <c r="N68" s="15">
        <f>SUM(D68:M68)</f>
        <v>80366750</v>
      </c>
      <c r="O68" s="38">
        <f t="shared" si="9"/>
        <v>4598.9556509299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118" t="s">
        <v>114</v>
      </c>
      <c r="M70" s="118"/>
      <c r="N70" s="118"/>
      <c r="O70" s="43">
        <v>17475</v>
      </c>
    </row>
    <row r="71" spans="1:119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</row>
    <row r="72" spans="1:119" ht="15.75" customHeight="1" thickBot="1">
      <c r="A72" s="120" t="s">
        <v>96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79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80</v>
      </c>
      <c r="F4" s="34" t="s">
        <v>81</v>
      </c>
      <c r="G4" s="34" t="s">
        <v>82</v>
      </c>
      <c r="H4" s="34" t="s">
        <v>6</v>
      </c>
      <c r="I4" s="34" t="s">
        <v>7</v>
      </c>
      <c r="J4" s="35" t="s">
        <v>83</v>
      </c>
      <c r="K4" s="35" t="s">
        <v>8</v>
      </c>
      <c r="L4" s="35" t="s">
        <v>9</v>
      </c>
      <c r="M4" s="35" t="s">
        <v>10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3572409</v>
      </c>
      <c r="E5" s="27">
        <f t="shared" si="0"/>
        <v>839187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713539</v>
      </c>
      <c r="N5" s="28">
        <f>SUM(D5:M5)</f>
        <v>5125135</v>
      </c>
      <c r="O5" s="33">
        <f t="shared" ref="O5:O36" si="1">(N5/O$69)</f>
        <v>295.97684222684222</v>
      </c>
      <c r="P5" s="6"/>
    </row>
    <row r="6" spans="1:133">
      <c r="A6" s="12"/>
      <c r="B6" s="25">
        <v>311</v>
      </c>
      <c r="C6" s="20" t="s">
        <v>3</v>
      </c>
      <c r="D6" s="46">
        <v>1839333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713539</v>
      </c>
      <c r="N6" s="46">
        <f>SUM(D6:M6)</f>
        <v>2552872</v>
      </c>
      <c r="O6" s="47">
        <f t="shared" si="1"/>
        <v>147.42850542850542</v>
      </c>
      <c r="P6" s="9"/>
    </row>
    <row r="7" spans="1:133">
      <c r="A7" s="12"/>
      <c r="B7" s="25">
        <v>312.3</v>
      </c>
      <c r="C7" s="20" t="s">
        <v>11</v>
      </c>
      <c r="D7" s="46">
        <v>0</v>
      </c>
      <c r="E7" s="46">
        <v>83797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83797</v>
      </c>
      <c r="O7" s="47">
        <f t="shared" si="1"/>
        <v>4.8392815892815895</v>
      </c>
      <c r="P7" s="9"/>
    </row>
    <row r="8" spans="1:133">
      <c r="A8" s="12"/>
      <c r="B8" s="25">
        <v>312.41000000000003</v>
      </c>
      <c r="C8" s="20" t="s">
        <v>13</v>
      </c>
      <c r="D8" s="46">
        <v>0</v>
      </c>
      <c r="E8" s="46">
        <v>463412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463412</v>
      </c>
      <c r="O8" s="47">
        <f t="shared" si="1"/>
        <v>26.762069762069761</v>
      </c>
      <c r="P8" s="9"/>
    </row>
    <row r="9" spans="1:133">
      <c r="A9" s="12"/>
      <c r="B9" s="25">
        <v>312.42</v>
      </c>
      <c r="C9" s="20" t="s">
        <v>12</v>
      </c>
      <c r="D9" s="46">
        <v>0</v>
      </c>
      <c r="E9" s="46">
        <v>291978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291978</v>
      </c>
      <c r="O9" s="47">
        <f t="shared" si="1"/>
        <v>16.861746361746363</v>
      </c>
      <c r="P9" s="9"/>
    </row>
    <row r="10" spans="1:133">
      <c r="A10" s="12"/>
      <c r="B10" s="25">
        <v>314.10000000000002</v>
      </c>
      <c r="C10" s="20" t="s">
        <v>14</v>
      </c>
      <c r="D10" s="46">
        <v>1437468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1437468</v>
      </c>
      <c r="O10" s="47">
        <f t="shared" si="1"/>
        <v>83.013860013860011</v>
      </c>
      <c r="P10" s="9"/>
    </row>
    <row r="11" spans="1:133">
      <c r="A11" s="12"/>
      <c r="B11" s="25">
        <v>314.3</v>
      </c>
      <c r="C11" s="20" t="s">
        <v>15</v>
      </c>
      <c r="D11" s="46">
        <v>254379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254379</v>
      </c>
      <c r="O11" s="47">
        <f t="shared" si="1"/>
        <v>14.690401940401941</v>
      </c>
      <c r="P11" s="9"/>
    </row>
    <row r="12" spans="1:133">
      <c r="A12" s="12"/>
      <c r="B12" s="25">
        <v>314.39999999999998</v>
      </c>
      <c r="C12" s="20" t="s">
        <v>16</v>
      </c>
      <c r="D12" s="46">
        <v>16921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16921</v>
      </c>
      <c r="O12" s="47">
        <f t="shared" si="1"/>
        <v>0.97718872718872718</v>
      </c>
      <c r="P12" s="9"/>
    </row>
    <row r="13" spans="1:133">
      <c r="A13" s="12"/>
      <c r="B13" s="25">
        <v>316</v>
      </c>
      <c r="C13" s="20" t="s">
        <v>17</v>
      </c>
      <c r="D13" s="46">
        <v>24308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24308</v>
      </c>
      <c r="O13" s="47">
        <f t="shared" si="1"/>
        <v>1.4037884037884039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SUM(D15:D24)</f>
        <v>1049900</v>
      </c>
      <c r="E14" s="32">
        <f t="shared" si="3"/>
        <v>18931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236683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1305514</v>
      </c>
      <c r="O14" s="45">
        <f t="shared" si="1"/>
        <v>75.393508893508894</v>
      </c>
      <c r="P14" s="10"/>
    </row>
    <row r="15" spans="1:133">
      <c r="A15" s="12"/>
      <c r="B15" s="25">
        <v>322</v>
      </c>
      <c r="C15" s="20" t="s">
        <v>0</v>
      </c>
      <c r="D15" s="46">
        <v>169686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169686</v>
      </c>
      <c r="O15" s="47">
        <f t="shared" si="1"/>
        <v>9.7993762993762985</v>
      </c>
      <c r="P15" s="9"/>
    </row>
    <row r="16" spans="1:133">
      <c r="A16" s="12"/>
      <c r="B16" s="25">
        <v>323.10000000000002</v>
      </c>
      <c r="C16" s="20" t="s">
        <v>19</v>
      </c>
      <c r="D16" s="46">
        <v>153497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153497</v>
      </c>
      <c r="O16" s="47">
        <f t="shared" si="1"/>
        <v>8.8644606144606151</v>
      </c>
      <c r="P16" s="9"/>
    </row>
    <row r="17" spans="1:16">
      <c r="A17" s="12"/>
      <c r="B17" s="25">
        <v>323.2</v>
      </c>
      <c r="C17" s="20" t="s">
        <v>20</v>
      </c>
      <c r="D17" s="46">
        <v>690334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690334</v>
      </c>
      <c r="O17" s="47">
        <f t="shared" si="1"/>
        <v>39.866828366828365</v>
      </c>
      <c r="P17" s="9"/>
    </row>
    <row r="18" spans="1:16">
      <c r="A18" s="12"/>
      <c r="B18" s="25">
        <v>323.39999999999998</v>
      </c>
      <c r="C18" s="20" t="s">
        <v>21</v>
      </c>
      <c r="D18" s="46">
        <v>17647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17647</v>
      </c>
      <c r="O18" s="47">
        <f t="shared" si="1"/>
        <v>1.0191152691152692</v>
      </c>
      <c r="P18" s="9"/>
    </row>
    <row r="19" spans="1:16">
      <c r="A19" s="12"/>
      <c r="B19" s="25">
        <v>323.7</v>
      </c>
      <c r="C19" s="20" t="s">
        <v>22</v>
      </c>
      <c r="D19" s="46">
        <v>7497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7497</v>
      </c>
      <c r="O19" s="47">
        <f t="shared" si="1"/>
        <v>0.43295218295218296</v>
      </c>
      <c r="P19" s="9"/>
    </row>
    <row r="20" spans="1:16">
      <c r="A20" s="12"/>
      <c r="B20" s="25">
        <v>324.20999999999998</v>
      </c>
      <c r="C20" s="20" t="s">
        <v>23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236683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236683</v>
      </c>
      <c r="O20" s="47">
        <f t="shared" si="1"/>
        <v>13.668456918456918</v>
      </c>
      <c r="P20" s="9"/>
    </row>
    <row r="21" spans="1:16">
      <c r="A21" s="12"/>
      <c r="B21" s="25">
        <v>324.31</v>
      </c>
      <c r="C21" s="20" t="s">
        <v>24</v>
      </c>
      <c r="D21" s="46">
        <v>0</v>
      </c>
      <c r="E21" s="46">
        <v>18931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18931</v>
      </c>
      <c r="O21" s="47">
        <f t="shared" si="1"/>
        <v>1.0932663432663432</v>
      </c>
      <c r="P21" s="9"/>
    </row>
    <row r="22" spans="1:16">
      <c r="A22" s="12"/>
      <c r="B22" s="25">
        <v>324.61</v>
      </c>
      <c r="C22" s="20" t="s">
        <v>25</v>
      </c>
      <c r="D22" s="46">
        <v>1459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1459</v>
      </c>
      <c r="O22" s="47">
        <f t="shared" si="1"/>
        <v>8.4257334257334254E-2</v>
      </c>
      <c r="P22" s="9"/>
    </row>
    <row r="23" spans="1:16">
      <c r="A23" s="12"/>
      <c r="B23" s="25">
        <v>324.70999999999998</v>
      </c>
      <c r="C23" s="20" t="s">
        <v>26</v>
      </c>
      <c r="D23" s="46">
        <v>9730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9730</v>
      </c>
      <c r="O23" s="47">
        <f t="shared" si="1"/>
        <v>0.56190806190806186</v>
      </c>
      <c r="P23" s="9"/>
    </row>
    <row r="24" spans="1:16">
      <c r="A24" s="12"/>
      <c r="B24" s="25">
        <v>329</v>
      </c>
      <c r="C24" s="20" t="s">
        <v>88</v>
      </c>
      <c r="D24" s="46">
        <v>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50</v>
      </c>
      <c r="O24" s="47">
        <f t="shared" si="1"/>
        <v>2.8875028875028877E-3</v>
      </c>
      <c r="P24" s="9"/>
    </row>
    <row r="25" spans="1:16" ht="15.75">
      <c r="A25" s="29" t="s">
        <v>28</v>
      </c>
      <c r="B25" s="30"/>
      <c r="C25" s="31"/>
      <c r="D25" s="32">
        <f t="shared" ref="D25:M25" si="5">SUM(D26:D34)</f>
        <v>2560979</v>
      </c>
      <c r="E25" s="32">
        <f t="shared" si="5"/>
        <v>152397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2713376</v>
      </c>
      <c r="O25" s="45">
        <f t="shared" si="1"/>
        <v>156.69762069762069</v>
      </c>
      <c r="P25" s="10"/>
    </row>
    <row r="26" spans="1:16">
      <c r="A26" s="12"/>
      <c r="B26" s="25">
        <v>331.2</v>
      </c>
      <c r="C26" s="20" t="s">
        <v>27</v>
      </c>
      <c r="D26" s="46">
        <v>25085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25085</v>
      </c>
      <c r="O26" s="47">
        <f t="shared" si="1"/>
        <v>1.4486601986601986</v>
      </c>
      <c r="P26" s="9"/>
    </row>
    <row r="27" spans="1:16">
      <c r="A27" s="12"/>
      <c r="B27" s="25">
        <v>331.5</v>
      </c>
      <c r="C27" s="20" t="s">
        <v>29</v>
      </c>
      <c r="D27" s="46">
        <v>588084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588084</v>
      </c>
      <c r="O27" s="47">
        <f t="shared" si="1"/>
        <v>33.961884961884962</v>
      </c>
      <c r="P27" s="9"/>
    </row>
    <row r="28" spans="1:16">
      <c r="A28" s="12"/>
      <c r="B28" s="25">
        <v>335.12</v>
      </c>
      <c r="C28" s="20" t="s">
        <v>34</v>
      </c>
      <c r="D28" s="46">
        <v>392341</v>
      </c>
      <c r="E28" s="46">
        <v>150697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543038</v>
      </c>
      <c r="O28" s="47">
        <f t="shared" si="1"/>
        <v>31.360475860475862</v>
      </c>
      <c r="P28" s="9"/>
    </row>
    <row r="29" spans="1:16">
      <c r="A29" s="12"/>
      <c r="B29" s="25">
        <v>335.14</v>
      </c>
      <c r="C29" s="20" t="s">
        <v>35</v>
      </c>
      <c r="D29" s="46">
        <v>9221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9221</v>
      </c>
      <c r="O29" s="47">
        <f t="shared" si="1"/>
        <v>0.53251328251328256</v>
      </c>
      <c r="P29" s="9"/>
    </row>
    <row r="30" spans="1:16">
      <c r="A30" s="12"/>
      <c r="B30" s="25">
        <v>335.15</v>
      </c>
      <c r="C30" s="20" t="s">
        <v>36</v>
      </c>
      <c r="D30" s="46">
        <v>7587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7587</v>
      </c>
      <c r="O30" s="47">
        <f t="shared" si="1"/>
        <v>0.43814968814968813</v>
      </c>
      <c r="P30" s="9"/>
    </row>
    <row r="31" spans="1:16">
      <c r="A31" s="12"/>
      <c r="B31" s="25">
        <v>335.18</v>
      </c>
      <c r="C31" s="20" t="s">
        <v>37</v>
      </c>
      <c r="D31" s="46">
        <v>844954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844954</v>
      </c>
      <c r="O31" s="47">
        <f t="shared" si="1"/>
        <v>48.796142296142293</v>
      </c>
      <c r="P31" s="9"/>
    </row>
    <row r="32" spans="1:16">
      <c r="A32" s="12"/>
      <c r="B32" s="25">
        <v>335.21</v>
      </c>
      <c r="C32" s="20" t="s">
        <v>38</v>
      </c>
      <c r="D32" s="46">
        <v>0</v>
      </c>
      <c r="E32" s="46">
        <v>1700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1700</v>
      </c>
      <c r="O32" s="47">
        <f t="shared" si="1"/>
        <v>9.8175098175098174E-2</v>
      </c>
      <c r="P32" s="9"/>
    </row>
    <row r="33" spans="1:16">
      <c r="A33" s="12"/>
      <c r="B33" s="25">
        <v>335.7</v>
      </c>
      <c r="C33" s="20" t="s">
        <v>39</v>
      </c>
      <c r="D33" s="46">
        <v>535305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535305</v>
      </c>
      <c r="O33" s="47">
        <f t="shared" si="1"/>
        <v>30.913894663894663</v>
      </c>
      <c r="P33" s="9"/>
    </row>
    <row r="34" spans="1:16">
      <c r="A34" s="12"/>
      <c r="B34" s="25">
        <v>338</v>
      </c>
      <c r="C34" s="20" t="s">
        <v>40</v>
      </c>
      <c r="D34" s="46">
        <v>158402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158402</v>
      </c>
      <c r="O34" s="47">
        <f t="shared" si="1"/>
        <v>9.1477246477246474</v>
      </c>
      <c r="P34" s="9"/>
    </row>
    <row r="35" spans="1:16" ht="15.75">
      <c r="A35" s="29" t="s">
        <v>46</v>
      </c>
      <c r="B35" s="30"/>
      <c r="C35" s="31"/>
      <c r="D35" s="32">
        <f t="shared" ref="D35:M35" si="7">SUM(D36:D51)</f>
        <v>1517679</v>
      </c>
      <c r="E35" s="32">
        <f t="shared" si="7"/>
        <v>696130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49157879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51371688</v>
      </c>
      <c r="O35" s="45">
        <f t="shared" si="1"/>
        <v>2966.7179487179487</v>
      </c>
      <c r="P35" s="10"/>
    </row>
    <row r="36" spans="1:16">
      <c r="A36" s="12"/>
      <c r="B36" s="25">
        <v>341.9</v>
      </c>
      <c r="C36" s="20" t="s">
        <v>49</v>
      </c>
      <c r="D36" s="46">
        <v>68045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51" si="8">SUM(D36:M36)</f>
        <v>68045</v>
      </c>
      <c r="O36" s="47">
        <f t="shared" si="1"/>
        <v>3.9296026796026795</v>
      </c>
      <c r="P36" s="9"/>
    </row>
    <row r="37" spans="1:16">
      <c r="A37" s="12"/>
      <c r="B37" s="25">
        <v>342.1</v>
      </c>
      <c r="C37" s="20" t="s">
        <v>50</v>
      </c>
      <c r="D37" s="46">
        <v>161447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161447</v>
      </c>
      <c r="O37" s="47">
        <f t="shared" ref="O37:O67" si="9">(N37/O$69)</f>
        <v>9.3235735735735741</v>
      </c>
      <c r="P37" s="9"/>
    </row>
    <row r="38" spans="1:16">
      <c r="A38" s="12"/>
      <c r="B38" s="25">
        <v>342.2</v>
      </c>
      <c r="C38" s="20" t="s">
        <v>90</v>
      </c>
      <c r="D38" s="46">
        <v>0</v>
      </c>
      <c r="E38" s="46">
        <v>572915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572915</v>
      </c>
      <c r="O38" s="47">
        <f t="shared" si="9"/>
        <v>33.085874335874337</v>
      </c>
      <c r="P38" s="9"/>
    </row>
    <row r="39" spans="1:16">
      <c r="A39" s="12"/>
      <c r="B39" s="25">
        <v>342.5</v>
      </c>
      <c r="C39" s="20" t="s">
        <v>91</v>
      </c>
      <c r="D39" s="46">
        <v>7410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7410</v>
      </c>
      <c r="O39" s="47">
        <f t="shared" si="9"/>
        <v>0.42792792792792794</v>
      </c>
      <c r="P39" s="9"/>
    </row>
    <row r="40" spans="1:16">
      <c r="A40" s="12"/>
      <c r="B40" s="25">
        <v>343.1</v>
      </c>
      <c r="C40" s="20" t="s">
        <v>52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34062576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34062576</v>
      </c>
      <c r="O40" s="47">
        <f t="shared" si="9"/>
        <v>1967.115731115731</v>
      </c>
      <c r="P40" s="9"/>
    </row>
    <row r="41" spans="1:16">
      <c r="A41" s="12"/>
      <c r="B41" s="25">
        <v>343.3</v>
      </c>
      <c r="C41" s="20" t="s">
        <v>53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3886366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3886366</v>
      </c>
      <c r="O41" s="47">
        <f t="shared" si="9"/>
        <v>224.43786093786093</v>
      </c>
      <c r="P41" s="9"/>
    </row>
    <row r="42" spans="1:16">
      <c r="A42" s="12"/>
      <c r="B42" s="25">
        <v>343.4</v>
      </c>
      <c r="C42" s="20" t="s">
        <v>54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3003622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3003622</v>
      </c>
      <c r="O42" s="47">
        <f t="shared" si="9"/>
        <v>173.45934395934395</v>
      </c>
      <c r="P42" s="9"/>
    </row>
    <row r="43" spans="1:16">
      <c r="A43" s="12"/>
      <c r="B43" s="25">
        <v>343.5</v>
      </c>
      <c r="C43" s="20" t="s">
        <v>55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3850353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3850353</v>
      </c>
      <c r="O43" s="47">
        <f t="shared" si="9"/>
        <v>222.3581081081081</v>
      </c>
      <c r="P43" s="9"/>
    </row>
    <row r="44" spans="1:16">
      <c r="A44" s="12"/>
      <c r="B44" s="25">
        <v>343.7</v>
      </c>
      <c r="C44" s="20" t="s">
        <v>56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629067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629067</v>
      </c>
      <c r="O44" s="47">
        <f t="shared" si="9"/>
        <v>36.328655578655578</v>
      </c>
      <c r="P44" s="9"/>
    </row>
    <row r="45" spans="1:16">
      <c r="A45" s="12"/>
      <c r="B45" s="25">
        <v>343.9</v>
      </c>
      <c r="C45" s="20" t="s">
        <v>57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154260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154260</v>
      </c>
      <c r="O45" s="47">
        <f t="shared" si="9"/>
        <v>8.9085239085239092</v>
      </c>
      <c r="P45" s="9"/>
    </row>
    <row r="46" spans="1:16">
      <c r="A46" s="12"/>
      <c r="B46" s="25">
        <v>344.1</v>
      </c>
      <c r="C46" s="20" t="s">
        <v>58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3571635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3571635</v>
      </c>
      <c r="O46" s="47">
        <f t="shared" si="9"/>
        <v>206.26212751212751</v>
      </c>
      <c r="P46" s="9"/>
    </row>
    <row r="47" spans="1:16">
      <c r="A47" s="12"/>
      <c r="B47" s="25">
        <v>344.9</v>
      </c>
      <c r="C47" s="20" t="s">
        <v>92</v>
      </c>
      <c r="D47" s="46">
        <v>0</v>
      </c>
      <c r="E47" s="46">
        <v>123215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123215</v>
      </c>
      <c r="O47" s="47">
        <f t="shared" si="9"/>
        <v>7.1156733656733655</v>
      </c>
      <c r="P47" s="9"/>
    </row>
    <row r="48" spans="1:16">
      <c r="A48" s="12"/>
      <c r="B48" s="25">
        <v>347.1</v>
      </c>
      <c r="C48" s="20" t="s">
        <v>59</v>
      </c>
      <c r="D48" s="46">
        <v>9686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9686</v>
      </c>
      <c r="O48" s="47">
        <f t="shared" si="9"/>
        <v>0.55936705936705933</v>
      </c>
      <c r="P48" s="9"/>
    </row>
    <row r="49" spans="1:16">
      <c r="A49" s="12"/>
      <c r="B49" s="25">
        <v>347.2</v>
      </c>
      <c r="C49" s="20" t="s">
        <v>60</v>
      </c>
      <c r="D49" s="46">
        <v>233659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233659</v>
      </c>
      <c r="O49" s="47">
        <f t="shared" si="9"/>
        <v>13.493820743820743</v>
      </c>
      <c r="P49" s="9"/>
    </row>
    <row r="50" spans="1:16">
      <c r="A50" s="12"/>
      <c r="B50" s="25">
        <v>347.5</v>
      </c>
      <c r="C50" s="20" t="s">
        <v>62</v>
      </c>
      <c r="D50" s="46">
        <v>1011998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8"/>
        <v>1011998</v>
      </c>
      <c r="O50" s="47">
        <f t="shared" si="9"/>
        <v>58.442942942942942</v>
      </c>
      <c r="P50" s="9"/>
    </row>
    <row r="51" spans="1:16">
      <c r="A51" s="12"/>
      <c r="B51" s="25">
        <v>347.9</v>
      </c>
      <c r="C51" s="20" t="s">
        <v>63</v>
      </c>
      <c r="D51" s="46">
        <v>25434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8"/>
        <v>25434</v>
      </c>
      <c r="O51" s="47">
        <f t="shared" si="9"/>
        <v>1.4688149688149688</v>
      </c>
      <c r="P51" s="9"/>
    </row>
    <row r="52" spans="1:16" ht="15.75">
      <c r="A52" s="29" t="s">
        <v>47</v>
      </c>
      <c r="B52" s="30"/>
      <c r="C52" s="31"/>
      <c r="D52" s="32">
        <f t="shared" ref="D52:M52" si="10">SUM(D53:D56)</f>
        <v>151952</v>
      </c>
      <c r="E52" s="32">
        <f t="shared" si="10"/>
        <v>250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 t="shared" ref="N52:N58" si="11">SUM(D52:M52)</f>
        <v>152202</v>
      </c>
      <c r="O52" s="45">
        <f t="shared" si="9"/>
        <v>8.7896742896742897</v>
      </c>
      <c r="P52" s="10"/>
    </row>
    <row r="53" spans="1:16">
      <c r="A53" s="13"/>
      <c r="B53" s="39">
        <v>351.1</v>
      </c>
      <c r="C53" s="21" t="s">
        <v>66</v>
      </c>
      <c r="D53" s="46">
        <v>129742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129742</v>
      </c>
      <c r="O53" s="47">
        <f t="shared" si="9"/>
        <v>7.4926079926079927</v>
      </c>
      <c r="P53" s="9"/>
    </row>
    <row r="54" spans="1:16">
      <c r="A54" s="13"/>
      <c r="B54" s="39">
        <v>352</v>
      </c>
      <c r="C54" s="21" t="s">
        <v>67</v>
      </c>
      <c r="D54" s="46">
        <v>11022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11022</v>
      </c>
      <c r="O54" s="47">
        <f t="shared" si="9"/>
        <v>0.63652113652113651</v>
      </c>
      <c r="P54" s="9"/>
    </row>
    <row r="55" spans="1:16">
      <c r="A55" s="13"/>
      <c r="B55" s="39">
        <v>354</v>
      </c>
      <c r="C55" s="21" t="s">
        <v>68</v>
      </c>
      <c r="D55" s="46">
        <v>1880</v>
      </c>
      <c r="E55" s="46">
        <v>250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2130</v>
      </c>
      <c r="O55" s="47">
        <f t="shared" si="9"/>
        <v>0.12300762300762301</v>
      </c>
      <c r="P55" s="9"/>
    </row>
    <row r="56" spans="1:16">
      <c r="A56" s="13"/>
      <c r="B56" s="39">
        <v>359</v>
      </c>
      <c r="C56" s="21" t="s">
        <v>70</v>
      </c>
      <c r="D56" s="46">
        <v>9308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9308</v>
      </c>
      <c r="O56" s="47">
        <f t="shared" si="9"/>
        <v>0.53753753753753752</v>
      </c>
      <c r="P56" s="9"/>
    </row>
    <row r="57" spans="1:16" ht="15.75">
      <c r="A57" s="29" t="s">
        <v>4</v>
      </c>
      <c r="B57" s="30"/>
      <c r="C57" s="31"/>
      <c r="D57" s="32">
        <f t="shared" ref="D57:M57" si="12">SUM(D58:D64)</f>
        <v>211946</v>
      </c>
      <c r="E57" s="32">
        <f t="shared" si="12"/>
        <v>4010</v>
      </c>
      <c r="F57" s="32">
        <f t="shared" si="12"/>
        <v>0</v>
      </c>
      <c r="G57" s="32">
        <f t="shared" si="12"/>
        <v>0</v>
      </c>
      <c r="H57" s="32">
        <f t="shared" si="12"/>
        <v>0</v>
      </c>
      <c r="I57" s="32">
        <f t="shared" si="12"/>
        <v>2980394</v>
      </c>
      <c r="J57" s="32">
        <f t="shared" si="12"/>
        <v>0</v>
      </c>
      <c r="K57" s="32">
        <f t="shared" si="12"/>
        <v>7954041</v>
      </c>
      <c r="L57" s="32">
        <f t="shared" si="12"/>
        <v>0</v>
      </c>
      <c r="M57" s="32">
        <f t="shared" si="12"/>
        <v>8074</v>
      </c>
      <c r="N57" s="32">
        <f t="shared" si="11"/>
        <v>11158465</v>
      </c>
      <c r="O57" s="45">
        <f t="shared" si="9"/>
        <v>644.4019981519981</v>
      </c>
      <c r="P57" s="10"/>
    </row>
    <row r="58" spans="1:16">
      <c r="A58" s="12"/>
      <c r="B58" s="25">
        <v>361.1</v>
      </c>
      <c r="C58" s="20" t="s">
        <v>71</v>
      </c>
      <c r="D58" s="46">
        <v>29421</v>
      </c>
      <c r="E58" s="46">
        <v>725</v>
      </c>
      <c r="F58" s="46">
        <v>0</v>
      </c>
      <c r="G58" s="46">
        <v>0</v>
      </c>
      <c r="H58" s="46">
        <v>0</v>
      </c>
      <c r="I58" s="46">
        <v>121674</v>
      </c>
      <c r="J58" s="46">
        <v>0</v>
      </c>
      <c r="K58" s="46">
        <v>0</v>
      </c>
      <c r="L58" s="46">
        <v>0</v>
      </c>
      <c r="M58" s="46">
        <v>8059</v>
      </c>
      <c r="N58" s="46">
        <f t="shared" si="11"/>
        <v>159879</v>
      </c>
      <c r="O58" s="47">
        <f t="shared" si="9"/>
        <v>9.2330214830214832</v>
      </c>
      <c r="P58" s="9"/>
    </row>
    <row r="59" spans="1:16">
      <c r="A59" s="12"/>
      <c r="B59" s="25">
        <v>361.3</v>
      </c>
      <c r="C59" s="20" t="s">
        <v>72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5299579</v>
      </c>
      <c r="L59" s="46">
        <v>0</v>
      </c>
      <c r="M59" s="46">
        <v>0</v>
      </c>
      <c r="N59" s="46">
        <f t="shared" ref="N59:N64" si="13">SUM(D59:M59)</f>
        <v>5299579</v>
      </c>
      <c r="O59" s="47">
        <f t="shared" si="9"/>
        <v>306.0509933009933</v>
      </c>
      <c r="P59" s="9"/>
    </row>
    <row r="60" spans="1:16">
      <c r="A60" s="12"/>
      <c r="B60" s="25">
        <v>362</v>
      </c>
      <c r="C60" s="20" t="s">
        <v>93</v>
      </c>
      <c r="D60" s="46">
        <v>1719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1719</v>
      </c>
      <c r="O60" s="47">
        <f t="shared" si="9"/>
        <v>9.9272349272349278E-2</v>
      </c>
      <c r="P60" s="9"/>
    </row>
    <row r="61" spans="1:16">
      <c r="A61" s="12"/>
      <c r="B61" s="25">
        <v>364</v>
      </c>
      <c r="C61" s="20" t="s">
        <v>73</v>
      </c>
      <c r="D61" s="46">
        <v>68616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68616</v>
      </c>
      <c r="O61" s="47">
        <f t="shared" si="9"/>
        <v>3.9625779625779627</v>
      </c>
      <c r="P61" s="9"/>
    </row>
    <row r="62" spans="1:16">
      <c r="A62" s="12"/>
      <c r="B62" s="25">
        <v>366</v>
      </c>
      <c r="C62" s="20" t="s">
        <v>74</v>
      </c>
      <c r="D62" s="46">
        <v>16744</v>
      </c>
      <c r="E62" s="46">
        <v>3285</v>
      </c>
      <c r="F62" s="46">
        <v>0</v>
      </c>
      <c r="G62" s="46">
        <v>0</v>
      </c>
      <c r="H62" s="46">
        <v>0</v>
      </c>
      <c r="I62" s="46">
        <v>2439077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2459106</v>
      </c>
      <c r="O62" s="47">
        <f t="shared" si="9"/>
        <v>142.01351351351352</v>
      </c>
      <c r="P62" s="9"/>
    </row>
    <row r="63" spans="1:16">
      <c r="A63" s="12"/>
      <c r="B63" s="25">
        <v>368</v>
      </c>
      <c r="C63" s="20" t="s">
        <v>75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2654462</v>
      </c>
      <c r="L63" s="46">
        <v>0</v>
      </c>
      <c r="M63" s="46">
        <v>0</v>
      </c>
      <c r="N63" s="46">
        <f t="shared" si="13"/>
        <v>2654462</v>
      </c>
      <c r="O63" s="47">
        <f t="shared" si="9"/>
        <v>153.29533379533379</v>
      </c>
      <c r="P63" s="9"/>
    </row>
    <row r="64" spans="1:16">
      <c r="A64" s="12"/>
      <c r="B64" s="25">
        <v>369.9</v>
      </c>
      <c r="C64" s="20" t="s">
        <v>76</v>
      </c>
      <c r="D64" s="46">
        <v>95446</v>
      </c>
      <c r="E64" s="46">
        <v>0</v>
      </c>
      <c r="F64" s="46">
        <v>0</v>
      </c>
      <c r="G64" s="46">
        <v>0</v>
      </c>
      <c r="H64" s="46">
        <v>0</v>
      </c>
      <c r="I64" s="46">
        <v>419643</v>
      </c>
      <c r="J64" s="46">
        <v>0</v>
      </c>
      <c r="K64" s="46">
        <v>0</v>
      </c>
      <c r="L64" s="46">
        <v>0</v>
      </c>
      <c r="M64" s="46">
        <v>15</v>
      </c>
      <c r="N64" s="46">
        <f t="shared" si="13"/>
        <v>515104</v>
      </c>
      <c r="O64" s="47">
        <f t="shared" si="9"/>
        <v>29.747285747285748</v>
      </c>
      <c r="P64" s="9"/>
    </row>
    <row r="65" spans="1:119" ht="15.75">
      <c r="A65" s="29" t="s">
        <v>48</v>
      </c>
      <c r="B65" s="30"/>
      <c r="C65" s="31"/>
      <c r="D65" s="32">
        <f t="shared" ref="D65:M65" si="14">SUM(D66:D66)</f>
        <v>8133766</v>
      </c>
      <c r="E65" s="32">
        <f t="shared" si="14"/>
        <v>1252187</v>
      </c>
      <c r="F65" s="32">
        <f t="shared" si="14"/>
        <v>0</v>
      </c>
      <c r="G65" s="32">
        <f t="shared" si="14"/>
        <v>0</v>
      </c>
      <c r="H65" s="32">
        <f t="shared" si="14"/>
        <v>0</v>
      </c>
      <c r="I65" s="32">
        <f t="shared" si="14"/>
        <v>0</v>
      </c>
      <c r="J65" s="32">
        <f t="shared" si="14"/>
        <v>0</v>
      </c>
      <c r="K65" s="32">
        <f t="shared" si="14"/>
        <v>0</v>
      </c>
      <c r="L65" s="32">
        <f t="shared" si="14"/>
        <v>0</v>
      </c>
      <c r="M65" s="32">
        <f t="shared" si="14"/>
        <v>0</v>
      </c>
      <c r="N65" s="32">
        <f>SUM(D65:M65)</f>
        <v>9385953</v>
      </c>
      <c r="O65" s="45">
        <f t="shared" si="9"/>
        <v>542.03932778932779</v>
      </c>
      <c r="P65" s="9"/>
    </row>
    <row r="66" spans="1:119" ht="15.75" thickBot="1">
      <c r="A66" s="12"/>
      <c r="B66" s="25">
        <v>381</v>
      </c>
      <c r="C66" s="20" t="s">
        <v>77</v>
      </c>
      <c r="D66" s="46">
        <v>8133766</v>
      </c>
      <c r="E66" s="46">
        <v>1252187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9385953</v>
      </c>
      <c r="O66" s="47">
        <f t="shared" si="9"/>
        <v>542.03932778932779</v>
      </c>
      <c r="P66" s="9"/>
    </row>
    <row r="67" spans="1:119" ht="16.5" thickBot="1">
      <c r="A67" s="14" t="s">
        <v>64</v>
      </c>
      <c r="B67" s="23"/>
      <c r="C67" s="22"/>
      <c r="D67" s="15">
        <f t="shared" ref="D67:M67" si="15">SUM(D5,D14,D25,D35,D52,D57,D65)</f>
        <v>17198631</v>
      </c>
      <c r="E67" s="15">
        <f t="shared" si="15"/>
        <v>2963092</v>
      </c>
      <c r="F67" s="15">
        <f t="shared" si="15"/>
        <v>0</v>
      </c>
      <c r="G67" s="15">
        <f t="shared" si="15"/>
        <v>0</v>
      </c>
      <c r="H67" s="15">
        <f t="shared" si="15"/>
        <v>0</v>
      </c>
      <c r="I67" s="15">
        <f t="shared" si="15"/>
        <v>52374956</v>
      </c>
      <c r="J67" s="15">
        <f t="shared" si="15"/>
        <v>0</v>
      </c>
      <c r="K67" s="15">
        <f t="shared" si="15"/>
        <v>7954041</v>
      </c>
      <c r="L67" s="15">
        <f t="shared" si="15"/>
        <v>0</v>
      </c>
      <c r="M67" s="15">
        <f t="shared" si="15"/>
        <v>721613</v>
      </c>
      <c r="N67" s="15">
        <f>SUM(D67:M67)</f>
        <v>81212333</v>
      </c>
      <c r="O67" s="38">
        <f t="shared" si="9"/>
        <v>4690.0169207669205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118" t="s">
        <v>101</v>
      </c>
      <c r="M69" s="118"/>
      <c r="N69" s="118"/>
      <c r="O69" s="43">
        <v>17316</v>
      </c>
    </row>
    <row r="70" spans="1:119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7"/>
    </row>
    <row r="71" spans="1:119" ht="15.75" customHeight="1" thickBot="1">
      <c r="A71" s="120" t="s">
        <v>96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79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80</v>
      </c>
      <c r="F4" s="34" t="s">
        <v>81</v>
      </c>
      <c r="G4" s="34" t="s">
        <v>82</v>
      </c>
      <c r="H4" s="34" t="s">
        <v>6</v>
      </c>
      <c r="I4" s="34" t="s">
        <v>7</v>
      </c>
      <c r="J4" s="35" t="s">
        <v>83</v>
      </c>
      <c r="K4" s="35" t="s">
        <v>8</v>
      </c>
      <c r="L4" s="35" t="s">
        <v>9</v>
      </c>
      <c r="M4" s="35" t="s">
        <v>10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3744200</v>
      </c>
      <c r="E5" s="27">
        <f t="shared" si="0"/>
        <v>846758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891778</v>
      </c>
      <c r="N5" s="28">
        <f>SUM(D5:M5)</f>
        <v>5482736</v>
      </c>
      <c r="O5" s="33">
        <f t="shared" ref="O5:O36" si="1">(N5/O$69)</f>
        <v>316.50037522369104</v>
      </c>
      <c r="P5" s="6"/>
    </row>
    <row r="6" spans="1:133">
      <c r="A6" s="12"/>
      <c r="B6" s="25">
        <v>311</v>
      </c>
      <c r="C6" s="20" t="s">
        <v>3</v>
      </c>
      <c r="D6" s="46">
        <v>1937412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891778</v>
      </c>
      <c r="N6" s="46">
        <f>SUM(D6:M6)</f>
        <v>2829190</v>
      </c>
      <c r="O6" s="47">
        <f t="shared" si="1"/>
        <v>163.3198637649368</v>
      </c>
      <c r="P6" s="9"/>
    </row>
    <row r="7" spans="1:133">
      <c r="A7" s="12"/>
      <c r="B7" s="25">
        <v>312.3</v>
      </c>
      <c r="C7" s="20" t="s">
        <v>11</v>
      </c>
      <c r="D7" s="46">
        <v>0</v>
      </c>
      <c r="E7" s="46">
        <v>84840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84840</v>
      </c>
      <c r="O7" s="47">
        <f t="shared" si="1"/>
        <v>4.8975350689834327</v>
      </c>
      <c r="P7" s="9"/>
    </row>
    <row r="8" spans="1:133">
      <c r="A8" s="12"/>
      <c r="B8" s="25">
        <v>312.41000000000003</v>
      </c>
      <c r="C8" s="20" t="s">
        <v>13</v>
      </c>
      <c r="D8" s="46">
        <v>0</v>
      </c>
      <c r="E8" s="46">
        <v>470164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470164</v>
      </c>
      <c r="O8" s="47">
        <f t="shared" si="1"/>
        <v>27.141026381111818</v>
      </c>
      <c r="P8" s="9"/>
    </row>
    <row r="9" spans="1:133">
      <c r="A9" s="12"/>
      <c r="B9" s="25">
        <v>312.42</v>
      </c>
      <c r="C9" s="20" t="s">
        <v>12</v>
      </c>
      <c r="D9" s="46">
        <v>0</v>
      </c>
      <c r="E9" s="46">
        <v>291754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291754</v>
      </c>
      <c r="O9" s="47">
        <f t="shared" si="1"/>
        <v>16.842001962708537</v>
      </c>
      <c r="P9" s="9"/>
    </row>
    <row r="10" spans="1:133">
      <c r="A10" s="12"/>
      <c r="B10" s="25">
        <v>314.10000000000002</v>
      </c>
      <c r="C10" s="20" t="s">
        <v>14</v>
      </c>
      <c r="D10" s="46">
        <v>1537319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1537319</v>
      </c>
      <c r="O10" s="47">
        <f t="shared" si="1"/>
        <v>88.744386076314726</v>
      </c>
      <c r="P10" s="9"/>
    </row>
    <row r="11" spans="1:133">
      <c r="A11" s="12"/>
      <c r="B11" s="25">
        <v>314.3</v>
      </c>
      <c r="C11" s="20" t="s">
        <v>15</v>
      </c>
      <c r="D11" s="46">
        <v>232927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232927</v>
      </c>
      <c r="O11" s="47">
        <f t="shared" si="1"/>
        <v>13.44611210529354</v>
      </c>
      <c r="P11" s="9"/>
    </row>
    <row r="12" spans="1:133">
      <c r="A12" s="12"/>
      <c r="B12" s="25">
        <v>314.39999999999998</v>
      </c>
      <c r="C12" s="20" t="s">
        <v>16</v>
      </c>
      <c r="D12" s="46">
        <v>12970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12970</v>
      </c>
      <c r="O12" s="47">
        <f t="shared" si="1"/>
        <v>0.74871558044218667</v>
      </c>
      <c r="P12" s="9"/>
    </row>
    <row r="13" spans="1:133">
      <c r="A13" s="12"/>
      <c r="B13" s="25">
        <v>316</v>
      </c>
      <c r="C13" s="20" t="s">
        <v>17</v>
      </c>
      <c r="D13" s="46">
        <v>23572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23572</v>
      </c>
      <c r="O13" s="47">
        <f t="shared" si="1"/>
        <v>1.3607342839000174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SUM(D15:D24)</f>
        <v>1118408</v>
      </c>
      <c r="E14" s="32">
        <f t="shared" si="3"/>
        <v>61152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238163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1417723</v>
      </c>
      <c r="O14" s="45">
        <f t="shared" si="1"/>
        <v>81.840501067944345</v>
      </c>
      <c r="P14" s="10"/>
    </row>
    <row r="15" spans="1:133">
      <c r="A15" s="12"/>
      <c r="B15" s="25">
        <v>322</v>
      </c>
      <c r="C15" s="20" t="s">
        <v>0</v>
      </c>
      <c r="D15" s="46">
        <v>151053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151053</v>
      </c>
      <c r="O15" s="47">
        <f t="shared" si="1"/>
        <v>8.7197944928707507</v>
      </c>
      <c r="P15" s="9"/>
    </row>
    <row r="16" spans="1:133">
      <c r="A16" s="12"/>
      <c r="B16" s="25">
        <v>323.10000000000002</v>
      </c>
      <c r="C16" s="20" t="s">
        <v>19</v>
      </c>
      <c r="D16" s="46">
        <v>143205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143205</v>
      </c>
      <c r="O16" s="47">
        <f t="shared" si="1"/>
        <v>8.2667551809732718</v>
      </c>
      <c r="P16" s="9"/>
    </row>
    <row r="17" spans="1:16">
      <c r="A17" s="12"/>
      <c r="B17" s="25">
        <v>323.2</v>
      </c>
      <c r="C17" s="20" t="s">
        <v>20</v>
      </c>
      <c r="D17" s="46">
        <v>689849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689849</v>
      </c>
      <c r="O17" s="47">
        <f t="shared" si="1"/>
        <v>39.822721237660915</v>
      </c>
      <c r="P17" s="9"/>
    </row>
    <row r="18" spans="1:16">
      <c r="A18" s="12"/>
      <c r="B18" s="25">
        <v>323.39999999999998</v>
      </c>
      <c r="C18" s="20" t="s">
        <v>21</v>
      </c>
      <c r="D18" s="46">
        <v>30888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30888</v>
      </c>
      <c r="O18" s="47">
        <f t="shared" si="1"/>
        <v>1.7830629798533741</v>
      </c>
      <c r="P18" s="9"/>
    </row>
    <row r="19" spans="1:16">
      <c r="A19" s="12"/>
      <c r="B19" s="25">
        <v>323.7</v>
      </c>
      <c r="C19" s="20" t="s">
        <v>22</v>
      </c>
      <c r="D19" s="46">
        <v>7202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7202</v>
      </c>
      <c r="O19" s="47">
        <f t="shared" si="1"/>
        <v>0.4157478496796167</v>
      </c>
      <c r="P19" s="9"/>
    </row>
    <row r="20" spans="1:16">
      <c r="A20" s="12"/>
      <c r="B20" s="25">
        <v>324.20999999999998</v>
      </c>
      <c r="C20" s="20" t="s">
        <v>23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238163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238163</v>
      </c>
      <c r="O20" s="47">
        <f t="shared" si="1"/>
        <v>13.748369220111989</v>
      </c>
      <c r="P20" s="9"/>
    </row>
    <row r="21" spans="1:16">
      <c r="A21" s="12"/>
      <c r="B21" s="25">
        <v>324.31</v>
      </c>
      <c r="C21" s="20" t="s">
        <v>24</v>
      </c>
      <c r="D21" s="46">
        <v>0</v>
      </c>
      <c r="E21" s="46">
        <v>61152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61152</v>
      </c>
      <c r="O21" s="47">
        <f t="shared" si="1"/>
        <v>3.5301044853662762</v>
      </c>
      <c r="P21" s="9"/>
    </row>
    <row r="22" spans="1:16">
      <c r="A22" s="12"/>
      <c r="B22" s="25">
        <v>324.61</v>
      </c>
      <c r="C22" s="20" t="s">
        <v>25</v>
      </c>
      <c r="D22" s="46">
        <v>55732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55732</v>
      </c>
      <c r="O22" s="47">
        <f t="shared" si="1"/>
        <v>3.2172256537551234</v>
      </c>
      <c r="P22" s="9"/>
    </row>
    <row r="23" spans="1:16">
      <c r="A23" s="12"/>
      <c r="B23" s="25">
        <v>324.70999999999998</v>
      </c>
      <c r="C23" s="20" t="s">
        <v>26</v>
      </c>
      <c r="D23" s="46">
        <v>40429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40429</v>
      </c>
      <c r="O23" s="47">
        <f t="shared" si="1"/>
        <v>2.3338336315880621</v>
      </c>
      <c r="P23" s="9"/>
    </row>
    <row r="24" spans="1:16">
      <c r="A24" s="12"/>
      <c r="B24" s="25">
        <v>329</v>
      </c>
      <c r="C24" s="20" t="s">
        <v>88</v>
      </c>
      <c r="D24" s="46">
        <v>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50</v>
      </c>
      <c r="O24" s="47">
        <f t="shared" si="1"/>
        <v>2.8863360849737344E-3</v>
      </c>
      <c r="P24" s="9"/>
    </row>
    <row r="25" spans="1:16" ht="15.75">
      <c r="A25" s="29" t="s">
        <v>28</v>
      </c>
      <c r="B25" s="30"/>
      <c r="C25" s="31"/>
      <c r="D25" s="32">
        <f t="shared" ref="D25:M25" si="5">SUM(D26:D35)</f>
        <v>1905973</v>
      </c>
      <c r="E25" s="32">
        <f t="shared" si="5"/>
        <v>156233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2062206</v>
      </c>
      <c r="O25" s="45">
        <f t="shared" si="1"/>
        <v>119.04439184898689</v>
      </c>
      <c r="P25" s="10"/>
    </row>
    <row r="26" spans="1:16">
      <c r="A26" s="12"/>
      <c r="B26" s="25">
        <v>331.2</v>
      </c>
      <c r="C26" s="20" t="s">
        <v>27</v>
      </c>
      <c r="D26" s="46">
        <v>37746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37746</v>
      </c>
      <c r="O26" s="47">
        <f t="shared" si="1"/>
        <v>2.1789528372683717</v>
      </c>
      <c r="P26" s="9"/>
    </row>
    <row r="27" spans="1:16">
      <c r="A27" s="12"/>
      <c r="B27" s="25">
        <v>331.5</v>
      </c>
      <c r="C27" s="20" t="s">
        <v>29</v>
      </c>
      <c r="D27" s="46">
        <v>93516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93516</v>
      </c>
      <c r="O27" s="47">
        <f t="shared" si="1"/>
        <v>5.3983721064480745</v>
      </c>
      <c r="P27" s="9"/>
    </row>
    <row r="28" spans="1:16">
      <c r="A28" s="12"/>
      <c r="B28" s="25">
        <v>335.12</v>
      </c>
      <c r="C28" s="20" t="s">
        <v>34</v>
      </c>
      <c r="D28" s="46">
        <v>384086</v>
      </c>
      <c r="E28" s="46">
        <v>155033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539119</v>
      </c>
      <c r="O28" s="47">
        <f t="shared" si="1"/>
        <v>31.121572475899093</v>
      </c>
      <c r="P28" s="9"/>
    </row>
    <row r="29" spans="1:16">
      <c r="A29" s="12"/>
      <c r="B29" s="25">
        <v>335.14</v>
      </c>
      <c r="C29" s="20" t="s">
        <v>35</v>
      </c>
      <c r="D29" s="46">
        <v>9281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9281</v>
      </c>
      <c r="O29" s="47">
        <f t="shared" si="1"/>
        <v>0.53576170409282453</v>
      </c>
      <c r="P29" s="9"/>
    </row>
    <row r="30" spans="1:16">
      <c r="A30" s="12"/>
      <c r="B30" s="25">
        <v>335.15</v>
      </c>
      <c r="C30" s="20" t="s">
        <v>36</v>
      </c>
      <c r="D30" s="46">
        <v>8272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8272</v>
      </c>
      <c r="O30" s="47">
        <f t="shared" si="1"/>
        <v>0.47751544189805462</v>
      </c>
      <c r="P30" s="9"/>
    </row>
    <row r="31" spans="1:16">
      <c r="A31" s="12"/>
      <c r="B31" s="25">
        <v>335.18</v>
      </c>
      <c r="C31" s="20" t="s">
        <v>37</v>
      </c>
      <c r="D31" s="46">
        <v>803352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803352</v>
      </c>
      <c r="O31" s="47">
        <f t="shared" si="1"/>
        <v>46.374877330716387</v>
      </c>
      <c r="P31" s="9"/>
    </row>
    <row r="32" spans="1:16">
      <c r="A32" s="12"/>
      <c r="B32" s="25">
        <v>335.21</v>
      </c>
      <c r="C32" s="20" t="s">
        <v>38</v>
      </c>
      <c r="D32" s="46">
        <v>0</v>
      </c>
      <c r="E32" s="46">
        <v>1200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1200</v>
      </c>
      <c r="O32" s="47">
        <f t="shared" si="1"/>
        <v>6.9272066039369626E-2</v>
      </c>
      <c r="P32" s="9"/>
    </row>
    <row r="33" spans="1:16">
      <c r="A33" s="12"/>
      <c r="B33" s="25">
        <v>335.7</v>
      </c>
      <c r="C33" s="20" t="s">
        <v>39</v>
      </c>
      <c r="D33" s="46">
        <v>418087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418087</v>
      </c>
      <c r="O33" s="47">
        <f t="shared" si="1"/>
        <v>24.134791895168274</v>
      </c>
      <c r="P33" s="9"/>
    </row>
    <row r="34" spans="1:16">
      <c r="A34" s="12"/>
      <c r="B34" s="25">
        <v>337.7</v>
      </c>
      <c r="C34" s="20" t="s">
        <v>98</v>
      </c>
      <c r="D34" s="46">
        <v>39150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39150</v>
      </c>
      <c r="O34" s="47">
        <f t="shared" si="1"/>
        <v>2.2600011545344341</v>
      </c>
      <c r="P34" s="9"/>
    </row>
    <row r="35" spans="1:16">
      <c r="A35" s="12"/>
      <c r="B35" s="25">
        <v>338</v>
      </c>
      <c r="C35" s="20" t="s">
        <v>40</v>
      </c>
      <c r="D35" s="46">
        <v>112483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112483</v>
      </c>
      <c r="O35" s="47">
        <f t="shared" si="1"/>
        <v>6.4932748369220112</v>
      </c>
      <c r="P35" s="9"/>
    </row>
    <row r="36" spans="1:16" ht="15.75">
      <c r="A36" s="29" t="s">
        <v>46</v>
      </c>
      <c r="B36" s="30"/>
      <c r="C36" s="31"/>
      <c r="D36" s="32">
        <f t="shared" ref="D36:M36" si="7">SUM(D37:D51)</f>
        <v>1497797</v>
      </c>
      <c r="E36" s="32">
        <f t="shared" si="7"/>
        <v>399134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51612826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53509757</v>
      </c>
      <c r="O36" s="45">
        <f t="shared" si="1"/>
        <v>3088.9428505455176</v>
      </c>
      <c r="P36" s="10"/>
    </row>
    <row r="37" spans="1:16">
      <c r="A37" s="12"/>
      <c r="B37" s="25">
        <v>341.9</v>
      </c>
      <c r="C37" s="20" t="s">
        <v>49</v>
      </c>
      <c r="D37" s="46">
        <v>63836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51" si="8">SUM(D37:M37)</f>
        <v>63836</v>
      </c>
      <c r="O37" s="47">
        <f t="shared" ref="O37:O67" si="9">(N37/O$69)</f>
        <v>3.6850430064076662</v>
      </c>
      <c r="P37" s="9"/>
    </row>
    <row r="38" spans="1:16">
      <c r="A38" s="12"/>
      <c r="B38" s="25">
        <v>342.1</v>
      </c>
      <c r="C38" s="20" t="s">
        <v>50</v>
      </c>
      <c r="D38" s="46">
        <v>145496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145496</v>
      </c>
      <c r="O38" s="47">
        <f t="shared" si="9"/>
        <v>8.3990071003867683</v>
      </c>
      <c r="P38" s="9"/>
    </row>
    <row r="39" spans="1:16">
      <c r="A39" s="12"/>
      <c r="B39" s="25">
        <v>342.2</v>
      </c>
      <c r="C39" s="20" t="s">
        <v>90</v>
      </c>
      <c r="D39" s="46">
        <v>0</v>
      </c>
      <c r="E39" s="46">
        <v>282017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282017</v>
      </c>
      <c r="O39" s="47">
        <f t="shared" si="9"/>
        <v>16.279916873520754</v>
      </c>
      <c r="P39" s="9"/>
    </row>
    <row r="40" spans="1:16">
      <c r="A40" s="12"/>
      <c r="B40" s="25">
        <v>342.5</v>
      </c>
      <c r="C40" s="20" t="s">
        <v>91</v>
      </c>
      <c r="D40" s="46">
        <v>8880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8880</v>
      </c>
      <c r="O40" s="47">
        <f t="shared" si="9"/>
        <v>0.51261328869133527</v>
      </c>
      <c r="P40" s="9"/>
    </row>
    <row r="41" spans="1:16">
      <c r="A41" s="12"/>
      <c r="B41" s="25">
        <v>343.1</v>
      </c>
      <c r="C41" s="20" t="s">
        <v>52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37329501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37329501</v>
      </c>
      <c r="O41" s="47">
        <f t="shared" si="9"/>
        <v>2154.909715407262</v>
      </c>
      <c r="P41" s="9"/>
    </row>
    <row r="42" spans="1:16">
      <c r="A42" s="12"/>
      <c r="B42" s="25">
        <v>343.3</v>
      </c>
      <c r="C42" s="20" t="s">
        <v>53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3537960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3537960</v>
      </c>
      <c r="O42" s="47">
        <f t="shared" si="9"/>
        <v>204.23483230387347</v>
      </c>
      <c r="P42" s="9"/>
    </row>
    <row r="43" spans="1:16">
      <c r="A43" s="12"/>
      <c r="B43" s="25">
        <v>343.4</v>
      </c>
      <c r="C43" s="20" t="s">
        <v>54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2811919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2811919</v>
      </c>
      <c r="O43" s="47">
        <f t="shared" si="9"/>
        <v>162.32286555446515</v>
      </c>
      <c r="P43" s="9"/>
    </row>
    <row r="44" spans="1:16">
      <c r="A44" s="12"/>
      <c r="B44" s="25">
        <v>343.5</v>
      </c>
      <c r="C44" s="20" t="s">
        <v>55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3814771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3814771</v>
      </c>
      <c r="O44" s="47">
        <f t="shared" si="9"/>
        <v>220.21422386422674</v>
      </c>
      <c r="P44" s="9"/>
    </row>
    <row r="45" spans="1:16">
      <c r="A45" s="12"/>
      <c r="B45" s="25">
        <v>343.7</v>
      </c>
      <c r="C45" s="20" t="s">
        <v>56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604999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604999</v>
      </c>
      <c r="O45" s="47">
        <f t="shared" si="9"/>
        <v>34.924608901460488</v>
      </c>
      <c r="P45" s="9"/>
    </row>
    <row r="46" spans="1:16">
      <c r="A46" s="12"/>
      <c r="B46" s="25">
        <v>343.9</v>
      </c>
      <c r="C46" s="20" t="s">
        <v>57</v>
      </c>
      <c r="D46" s="46">
        <v>28969</v>
      </c>
      <c r="E46" s="46">
        <v>0</v>
      </c>
      <c r="F46" s="46">
        <v>0</v>
      </c>
      <c r="G46" s="46">
        <v>0</v>
      </c>
      <c r="H46" s="46">
        <v>0</v>
      </c>
      <c r="I46" s="46">
        <v>154968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183937</v>
      </c>
      <c r="O46" s="47">
        <f t="shared" si="9"/>
        <v>10.618080009236275</v>
      </c>
      <c r="P46" s="9"/>
    </row>
    <row r="47" spans="1:16">
      <c r="A47" s="12"/>
      <c r="B47" s="25">
        <v>344.1</v>
      </c>
      <c r="C47" s="20" t="s">
        <v>58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3358708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3358708</v>
      </c>
      <c r="O47" s="47">
        <f t="shared" si="9"/>
        <v>193.88720198579924</v>
      </c>
      <c r="P47" s="9"/>
    </row>
    <row r="48" spans="1:16">
      <c r="A48" s="12"/>
      <c r="B48" s="25">
        <v>344.9</v>
      </c>
      <c r="C48" s="20" t="s">
        <v>92</v>
      </c>
      <c r="D48" s="46">
        <v>0</v>
      </c>
      <c r="E48" s="46">
        <v>117117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117117</v>
      </c>
      <c r="O48" s="47">
        <f t="shared" si="9"/>
        <v>6.7607804652773771</v>
      </c>
      <c r="P48" s="9"/>
    </row>
    <row r="49" spans="1:16">
      <c r="A49" s="12"/>
      <c r="B49" s="25">
        <v>347.1</v>
      </c>
      <c r="C49" s="20" t="s">
        <v>59</v>
      </c>
      <c r="D49" s="46">
        <v>3470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3470</v>
      </c>
      <c r="O49" s="47">
        <f t="shared" si="9"/>
        <v>0.20031172429717717</v>
      </c>
      <c r="P49" s="9"/>
    </row>
    <row r="50" spans="1:16">
      <c r="A50" s="12"/>
      <c r="B50" s="25">
        <v>347.2</v>
      </c>
      <c r="C50" s="20" t="s">
        <v>60</v>
      </c>
      <c r="D50" s="46">
        <v>216114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8"/>
        <v>216114</v>
      </c>
      <c r="O50" s="47">
        <f t="shared" si="9"/>
        <v>12.475552733360272</v>
      </c>
      <c r="P50" s="9"/>
    </row>
    <row r="51" spans="1:16">
      <c r="A51" s="12"/>
      <c r="B51" s="25">
        <v>347.5</v>
      </c>
      <c r="C51" s="20" t="s">
        <v>62</v>
      </c>
      <c r="D51" s="46">
        <v>1031032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8"/>
        <v>1031032</v>
      </c>
      <c r="O51" s="47">
        <f t="shared" si="9"/>
        <v>59.518097327252782</v>
      </c>
      <c r="P51" s="9"/>
    </row>
    <row r="52" spans="1:16" ht="15.75">
      <c r="A52" s="29" t="s">
        <v>47</v>
      </c>
      <c r="B52" s="30"/>
      <c r="C52" s="31"/>
      <c r="D52" s="32">
        <f t="shared" ref="D52:M52" si="10">SUM(D53:D56)</f>
        <v>100457</v>
      </c>
      <c r="E52" s="32">
        <f t="shared" si="10"/>
        <v>75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 t="shared" ref="N52:N58" si="11">SUM(D52:M52)</f>
        <v>100532</v>
      </c>
      <c r="O52" s="45">
        <f t="shared" si="9"/>
        <v>5.8033827858915892</v>
      </c>
      <c r="P52" s="10"/>
    </row>
    <row r="53" spans="1:16">
      <c r="A53" s="13"/>
      <c r="B53" s="39">
        <v>351.1</v>
      </c>
      <c r="C53" s="21" t="s">
        <v>66</v>
      </c>
      <c r="D53" s="46">
        <v>152568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152568</v>
      </c>
      <c r="O53" s="47">
        <f t="shared" si="9"/>
        <v>8.8072504762454535</v>
      </c>
      <c r="P53" s="9"/>
    </row>
    <row r="54" spans="1:16">
      <c r="A54" s="13"/>
      <c r="B54" s="39">
        <v>352</v>
      </c>
      <c r="C54" s="21" t="s">
        <v>67</v>
      </c>
      <c r="D54" s="46">
        <v>11149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11149</v>
      </c>
      <c r="O54" s="47">
        <f t="shared" si="9"/>
        <v>0.64359522022744331</v>
      </c>
      <c r="P54" s="9"/>
    </row>
    <row r="55" spans="1:16">
      <c r="A55" s="13"/>
      <c r="B55" s="39">
        <v>354</v>
      </c>
      <c r="C55" s="21" t="s">
        <v>68</v>
      </c>
      <c r="D55" s="46">
        <v>-76915</v>
      </c>
      <c r="E55" s="46">
        <v>75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-76840</v>
      </c>
      <c r="O55" s="47">
        <f t="shared" si="9"/>
        <v>-4.4357212953876353</v>
      </c>
      <c r="P55" s="9"/>
    </row>
    <row r="56" spans="1:16">
      <c r="A56" s="13"/>
      <c r="B56" s="39">
        <v>359</v>
      </c>
      <c r="C56" s="21" t="s">
        <v>70</v>
      </c>
      <c r="D56" s="46">
        <v>13655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13655</v>
      </c>
      <c r="O56" s="47">
        <f t="shared" si="9"/>
        <v>0.78825838480632682</v>
      </c>
      <c r="P56" s="9"/>
    </row>
    <row r="57" spans="1:16" ht="15.75">
      <c r="A57" s="29" t="s">
        <v>4</v>
      </c>
      <c r="B57" s="30"/>
      <c r="C57" s="31"/>
      <c r="D57" s="32">
        <f t="shared" ref="D57:M57" si="12">SUM(D58:D64)</f>
        <v>247686</v>
      </c>
      <c r="E57" s="32">
        <f t="shared" si="12"/>
        <v>35823</v>
      </c>
      <c r="F57" s="32">
        <f t="shared" si="12"/>
        <v>0</v>
      </c>
      <c r="G57" s="32">
        <f t="shared" si="12"/>
        <v>0</v>
      </c>
      <c r="H57" s="32">
        <f t="shared" si="12"/>
        <v>0</v>
      </c>
      <c r="I57" s="32">
        <f t="shared" si="12"/>
        <v>2917446</v>
      </c>
      <c r="J57" s="32">
        <f t="shared" si="12"/>
        <v>0</v>
      </c>
      <c r="K57" s="32">
        <f t="shared" si="12"/>
        <v>2837436</v>
      </c>
      <c r="L57" s="32">
        <f t="shared" si="12"/>
        <v>0</v>
      </c>
      <c r="M57" s="32">
        <f t="shared" si="12"/>
        <v>13823</v>
      </c>
      <c r="N57" s="32">
        <f t="shared" si="11"/>
        <v>6052214</v>
      </c>
      <c r="O57" s="45">
        <f t="shared" si="9"/>
        <v>349.37447324366451</v>
      </c>
      <c r="P57" s="10"/>
    </row>
    <row r="58" spans="1:16">
      <c r="A58" s="12"/>
      <c r="B58" s="25">
        <v>361.1</v>
      </c>
      <c r="C58" s="20" t="s">
        <v>71</v>
      </c>
      <c r="D58" s="46">
        <v>50283</v>
      </c>
      <c r="E58" s="46">
        <v>823</v>
      </c>
      <c r="F58" s="46">
        <v>0</v>
      </c>
      <c r="G58" s="46">
        <v>0</v>
      </c>
      <c r="H58" s="46">
        <v>0</v>
      </c>
      <c r="I58" s="46">
        <v>149444</v>
      </c>
      <c r="J58" s="46">
        <v>0</v>
      </c>
      <c r="K58" s="46">
        <v>0</v>
      </c>
      <c r="L58" s="46">
        <v>0</v>
      </c>
      <c r="M58" s="46">
        <v>13423</v>
      </c>
      <c r="N58" s="46">
        <f t="shared" si="11"/>
        <v>213973</v>
      </c>
      <c r="O58" s="47">
        <f t="shared" si="9"/>
        <v>12.351959822201698</v>
      </c>
      <c r="P58" s="9"/>
    </row>
    <row r="59" spans="1:16">
      <c r="A59" s="12"/>
      <c r="B59" s="25">
        <v>361.3</v>
      </c>
      <c r="C59" s="20" t="s">
        <v>72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383909</v>
      </c>
      <c r="L59" s="46">
        <v>0</v>
      </c>
      <c r="M59" s="46">
        <v>0</v>
      </c>
      <c r="N59" s="46">
        <f t="shared" ref="N59:N64" si="13">SUM(D59:M59)</f>
        <v>383909</v>
      </c>
      <c r="O59" s="47">
        <f t="shared" si="9"/>
        <v>22.161808000923628</v>
      </c>
      <c r="P59" s="9"/>
    </row>
    <row r="60" spans="1:16">
      <c r="A60" s="12"/>
      <c r="B60" s="25">
        <v>362</v>
      </c>
      <c r="C60" s="20" t="s">
        <v>93</v>
      </c>
      <c r="D60" s="46">
        <v>1740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1740</v>
      </c>
      <c r="O60" s="47">
        <f t="shared" si="9"/>
        <v>0.10044449575708596</v>
      </c>
      <c r="P60" s="9"/>
    </row>
    <row r="61" spans="1:16">
      <c r="A61" s="12"/>
      <c r="B61" s="25">
        <v>364</v>
      </c>
      <c r="C61" s="20" t="s">
        <v>73</v>
      </c>
      <c r="D61" s="46">
        <v>85061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85061</v>
      </c>
      <c r="O61" s="47">
        <f t="shared" si="9"/>
        <v>4.9102926744790167</v>
      </c>
      <c r="P61" s="9"/>
    </row>
    <row r="62" spans="1:16">
      <c r="A62" s="12"/>
      <c r="B62" s="25">
        <v>366</v>
      </c>
      <c r="C62" s="20" t="s">
        <v>74</v>
      </c>
      <c r="D62" s="46">
        <v>19507</v>
      </c>
      <c r="E62" s="46">
        <v>35000</v>
      </c>
      <c r="F62" s="46">
        <v>0</v>
      </c>
      <c r="G62" s="46">
        <v>0</v>
      </c>
      <c r="H62" s="46">
        <v>0</v>
      </c>
      <c r="I62" s="46">
        <v>2313577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2368084</v>
      </c>
      <c r="O62" s="47">
        <f t="shared" si="9"/>
        <v>136.70172602897881</v>
      </c>
      <c r="P62" s="9"/>
    </row>
    <row r="63" spans="1:16">
      <c r="A63" s="12"/>
      <c r="B63" s="25">
        <v>368</v>
      </c>
      <c r="C63" s="20" t="s">
        <v>75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2453527</v>
      </c>
      <c r="L63" s="46">
        <v>0</v>
      </c>
      <c r="M63" s="46">
        <v>0</v>
      </c>
      <c r="N63" s="46">
        <f t="shared" si="13"/>
        <v>2453527</v>
      </c>
      <c r="O63" s="47">
        <f t="shared" si="9"/>
        <v>141.63407031114704</v>
      </c>
      <c r="P63" s="9"/>
    </row>
    <row r="64" spans="1:16">
      <c r="A64" s="12"/>
      <c r="B64" s="25">
        <v>369.9</v>
      </c>
      <c r="C64" s="20" t="s">
        <v>76</v>
      </c>
      <c r="D64" s="46">
        <v>91095</v>
      </c>
      <c r="E64" s="46">
        <v>0</v>
      </c>
      <c r="F64" s="46">
        <v>0</v>
      </c>
      <c r="G64" s="46">
        <v>0</v>
      </c>
      <c r="H64" s="46">
        <v>0</v>
      </c>
      <c r="I64" s="46">
        <v>454425</v>
      </c>
      <c r="J64" s="46">
        <v>0</v>
      </c>
      <c r="K64" s="46">
        <v>0</v>
      </c>
      <c r="L64" s="46">
        <v>0</v>
      </c>
      <c r="M64" s="46">
        <v>400</v>
      </c>
      <c r="N64" s="46">
        <f t="shared" si="13"/>
        <v>545920</v>
      </c>
      <c r="O64" s="47">
        <f t="shared" si="9"/>
        <v>31.514171910177222</v>
      </c>
      <c r="P64" s="9"/>
    </row>
    <row r="65" spans="1:119" ht="15.75">
      <c r="A65" s="29" t="s">
        <v>48</v>
      </c>
      <c r="B65" s="30"/>
      <c r="C65" s="31"/>
      <c r="D65" s="32">
        <f t="shared" ref="D65:M65" si="14">SUM(D66:D66)</f>
        <v>7803074</v>
      </c>
      <c r="E65" s="32">
        <f t="shared" si="14"/>
        <v>1573784</v>
      </c>
      <c r="F65" s="32">
        <f t="shared" si="14"/>
        <v>0</v>
      </c>
      <c r="G65" s="32">
        <f t="shared" si="14"/>
        <v>0</v>
      </c>
      <c r="H65" s="32">
        <f t="shared" si="14"/>
        <v>0</v>
      </c>
      <c r="I65" s="32">
        <f t="shared" si="14"/>
        <v>0</v>
      </c>
      <c r="J65" s="32">
        <f t="shared" si="14"/>
        <v>0</v>
      </c>
      <c r="K65" s="32">
        <f t="shared" si="14"/>
        <v>0</v>
      </c>
      <c r="L65" s="32">
        <f t="shared" si="14"/>
        <v>0</v>
      </c>
      <c r="M65" s="32">
        <f t="shared" si="14"/>
        <v>0</v>
      </c>
      <c r="N65" s="32">
        <f>SUM(D65:M65)</f>
        <v>9376858</v>
      </c>
      <c r="O65" s="45">
        <f t="shared" si="9"/>
        <v>541.29527218149281</v>
      </c>
      <c r="P65" s="9"/>
    </row>
    <row r="66" spans="1:119" ht="15.75" thickBot="1">
      <c r="A66" s="12"/>
      <c r="B66" s="25">
        <v>381</v>
      </c>
      <c r="C66" s="20" t="s">
        <v>77</v>
      </c>
      <c r="D66" s="46">
        <v>7803074</v>
      </c>
      <c r="E66" s="46">
        <v>1573784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9376858</v>
      </c>
      <c r="O66" s="47">
        <f t="shared" si="9"/>
        <v>541.29527218149281</v>
      </c>
      <c r="P66" s="9"/>
    </row>
    <row r="67" spans="1:119" ht="16.5" thickBot="1">
      <c r="A67" s="14" t="s">
        <v>64</v>
      </c>
      <c r="B67" s="23"/>
      <c r="C67" s="22"/>
      <c r="D67" s="15">
        <f t="shared" ref="D67:M67" si="15">SUM(D5,D14,D25,D36,D52,D57,D65)</f>
        <v>16417595</v>
      </c>
      <c r="E67" s="15">
        <f t="shared" si="15"/>
        <v>3072959</v>
      </c>
      <c r="F67" s="15">
        <f t="shared" si="15"/>
        <v>0</v>
      </c>
      <c r="G67" s="15">
        <f t="shared" si="15"/>
        <v>0</v>
      </c>
      <c r="H67" s="15">
        <f t="shared" si="15"/>
        <v>0</v>
      </c>
      <c r="I67" s="15">
        <f t="shared" si="15"/>
        <v>54768435</v>
      </c>
      <c r="J67" s="15">
        <f t="shared" si="15"/>
        <v>0</v>
      </c>
      <c r="K67" s="15">
        <f t="shared" si="15"/>
        <v>2837436</v>
      </c>
      <c r="L67" s="15">
        <f t="shared" si="15"/>
        <v>0</v>
      </c>
      <c r="M67" s="15">
        <f t="shared" si="15"/>
        <v>905601</v>
      </c>
      <c r="N67" s="15">
        <f>SUM(D67:M67)</f>
        <v>78002026</v>
      </c>
      <c r="O67" s="38">
        <f t="shared" si="9"/>
        <v>4502.8012468971883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118" t="s">
        <v>99</v>
      </c>
      <c r="M69" s="118"/>
      <c r="N69" s="118"/>
      <c r="O69" s="43">
        <v>17323</v>
      </c>
    </row>
    <row r="70" spans="1:119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7"/>
    </row>
    <row r="71" spans="1:119" ht="15.75" customHeight="1" thickBot="1">
      <c r="A71" s="120" t="s">
        <v>96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79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80</v>
      </c>
      <c r="F4" s="34" t="s">
        <v>81</v>
      </c>
      <c r="G4" s="34" t="s">
        <v>82</v>
      </c>
      <c r="H4" s="34" t="s">
        <v>6</v>
      </c>
      <c r="I4" s="34" t="s">
        <v>7</v>
      </c>
      <c r="J4" s="35" t="s">
        <v>83</v>
      </c>
      <c r="K4" s="35" t="s">
        <v>8</v>
      </c>
      <c r="L4" s="35" t="s">
        <v>9</v>
      </c>
      <c r="M4" s="35" t="s">
        <v>10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3913693</v>
      </c>
      <c r="E5" s="27">
        <f t="shared" si="0"/>
        <v>893084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1134479</v>
      </c>
      <c r="N5" s="28">
        <f>SUM(D5:M5)</f>
        <v>5941256</v>
      </c>
      <c r="O5" s="33">
        <f t="shared" ref="O5:O36" si="1">(N5/O$73)</f>
        <v>343.46490923806221</v>
      </c>
      <c r="P5" s="6"/>
    </row>
    <row r="6" spans="1:133">
      <c r="A6" s="12"/>
      <c r="B6" s="25">
        <v>311</v>
      </c>
      <c r="C6" s="20" t="s">
        <v>3</v>
      </c>
      <c r="D6" s="46">
        <v>2117105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1134479</v>
      </c>
      <c r="N6" s="46">
        <f>SUM(D6:M6)</f>
        <v>3251584</v>
      </c>
      <c r="O6" s="47">
        <f t="shared" si="1"/>
        <v>187.97456353335645</v>
      </c>
      <c r="P6" s="9"/>
    </row>
    <row r="7" spans="1:133">
      <c r="A7" s="12"/>
      <c r="B7" s="25">
        <v>312.3</v>
      </c>
      <c r="C7" s="20" t="s">
        <v>11</v>
      </c>
      <c r="D7" s="46">
        <v>0</v>
      </c>
      <c r="E7" s="46">
        <v>89288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89288</v>
      </c>
      <c r="O7" s="47">
        <f t="shared" si="1"/>
        <v>5.1617528037923464</v>
      </c>
      <c r="P7" s="9"/>
    </row>
    <row r="8" spans="1:133">
      <c r="A8" s="12"/>
      <c r="B8" s="25">
        <v>312.41000000000003</v>
      </c>
      <c r="C8" s="20" t="s">
        <v>13</v>
      </c>
      <c r="D8" s="46">
        <v>0</v>
      </c>
      <c r="E8" s="46">
        <v>494776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494776</v>
      </c>
      <c r="O8" s="47">
        <f t="shared" si="1"/>
        <v>28.603075500057809</v>
      </c>
      <c r="P8" s="9"/>
    </row>
    <row r="9" spans="1:133">
      <c r="A9" s="12"/>
      <c r="B9" s="25">
        <v>312.42</v>
      </c>
      <c r="C9" s="20" t="s">
        <v>12</v>
      </c>
      <c r="D9" s="46">
        <v>0</v>
      </c>
      <c r="E9" s="46">
        <v>309020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309020</v>
      </c>
      <c r="O9" s="47">
        <f t="shared" si="1"/>
        <v>17.864493004971674</v>
      </c>
      <c r="P9" s="9"/>
    </row>
    <row r="10" spans="1:133">
      <c r="A10" s="12"/>
      <c r="B10" s="25">
        <v>314.10000000000002</v>
      </c>
      <c r="C10" s="20" t="s">
        <v>14</v>
      </c>
      <c r="D10" s="46">
        <v>1540203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1540203</v>
      </c>
      <c r="O10" s="47">
        <f t="shared" si="1"/>
        <v>89.039368713146033</v>
      </c>
      <c r="P10" s="9"/>
    </row>
    <row r="11" spans="1:133">
      <c r="A11" s="12"/>
      <c r="B11" s="25">
        <v>314.3</v>
      </c>
      <c r="C11" s="20" t="s">
        <v>15</v>
      </c>
      <c r="D11" s="46">
        <v>216541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216541</v>
      </c>
      <c r="O11" s="47">
        <f t="shared" si="1"/>
        <v>12.518268007862181</v>
      </c>
      <c r="P11" s="9"/>
    </row>
    <row r="12" spans="1:133">
      <c r="A12" s="12"/>
      <c r="B12" s="25">
        <v>314.39999999999998</v>
      </c>
      <c r="C12" s="20" t="s">
        <v>16</v>
      </c>
      <c r="D12" s="46">
        <v>15705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15705</v>
      </c>
      <c r="O12" s="47">
        <f t="shared" si="1"/>
        <v>0.90790842872008326</v>
      </c>
      <c r="P12" s="9"/>
    </row>
    <row r="13" spans="1:133">
      <c r="A13" s="12"/>
      <c r="B13" s="25">
        <v>316</v>
      </c>
      <c r="C13" s="20" t="s">
        <v>17</v>
      </c>
      <c r="D13" s="46">
        <v>24139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24139</v>
      </c>
      <c r="O13" s="47">
        <f t="shared" si="1"/>
        <v>1.3954792461556249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SUM(D15:D23)</f>
        <v>1018093</v>
      </c>
      <c r="E14" s="32">
        <f t="shared" si="3"/>
        <v>34731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132067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1184891</v>
      </c>
      <c r="O14" s="45">
        <f t="shared" si="1"/>
        <v>68.498728176667825</v>
      </c>
      <c r="P14" s="10"/>
    </row>
    <row r="15" spans="1:133">
      <c r="A15" s="12"/>
      <c r="B15" s="25">
        <v>322</v>
      </c>
      <c r="C15" s="20" t="s">
        <v>0</v>
      </c>
      <c r="D15" s="46">
        <v>105642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105642</v>
      </c>
      <c r="O15" s="47">
        <f t="shared" si="1"/>
        <v>6.1071800208116542</v>
      </c>
      <c r="P15" s="9"/>
    </row>
    <row r="16" spans="1:133">
      <c r="A16" s="12"/>
      <c r="B16" s="25">
        <v>323.10000000000002</v>
      </c>
      <c r="C16" s="20" t="s">
        <v>19</v>
      </c>
      <c r="D16" s="46">
        <v>140007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140007</v>
      </c>
      <c r="O16" s="47">
        <f t="shared" si="1"/>
        <v>8.0938258758237946</v>
      </c>
      <c r="P16" s="9"/>
    </row>
    <row r="17" spans="1:16">
      <c r="A17" s="12"/>
      <c r="B17" s="25">
        <v>323.2</v>
      </c>
      <c r="C17" s="20" t="s">
        <v>20</v>
      </c>
      <c r="D17" s="46">
        <v>727175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727175</v>
      </c>
      <c r="O17" s="47">
        <f t="shared" si="1"/>
        <v>42.038096889813851</v>
      </c>
      <c r="P17" s="9"/>
    </row>
    <row r="18" spans="1:16">
      <c r="A18" s="12"/>
      <c r="B18" s="25">
        <v>323.7</v>
      </c>
      <c r="C18" s="20" t="s">
        <v>22</v>
      </c>
      <c r="D18" s="46">
        <v>10009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10009</v>
      </c>
      <c r="O18" s="47">
        <f t="shared" si="1"/>
        <v>0.57862180598913171</v>
      </c>
      <c r="P18" s="9"/>
    </row>
    <row r="19" spans="1:16">
      <c r="A19" s="12"/>
      <c r="B19" s="25">
        <v>324.20999999999998</v>
      </c>
      <c r="C19" s="20" t="s">
        <v>23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132067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132067</v>
      </c>
      <c r="O19" s="47">
        <f t="shared" si="1"/>
        <v>7.6348132732107761</v>
      </c>
      <c r="P19" s="9"/>
    </row>
    <row r="20" spans="1:16">
      <c r="A20" s="12"/>
      <c r="B20" s="25">
        <v>324.31</v>
      </c>
      <c r="C20" s="20" t="s">
        <v>24</v>
      </c>
      <c r="D20" s="46">
        <v>0</v>
      </c>
      <c r="E20" s="46">
        <v>34731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34731</v>
      </c>
      <c r="O20" s="47">
        <f t="shared" si="1"/>
        <v>2.0078043704474506</v>
      </c>
      <c r="P20" s="9"/>
    </row>
    <row r="21" spans="1:16">
      <c r="A21" s="12"/>
      <c r="B21" s="25">
        <v>324.61</v>
      </c>
      <c r="C21" s="20" t="s">
        <v>25</v>
      </c>
      <c r="D21" s="46">
        <v>18871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18871</v>
      </c>
      <c r="O21" s="47">
        <f t="shared" si="1"/>
        <v>1.0909353682506648</v>
      </c>
      <c r="P21" s="9"/>
    </row>
    <row r="22" spans="1:16">
      <c r="A22" s="12"/>
      <c r="B22" s="25">
        <v>324.70999999999998</v>
      </c>
      <c r="C22" s="20" t="s">
        <v>26</v>
      </c>
      <c r="D22" s="46">
        <v>16289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16289</v>
      </c>
      <c r="O22" s="47">
        <f t="shared" si="1"/>
        <v>0.94166955717423984</v>
      </c>
      <c r="P22" s="9"/>
    </row>
    <row r="23" spans="1:16">
      <c r="A23" s="12"/>
      <c r="B23" s="25">
        <v>329</v>
      </c>
      <c r="C23" s="20" t="s">
        <v>88</v>
      </c>
      <c r="D23" s="46">
        <v>100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100</v>
      </c>
      <c r="O23" s="47">
        <f t="shared" si="1"/>
        <v>5.7810151462596828E-3</v>
      </c>
      <c r="P23" s="9"/>
    </row>
    <row r="24" spans="1:16" ht="15.75">
      <c r="A24" s="29" t="s">
        <v>28</v>
      </c>
      <c r="B24" s="30"/>
      <c r="C24" s="31"/>
      <c r="D24" s="32">
        <f t="shared" ref="D24:M24" si="5">SUM(D25:D34)</f>
        <v>2198226</v>
      </c>
      <c r="E24" s="32">
        <f t="shared" si="5"/>
        <v>155803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51327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>SUM(D24:M24)</f>
        <v>2405356</v>
      </c>
      <c r="O24" s="45">
        <f t="shared" si="1"/>
        <v>139.05399468146607</v>
      </c>
      <c r="P24" s="10"/>
    </row>
    <row r="25" spans="1:16">
      <c r="A25" s="12"/>
      <c r="B25" s="25">
        <v>331.2</v>
      </c>
      <c r="C25" s="20" t="s">
        <v>27</v>
      </c>
      <c r="D25" s="46">
        <v>145159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145159</v>
      </c>
      <c r="O25" s="47">
        <f t="shared" si="1"/>
        <v>8.3916637761590938</v>
      </c>
      <c r="P25" s="9"/>
    </row>
    <row r="26" spans="1:16">
      <c r="A26" s="12"/>
      <c r="B26" s="25">
        <v>331.32</v>
      </c>
      <c r="C26" s="20" t="s">
        <v>89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51327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51327</v>
      </c>
      <c r="O26" s="47">
        <f t="shared" si="1"/>
        <v>2.9672216441207078</v>
      </c>
      <c r="P26" s="9"/>
    </row>
    <row r="27" spans="1:16">
      <c r="A27" s="12"/>
      <c r="B27" s="25">
        <v>331.5</v>
      </c>
      <c r="C27" s="20" t="s">
        <v>29</v>
      </c>
      <c r="D27" s="46">
        <v>42597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42597</v>
      </c>
      <c r="O27" s="47">
        <f t="shared" si="1"/>
        <v>2.4625390218522374</v>
      </c>
      <c r="P27" s="9"/>
    </row>
    <row r="28" spans="1:16">
      <c r="A28" s="12"/>
      <c r="B28" s="25">
        <v>335.12</v>
      </c>
      <c r="C28" s="20" t="s">
        <v>34</v>
      </c>
      <c r="D28" s="46">
        <v>380926</v>
      </c>
      <c r="E28" s="46">
        <v>155803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536729</v>
      </c>
      <c r="O28" s="47">
        <f t="shared" si="1"/>
        <v>31.028384784368136</v>
      </c>
      <c r="P28" s="9"/>
    </row>
    <row r="29" spans="1:16">
      <c r="A29" s="12"/>
      <c r="B29" s="25">
        <v>335.14</v>
      </c>
      <c r="C29" s="20" t="s">
        <v>35</v>
      </c>
      <c r="D29" s="46">
        <v>9684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9684</v>
      </c>
      <c r="O29" s="47">
        <f t="shared" si="1"/>
        <v>0.55983350676378774</v>
      </c>
      <c r="P29" s="9"/>
    </row>
    <row r="30" spans="1:16">
      <c r="A30" s="12"/>
      <c r="B30" s="25">
        <v>335.15</v>
      </c>
      <c r="C30" s="20" t="s">
        <v>36</v>
      </c>
      <c r="D30" s="46">
        <v>8891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8891</v>
      </c>
      <c r="O30" s="47">
        <f t="shared" si="1"/>
        <v>0.51399005665394848</v>
      </c>
      <c r="P30" s="9"/>
    </row>
    <row r="31" spans="1:16">
      <c r="A31" s="12"/>
      <c r="B31" s="25">
        <v>335.18</v>
      </c>
      <c r="C31" s="20" t="s">
        <v>37</v>
      </c>
      <c r="D31" s="46">
        <v>786058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786058</v>
      </c>
      <c r="O31" s="47">
        <f t="shared" si="1"/>
        <v>45.442132038385942</v>
      </c>
      <c r="P31" s="9"/>
    </row>
    <row r="32" spans="1:16">
      <c r="A32" s="12"/>
      <c r="B32" s="25">
        <v>335.21</v>
      </c>
      <c r="C32" s="20" t="s">
        <v>38</v>
      </c>
      <c r="D32" s="46">
        <v>1200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1200</v>
      </c>
      <c r="O32" s="47">
        <f t="shared" si="1"/>
        <v>6.9372181755116197E-2</v>
      </c>
      <c r="P32" s="9"/>
    </row>
    <row r="33" spans="1:16">
      <c r="A33" s="12"/>
      <c r="B33" s="25">
        <v>335.7</v>
      </c>
      <c r="C33" s="20" t="s">
        <v>39</v>
      </c>
      <c r="D33" s="46">
        <v>589539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589539</v>
      </c>
      <c r="O33" s="47">
        <f t="shared" si="1"/>
        <v>34.081338883107875</v>
      </c>
      <c r="P33" s="9"/>
    </row>
    <row r="34" spans="1:16">
      <c r="A34" s="12"/>
      <c r="B34" s="25">
        <v>338</v>
      </c>
      <c r="C34" s="20" t="s">
        <v>40</v>
      </c>
      <c r="D34" s="46">
        <v>234172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234172</v>
      </c>
      <c r="O34" s="47">
        <f t="shared" si="1"/>
        <v>13.537518788299225</v>
      </c>
      <c r="P34" s="9"/>
    </row>
    <row r="35" spans="1:16" ht="15.75">
      <c r="A35" s="29" t="s">
        <v>46</v>
      </c>
      <c r="B35" s="30"/>
      <c r="C35" s="31"/>
      <c r="D35" s="32">
        <f t="shared" ref="D35:M35" si="7">SUM(D36:D53)</f>
        <v>1500320</v>
      </c>
      <c r="E35" s="32">
        <f t="shared" si="7"/>
        <v>203419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53738414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55442153</v>
      </c>
      <c r="O35" s="45">
        <f t="shared" si="1"/>
        <v>3205.1192623424672</v>
      </c>
      <c r="P35" s="10"/>
    </row>
    <row r="36" spans="1:16">
      <c r="A36" s="12"/>
      <c r="B36" s="25">
        <v>341.9</v>
      </c>
      <c r="C36" s="20" t="s">
        <v>49</v>
      </c>
      <c r="D36" s="46">
        <v>61143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53" si="8">SUM(D36:M36)</f>
        <v>61143</v>
      </c>
      <c r="O36" s="47">
        <f t="shared" si="1"/>
        <v>3.5346860908775581</v>
      </c>
      <c r="P36" s="9"/>
    </row>
    <row r="37" spans="1:16">
      <c r="A37" s="12"/>
      <c r="B37" s="25">
        <v>342.1</v>
      </c>
      <c r="C37" s="20" t="s">
        <v>50</v>
      </c>
      <c r="D37" s="46">
        <v>143798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143798</v>
      </c>
      <c r="O37" s="47">
        <f t="shared" ref="O37:O68" si="9">(N37/O$73)</f>
        <v>8.3129841600184999</v>
      </c>
      <c r="P37" s="9"/>
    </row>
    <row r="38" spans="1:16">
      <c r="A38" s="12"/>
      <c r="B38" s="25">
        <v>342.2</v>
      </c>
      <c r="C38" s="20" t="s">
        <v>90</v>
      </c>
      <c r="D38" s="46">
        <v>0</v>
      </c>
      <c r="E38" s="46">
        <v>94950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94950</v>
      </c>
      <c r="O38" s="47">
        <f t="shared" si="9"/>
        <v>5.4890738813735691</v>
      </c>
      <c r="P38" s="9"/>
    </row>
    <row r="39" spans="1:16">
      <c r="A39" s="12"/>
      <c r="B39" s="25">
        <v>342.5</v>
      </c>
      <c r="C39" s="20" t="s">
        <v>91</v>
      </c>
      <c r="D39" s="46">
        <v>8560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8560</v>
      </c>
      <c r="O39" s="47">
        <f t="shared" si="9"/>
        <v>0.49485489651982889</v>
      </c>
      <c r="P39" s="9"/>
    </row>
    <row r="40" spans="1:16">
      <c r="A40" s="12"/>
      <c r="B40" s="25">
        <v>343.1</v>
      </c>
      <c r="C40" s="20" t="s">
        <v>52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39839131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39839131</v>
      </c>
      <c r="O40" s="47">
        <f t="shared" si="9"/>
        <v>2303.1061972482366</v>
      </c>
      <c r="P40" s="9"/>
    </row>
    <row r="41" spans="1:16">
      <c r="A41" s="12"/>
      <c r="B41" s="25">
        <v>343.3</v>
      </c>
      <c r="C41" s="20" t="s">
        <v>53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3283298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3283298</v>
      </c>
      <c r="O41" s="47">
        <f t="shared" si="9"/>
        <v>189.80795467684126</v>
      </c>
      <c r="P41" s="9"/>
    </row>
    <row r="42" spans="1:16">
      <c r="A42" s="12"/>
      <c r="B42" s="25">
        <v>343.4</v>
      </c>
      <c r="C42" s="20" t="s">
        <v>54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2837110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2837110</v>
      </c>
      <c r="O42" s="47">
        <f t="shared" si="9"/>
        <v>164.0137588160481</v>
      </c>
      <c r="P42" s="9"/>
    </row>
    <row r="43" spans="1:16">
      <c r="A43" s="12"/>
      <c r="B43" s="25">
        <v>343.5</v>
      </c>
      <c r="C43" s="20" t="s">
        <v>55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3838512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3838512</v>
      </c>
      <c r="O43" s="47">
        <f t="shared" si="9"/>
        <v>221.90496011099549</v>
      </c>
      <c r="P43" s="9"/>
    </row>
    <row r="44" spans="1:16">
      <c r="A44" s="12"/>
      <c r="B44" s="25">
        <v>343.7</v>
      </c>
      <c r="C44" s="20" t="s">
        <v>56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513060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513060</v>
      </c>
      <c r="O44" s="47">
        <f t="shared" si="9"/>
        <v>29.66007630939993</v>
      </c>
      <c r="P44" s="9"/>
    </row>
    <row r="45" spans="1:16">
      <c r="A45" s="12"/>
      <c r="B45" s="25">
        <v>343.9</v>
      </c>
      <c r="C45" s="20" t="s">
        <v>57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165920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165920</v>
      </c>
      <c r="O45" s="47">
        <f t="shared" si="9"/>
        <v>9.5918603306740664</v>
      </c>
      <c r="P45" s="9"/>
    </row>
    <row r="46" spans="1:16">
      <c r="A46" s="12"/>
      <c r="B46" s="25">
        <v>344.1</v>
      </c>
      <c r="C46" s="20" t="s">
        <v>58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3261383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3261383</v>
      </c>
      <c r="O46" s="47">
        <f t="shared" si="9"/>
        <v>188.54104520753845</v>
      </c>
      <c r="P46" s="9"/>
    </row>
    <row r="47" spans="1:16">
      <c r="A47" s="12"/>
      <c r="B47" s="25">
        <v>344.9</v>
      </c>
      <c r="C47" s="20" t="s">
        <v>92</v>
      </c>
      <c r="D47" s="46">
        <v>0</v>
      </c>
      <c r="E47" s="46">
        <v>108469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108469</v>
      </c>
      <c r="O47" s="47">
        <f t="shared" si="9"/>
        <v>6.2706093189964154</v>
      </c>
      <c r="P47" s="9"/>
    </row>
    <row r="48" spans="1:16">
      <c r="A48" s="12"/>
      <c r="B48" s="25">
        <v>347.1</v>
      </c>
      <c r="C48" s="20" t="s">
        <v>59</v>
      </c>
      <c r="D48" s="46">
        <v>6499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6499</v>
      </c>
      <c r="O48" s="47">
        <f t="shared" si="9"/>
        <v>0.37570817435541681</v>
      </c>
      <c r="P48" s="9"/>
    </row>
    <row r="49" spans="1:16">
      <c r="A49" s="12"/>
      <c r="B49" s="25">
        <v>347.2</v>
      </c>
      <c r="C49" s="20" t="s">
        <v>60</v>
      </c>
      <c r="D49" s="46">
        <v>76166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76166</v>
      </c>
      <c r="O49" s="47">
        <f t="shared" si="9"/>
        <v>4.4031679963001507</v>
      </c>
      <c r="P49" s="9"/>
    </row>
    <row r="50" spans="1:16">
      <c r="A50" s="12"/>
      <c r="B50" s="25">
        <v>347.4</v>
      </c>
      <c r="C50" s="20" t="s">
        <v>61</v>
      </c>
      <c r="D50" s="46">
        <v>985733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8"/>
        <v>985733</v>
      </c>
      <c r="O50" s="47">
        <f t="shared" si="9"/>
        <v>56.98537403167996</v>
      </c>
      <c r="P50" s="9"/>
    </row>
    <row r="51" spans="1:16">
      <c r="A51" s="12"/>
      <c r="B51" s="25">
        <v>347.5</v>
      </c>
      <c r="C51" s="20" t="s">
        <v>62</v>
      </c>
      <c r="D51" s="46">
        <v>142667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8"/>
        <v>142667</v>
      </c>
      <c r="O51" s="47">
        <f t="shared" si="9"/>
        <v>8.2476008787143016</v>
      </c>
      <c r="P51" s="9"/>
    </row>
    <row r="52" spans="1:16">
      <c r="A52" s="12"/>
      <c r="B52" s="25">
        <v>347.9</v>
      </c>
      <c r="C52" s="20" t="s">
        <v>63</v>
      </c>
      <c r="D52" s="46">
        <v>64714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8"/>
        <v>64714</v>
      </c>
      <c r="O52" s="47">
        <f t="shared" si="9"/>
        <v>3.7411261417504913</v>
      </c>
      <c r="P52" s="9"/>
    </row>
    <row r="53" spans="1:16">
      <c r="A53" s="12"/>
      <c r="B53" s="25">
        <v>349</v>
      </c>
      <c r="C53" s="20" t="s">
        <v>1</v>
      </c>
      <c r="D53" s="46">
        <v>11040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8"/>
        <v>11040</v>
      </c>
      <c r="O53" s="47">
        <f t="shared" si="9"/>
        <v>0.638224072147069</v>
      </c>
      <c r="P53" s="9"/>
    </row>
    <row r="54" spans="1:16" ht="15.75">
      <c r="A54" s="29" t="s">
        <v>47</v>
      </c>
      <c r="B54" s="30"/>
      <c r="C54" s="31"/>
      <c r="D54" s="32">
        <f t="shared" ref="D54:M54" si="10">SUM(D55:D58)</f>
        <v>219791</v>
      </c>
      <c r="E54" s="32">
        <f t="shared" si="10"/>
        <v>550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0</v>
      </c>
      <c r="J54" s="32">
        <f t="shared" si="10"/>
        <v>0</v>
      </c>
      <c r="K54" s="32">
        <f t="shared" si="10"/>
        <v>0</v>
      </c>
      <c r="L54" s="32">
        <f t="shared" si="10"/>
        <v>0</v>
      </c>
      <c r="M54" s="32">
        <f t="shared" si="10"/>
        <v>0</v>
      </c>
      <c r="N54" s="32">
        <f t="shared" ref="N54:N60" si="11">SUM(D54:M54)</f>
        <v>220341</v>
      </c>
      <c r="O54" s="45">
        <f t="shared" si="9"/>
        <v>12.737946583420049</v>
      </c>
      <c r="P54" s="10"/>
    </row>
    <row r="55" spans="1:16">
      <c r="A55" s="13"/>
      <c r="B55" s="39">
        <v>351.1</v>
      </c>
      <c r="C55" s="21" t="s">
        <v>66</v>
      </c>
      <c r="D55" s="46">
        <v>190390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190390</v>
      </c>
      <c r="O55" s="47">
        <f t="shared" si="9"/>
        <v>11.006474736963812</v>
      </c>
      <c r="P55" s="9"/>
    </row>
    <row r="56" spans="1:16">
      <c r="A56" s="13"/>
      <c r="B56" s="39">
        <v>352</v>
      </c>
      <c r="C56" s="21" t="s">
        <v>67</v>
      </c>
      <c r="D56" s="46">
        <v>10758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10758</v>
      </c>
      <c r="O56" s="47">
        <f t="shared" si="9"/>
        <v>0.62192160943461672</v>
      </c>
      <c r="P56" s="9"/>
    </row>
    <row r="57" spans="1:16">
      <c r="A57" s="13"/>
      <c r="B57" s="39">
        <v>354</v>
      </c>
      <c r="C57" s="21" t="s">
        <v>68</v>
      </c>
      <c r="D57" s="46">
        <v>3412</v>
      </c>
      <c r="E57" s="46">
        <v>550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3962</v>
      </c>
      <c r="O57" s="47">
        <f t="shared" si="9"/>
        <v>0.22904382009480864</v>
      </c>
      <c r="P57" s="9"/>
    </row>
    <row r="58" spans="1:16">
      <c r="A58" s="13"/>
      <c r="B58" s="39">
        <v>359</v>
      </c>
      <c r="C58" s="21" t="s">
        <v>70</v>
      </c>
      <c r="D58" s="46">
        <v>15231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15231</v>
      </c>
      <c r="O58" s="47">
        <f t="shared" si="9"/>
        <v>0.88050641692681231</v>
      </c>
      <c r="P58" s="9"/>
    </row>
    <row r="59" spans="1:16" ht="15.75">
      <c r="A59" s="29" t="s">
        <v>4</v>
      </c>
      <c r="B59" s="30"/>
      <c r="C59" s="31"/>
      <c r="D59" s="32">
        <f t="shared" ref="D59:M59" si="12">SUM(D60:D67)</f>
        <v>448569</v>
      </c>
      <c r="E59" s="32">
        <f t="shared" si="12"/>
        <v>73943</v>
      </c>
      <c r="F59" s="32">
        <f t="shared" si="12"/>
        <v>0</v>
      </c>
      <c r="G59" s="32">
        <f t="shared" si="12"/>
        <v>0</v>
      </c>
      <c r="H59" s="32">
        <f t="shared" si="12"/>
        <v>0</v>
      </c>
      <c r="I59" s="32">
        <f t="shared" si="12"/>
        <v>1533535</v>
      </c>
      <c r="J59" s="32">
        <f t="shared" si="12"/>
        <v>0</v>
      </c>
      <c r="K59" s="32">
        <f t="shared" si="12"/>
        <v>4918163</v>
      </c>
      <c r="L59" s="32">
        <f t="shared" si="12"/>
        <v>0</v>
      </c>
      <c r="M59" s="32">
        <f t="shared" si="12"/>
        <v>16134</v>
      </c>
      <c r="N59" s="32">
        <f t="shared" si="11"/>
        <v>6990344</v>
      </c>
      <c r="O59" s="45">
        <f t="shared" si="9"/>
        <v>404.11284541565499</v>
      </c>
      <c r="P59" s="10"/>
    </row>
    <row r="60" spans="1:16">
      <c r="A60" s="12"/>
      <c r="B60" s="25">
        <v>361.1</v>
      </c>
      <c r="C60" s="20" t="s">
        <v>71</v>
      </c>
      <c r="D60" s="46">
        <v>64911</v>
      </c>
      <c r="E60" s="46">
        <v>1120</v>
      </c>
      <c r="F60" s="46">
        <v>0</v>
      </c>
      <c r="G60" s="46">
        <v>0</v>
      </c>
      <c r="H60" s="46">
        <v>0</v>
      </c>
      <c r="I60" s="46">
        <v>199130</v>
      </c>
      <c r="J60" s="46">
        <v>0</v>
      </c>
      <c r="K60" s="46">
        <v>0</v>
      </c>
      <c r="L60" s="46">
        <v>0</v>
      </c>
      <c r="M60" s="46">
        <v>16134</v>
      </c>
      <c r="N60" s="46">
        <f t="shared" si="11"/>
        <v>281295</v>
      </c>
      <c r="O60" s="47">
        <f t="shared" si="9"/>
        <v>16.261706555671175</v>
      </c>
      <c r="P60" s="9"/>
    </row>
    <row r="61" spans="1:16">
      <c r="A61" s="12"/>
      <c r="B61" s="25">
        <v>361.3</v>
      </c>
      <c r="C61" s="20" t="s">
        <v>72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2694991</v>
      </c>
      <c r="L61" s="46">
        <v>0</v>
      </c>
      <c r="M61" s="46">
        <v>0</v>
      </c>
      <c r="N61" s="46">
        <f t="shared" ref="N61:N67" si="13">SUM(D61:M61)</f>
        <v>2694991</v>
      </c>
      <c r="O61" s="47">
        <f t="shared" si="9"/>
        <v>155.79783790033531</v>
      </c>
      <c r="P61" s="9"/>
    </row>
    <row r="62" spans="1:16">
      <c r="A62" s="12"/>
      <c r="B62" s="25">
        <v>362</v>
      </c>
      <c r="C62" s="20" t="s">
        <v>93</v>
      </c>
      <c r="D62" s="46">
        <v>1775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1775</v>
      </c>
      <c r="O62" s="47">
        <f t="shared" si="9"/>
        <v>0.10261301884610938</v>
      </c>
      <c r="P62" s="9"/>
    </row>
    <row r="63" spans="1:16">
      <c r="A63" s="12"/>
      <c r="B63" s="25">
        <v>364</v>
      </c>
      <c r="C63" s="20" t="s">
        <v>73</v>
      </c>
      <c r="D63" s="46">
        <v>225700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225700</v>
      </c>
      <c r="O63" s="47">
        <f t="shared" si="9"/>
        <v>13.047751185108105</v>
      </c>
      <c r="P63" s="9"/>
    </row>
    <row r="64" spans="1:16">
      <c r="A64" s="12"/>
      <c r="B64" s="25">
        <v>365</v>
      </c>
      <c r="C64" s="20" t="s">
        <v>94</v>
      </c>
      <c r="D64" s="46">
        <v>17597</v>
      </c>
      <c r="E64" s="46">
        <v>1103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18700</v>
      </c>
      <c r="O64" s="47">
        <f t="shared" si="9"/>
        <v>1.0810498323505608</v>
      </c>
      <c r="P64" s="9"/>
    </row>
    <row r="65" spans="1:119">
      <c r="A65" s="12"/>
      <c r="B65" s="25">
        <v>366</v>
      </c>
      <c r="C65" s="20" t="s">
        <v>74</v>
      </c>
      <c r="D65" s="46">
        <v>5307</v>
      </c>
      <c r="E65" s="46">
        <v>71720</v>
      </c>
      <c r="F65" s="46">
        <v>0</v>
      </c>
      <c r="G65" s="46">
        <v>0</v>
      </c>
      <c r="H65" s="46">
        <v>0</v>
      </c>
      <c r="I65" s="46">
        <v>955892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1032919</v>
      </c>
      <c r="O65" s="47">
        <f t="shared" si="9"/>
        <v>59.713203838594055</v>
      </c>
      <c r="P65" s="9"/>
    </row>
    <row r="66" spans="1:119">
      <c r="A66" s="12"/>
      <c r="B66" s="25">
        <v>368</v>
      </c>
      <c r="C66" s="20" t="s">
        <v>75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2223172</v>
      </c>
      <c r="L66" s="46">
        <v>0</v>
      </c>
      <c r="M66" s="46">
        <v>0</v>
      </c>
      <c r="N66" s="46">
        <f t="shared" si="13"/>
        <v>2223172</v>
      </c>
      <c r="O66" s="47">
        <f t="shared" si="9"/>
        <v>128.52191004740433</v>
      </c>
      <c r="P66" s="9"/>
    </row>
    <row r="67" spans="1:119">
      <c r="A67" s="12"/>
      <c r="B67" s="25">
        <v>369.9</v>
      </c>
      <c r="C67" s="20" t="s">
        <v>76</v>
      </c>
      <c r="D67" s="46">
        <v>133279</v>
      </c>
      <c r="E67" s="46">
        <v>0</v>
      </c>
      <c r="F67" s="46">
        <v>0</v>
      </c>
      <c r="G67" s="46">
        <v>0</v>
      </c>
      <c r="H67" s="46">
        <v>0</v>
      </c>
      <c r="I67" s="46">
        <v>378513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511792</v>
      </c>
      <c r="O67" s="47">
        <f t="shared" si="9"/>
        <v>29.586773037345356</v>
      </c>
      <c r="P67" s="9"/>
    </row>
    <row r="68" spans="1:119" ht="15.75">
      <c r="A68" s="29" t="s">
        <v>48</v>
      </c>
      <c r="B68" s="30"/>
      <c r="C68" s="31"/>
      <c r="D68" s="32">
        <f t="shared" ref="D68:M68" si="14">SUM(D69:D70)</f>
        <v>6975011</v>
      </c>
      <c r="E68" s="32">
        <f t="shared" si="14"/>
        <v>1726902</v>
      </c>
      <c r="F68" s="32">
        <f t="shared" si="14"/>
        <v>0</v>
      </c>
      <c r="G68" s="32">
        <f t="shared" si="14"/>
        <v>0</v>
      </c>
      <c r="H68" s="32">
        <f t="shared" si="14"/>
        <v>0</v>
      </c>
      <c r="I68" s="32">
        <f t="shared" si="14"/>
        <v>0</v>
      </c>
      <c r="J68" s="32">
        <f t="shared" si="14"/>
        <v>0</v>
      </c>
      <c r="K68" s="32">
        <f t="shared" si="14"/>
        <v>0</v>
      </c>
      <c r="L68" s="32">
        <f t="shared" si="14"/>
        <v>0</v>
      </c>
      <c r="M68" s="32">
        <f t="shared" si="14"/>
        <v>0</v>
      </c>
      <c r="N68" s="32">
        <f>SUM(D68:M68)</f>
        <v>8701913</v>
      </c>
      <c r="O68" s="45">
        <f t="shared" si="9"/>
        <v>503.0589085443404</v>
      </c>
      <c r="P68" s="9"/>
    </row>
    <row r="69" spans="1:119">
      <c r="A69" s="12"/>
      <c r="B69" s="25">
        <v>381</v>
      </c>
      <c r="C69" s="20" t="s">
        <v>77</v>
      </c>
      <c r="D69" s="46">
        <v>6723098</v>
      </c>
      <c r="E69" s="46">
        <v>1726902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8450000</v>
      </c>
      <c r="O69" s="47">
        <f>(N69/O$73)</f>
        <v>488.49577985894325</v>
      </c>
      <c r="P69" s="9"/>
    </row>
    <row r="70" spans="1:119" ht="15.75" thickBot="1">
      <c r="A70" s="12"/>
      <c r="B70" s="25">
        <v>384</v>
      </c>
      <c r="C70" s="20" t="s">
        <v>78</v>
      </c>
      <c r="D70" s="46">
        <v>251913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251913</v>
      </c>
      <c r="O70" s="47">
        <f>(N70/O$73)</f>
        <v>14.563128685397155</v>
      </c>
      <c r="P70" s="9"/>
    </row>
    <row r="71" spans="1:119" ht="16.5" thickBot="1">
      <c r="A71" s="14" t="s">
        <v>64</v>
      </c>
      <c r="B71" s="23"/>
      <c r="C71" s="22"/>
      <c r="D71" s="15">
        <f t="shared" ref="D71:M71" si="15">SUM(D5,D14,D24,D35,D54,D59,D68)</f>
        <v>16273703</v>
      </c>
      <c r="E71" s="15">
        <f t="shared" si="15"/>
        <v>3088432</v>
      </c>
      <c r="F71" s="15">
        <f t="shared" si="15"/>
        <v>0</v>
      </c>
      <c r="G71" s="15">
        <f t="shared" si="15"/>
        <v>0</v>
      </c>
      <c r="H71" s="15">
        <f t="shared" si="15"/>
        <v>0</v>
      </c>
      <c r="I71" s="15">
        <f t="shared" si="15"/>
        <v>55455343</v>
      </c>
      <c r="J71" s="15">
        <f t="shared" si="15"/>
        <v>0</v>
      </c>
      <c r="K71" s="15">
        <f t="shared" si="15"/>
        <v>4918163</v>
      </c>
      <c r="L71" s="15">
        <f t="shared" si="15"/>
        <v>0</v>
      </c>
      <c r="M71" s="15">
        <f t="shared" si="15"/>
        <v>1150613</v>
      </c>
      <c r="N71" s="15">
        <f>SUM(D71:M71)</f>
        <v>80886254</v>
      </c>
      <c r="O71" s="38">
        <f>(N71/O$73)</f>
        <v>4676.0465949820791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118" t="s">
        <v>95</v>
      </c>
      <c r="M73" s="118"/>
      <c r="N73" s="118"/>
      <c r="O73" s="43">
        <v>17298</v>
      </c>
    </row>
    <row r="74" spans="1:119">
      <c r="A74" s="119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7"/>
    </row>
    <row r="75" spans="1:119" ht="15.75" thickBot="1">
      <c r="A75" s="120" t="s">
        <v>96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100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7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79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80</v>
      </c>
      <c r="F4" s="34" t="s">
        <v>81</v>
      </c>
      <c r="G4" s="34" t="s">
        <v>82</v>
      </c>
      <c r="H4" s="34" t="s">
        <v>6</v>
      </c>
      <c r="I4" s="34" t="s">
        <v>7</v>
      </c>
      <c r="J4" s="35" t="s">
        <v>83</v>
      </c>
      <c r="K4" s="35" t="s">
        <v>8</v>
      </c>
      <c r="L4" s="35" t="s">
        <v>9</v>
      </c>
      <c r="M4" s="35" t="s">
        <v>10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4052721</v>
      </c>
      <c r="E5" s="27">
        <f t="shared" si="0"/>
        <v>922511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1242506</v>
      </c>
      <c r="N5" s="28">
        <f>SUM(D5:M5)</f>
        <v>6217738</v>
      </c>
      <c r="O5" s="33">
        <f t="shared" ref="O5:O36" si="1">(N5/O$74)</f>
        <v>365.59875345445994</v>
      </c>
      <c r="P5" s="6"/>
    </row>
    <row r="6" spans="1:133">
      <c r="A6" s="12"/>
      <c r="B6" s="25">
        <v>311</v>
      </c>
      <c r="C6" s="20" t="s">
        <v>3</v>
      </c>
      <c r="D6" s="46">
        <v>2305534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1242506</v>
      </c>
      <c r="N6" s="46">
        <f>SUM(D6:M6)</f>
        <v>3548040</v>
      </c>
      <c r="O6" s="47">
        <f t="shared" si="1"/>
        <v>208.62233198094901</v>
      </c>
      <c r="P6" s="9"/>
    </row>
    <row r="7" spans="1:133">
      <c r="A7" s="12"/>
      <c r="B7" s="25">
        <v>312.3</v>
      </c>
      <c r="C7" s="20" t="s">
        <v>11</v>
      </c>
      <c r="D7" s="46">
        <v>0</v>
      </c>
      <c r="E7" s="46">
        <v>92078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92078</v>
      </c>
      <c r="O7" s="47">
        <f t="shared" si="1"/>
        <v>5.4141235961662844</v>
      </c>
      <c r="P7" s="9"/>
    </row>
    <row r="8" spans="1:133">
      <c r="A8" s="12"/>
      <c r="B8" s="25">
        <v>312.41000000000003</v>
      </c>
      <c r="C8" s="20" t="s">
        <v>13</v>
      </c>
      <c r="D8" s="46">
        <v>0</v>
      </c>
      <c r="E8" s="46">
        <v>509273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509273</v>
      </c>
      <c r="O8" s="47">
        <f t="shared" si="1"/>
        <v>29.944905039101545</v>
      </c>
      <c r="P8" s="9"/>
    </row>
    <row r="9" spans="1:133">
      <c r="A9" s="12"/>
      <c r="B9" s="25">
        <v>312.42</v>
      </c>
      <c r="C9" s="20" t="s">
        <v>12</v>
      </c>
      <c r="D9" s="46">
        <v>0</v>
      </c>
      <c r="E9" s="46">
        <v>321160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321160</v>
      </c>
      <c r="O9" s="47">
        <f t="shared" si="1"/>
        <v>18.88398894572823</v>
      </c>
      <c r="P9" s="9"/>
    </row>
    <row r="10" spans="1:133">
      <c r="A10" s="12"/>
      <c r="B10" s="25">
        <v>314.10000000000002</v>
      </c>
      <c r="C10" s="20" t="s">
        <v>14</v>
      </c>
      <c r="D10" s="46">
        <v>1472703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1472703</v>
      </c>
      <c r="O10" s="47">
        <f t="shared" si="1"/>
        <v>86.593931910389841</v>
      </c>
      <c r="P10" s="9"/>
    </row>
    <row r="11" spans="1:133">
      <c r="A11" s="12"/>
      <c r="B11" s="25">
        <v>314.3</v>
      </c>
      <c r="C11" s="20" t="s">
        <v>15</v>
      </c>
      <c r="D11" s="46">
        <v>234959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234959</v>
      </c>
      <c r="O11" s="47">
        <f t="shared" si="1"/>
        <v>13.815428941024285</v>
      </c>
      <c r="P11" s="9"/>
    </row>
    <row r="12" spans="1:133">
      <c r="A12" s="12"/>
      <c r="B12" s="25">
        <v>314.39999999999998</v>
      </c>
      <c r="C12" s="20" t="s">
        <v>16</v>
      </c>
      <c r="D12" s="46">
        <v>15860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15860</v>
      </c>
      <c r="O12" s="47">
        <f t="shared" si="1"/>
        <v>0.93255718233668494</v>
      </c>
      <c r="P12" s="9"/>
    </row>
    <row r="13" spans="1:133">
      <c r="A13" s="12"/>
      <c r="B13" s="25">
        <v>316</v>
      </c>
      <c r="C13" s="20" t="s">
        <v>17</v>
      </c>
      <c r="D13" s="46">
        <v>23665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23665</v>
      </c>
      <c r="O13" s="47">
        <f t="shared" si="1"/>
        <v>1.3914858587640384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SUM(D15:D23)</f>
        <v>1277538</v>
      </c>
      <c r="E14" s="32">
        <f t="shared" si="3"/>
        <v>90582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61012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1429132</v>
      </c>
      <c r="O14" s="45">
        <f t="shared" si="1"/>
        <v>84.031986828952782</v>
      </c>
      <c r="P14" s="10"/>
    </row>
    <row r="15" spans="1:133">
      <c r="A15" s="12"/>
      <c r="B15" s="25">
        <v>322</v>
      </c>
      <c r="C15" s="20" t="s">
        <v>0</v>
      </c>
      <c r="D15" s="46">
        <v>164864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164864</v>
      </c>
      <c r="O15" s="47">
        <f t="shared" si="1"/>
        <v>9.6938907508672898</v>
      </c>
      <c r="P15" s="9"/>
    </row>
    <row r="16" spans="1:133">
      <c r="A16" s="12"/>
      <c r="B16" s="25">
        <v>323.10000000000002</v>
      </c>
      <c r="C16" s="20" t="s">
        <v>19</v>
      </c>
      <c r="D16" s="46">
        <v>144620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144620</v>
      </c>
      <c r="O16" s="47">
        <f t="shared" si="1"/>
        <v>8.5035573587346391</v>
      </c>
      <c r="P16" s="9"/>
    </row>
    <row r="17" spans="1:16">
      <c r="A17" s="12"/>
      <c r="B17" s="25">
        <v>323.2</v>
      </c>
      <c r="C17" s="20" t="s">
        <v>20</v>
      </c>
      <c r="D17" s="46">
        <v>853713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853713</v>
      </c>
      <c r="O17" s="47">
        <f t="shared" si="1"/>
        <v>50.197742106191569</v>
      </c>
      <c r="P17" s="9"/>
    </row>
    <row r="18" spans="1:16">
      <c r="A18" s="12"/>
      <c r="B18" s="25">
        <v>323.39999999999998</v>
      </c>
      <c r="C18" s="20" t="s">
        <v>21</v>
      </c>
      <c r="D18" s="46">
        <v>11515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11515</v>
      </c>
      <c r="O18" s="47">
        <f t="shared" si="1"/>
        <v>0.67707414593990711</v>
      </c>
      <c r="P18" s="9"/>
    </row>
    <row r="19" spans="1:16">
      <c r="A19" s="12"/>
      <c r="B19" s="25">
        <v>323.7</v>
      </c>
      <c r="C19" s="20" t="s">
        <v>22</v>
      </c>
      <c r="D19" s="46">
        <v>11384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11384</v>
      </c>
      <c r="O19" s="47">
        <f t="shared" si="1"/>
        <v>0.66937143529135057</v>
      </c>
      <c r="P19" s="9"/>
    </row>
    <row r="20" spans="1:16">
      <c r="A20" s="12"/>
      <c r="B20" s="25">
        <v>324.20999999999998</v>
      </c>
      <c r="C20" s="20" t="s">
        <v>23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61012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61012</v>
      </c>
      <c r="O20" s="47">
        <f t="shared" si="1"/>
        <v>3.5874639854177692</v>
      </c>
      <c r="P20" s="9"/>
    </row>
    <row r="21" spans="1:16">
      <c r="A21" s="12"/>
      <c r="B21" s="25">
        <v>324.31</v>
      </c>
      <c r="C21" s="20" t="s">
        <v>24</v>
      </c>
      <c r="D21" s="46">
        <v>0</v>
      </c>
      <c r="E21" s="46">
        <v>90582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90582</v>
      </c>
      <c r="O21" s="47">
        <f t="shared" si="1"/>
        <v>5.3261598165461281</v>
      </c>
      <c r="P21" s="9"/>
    </row>
    <row r="22" spans="1:16">
      <c r="A22" s="12"/>
      <c r="B22" s="25">
        <v>324.61</v>
      </c>
      <c r="C22" s="20" t="s">
        <v>25</v>
      </c>
      <c r="D22" s="46">
        <v>39478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39478</v>
      </c>
      <c r="O22" s="47">
        <f t="shared" si="1"/>
        <v>2.3212794731581115</v>
      </c>
      <c r="P22" s="9"/>
    </row>
    <row r="23" spans="1:16">
      <c r="A23" s="12"/>
      <c r="B23" s="25">
        <v>324.70999999999998</v>
      </c>
      <c r="C23" s="20" t="s">
        <v>26</v>
      </c>
      <c r="D23" s="46">
        <v>51964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51964</v>
      </c>
      <c r="O23" s="47">
        <f t="shared" si="1"/>
        <v>3.055447756806021</v>
      </c>
      <c r="P23" s="9"/>
    </row>
    <row r="24" spans="1:16" ht="15.75">
      <c r="A24" s="29" t="s">
        <v>28</v>
      </c>
      <c r="B24" s="30"/>
      <c r="C24" s="31"/>
      <c r="D24" s="32">
        <f t="shared" ref="D24:M24" si="5">SUM(D25:D38)</f>
        <v>1891934</v>
      </c>
      <c r="E24" s="32">
        <f t="shared" si="5"/>
        <v>258450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663550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>SUM(D24:M24)</f>
        <v>2813934</v>
      </c>
      <c r="O24" s="45">
        <f t="shared" si="1"/>
        <v>165.45739989416123</v>
      </c>
      <c r="P24" s="10"/>
    </row>
    <row r="25" spans="1:16">
      <c r="A25" s="12"/>
      <c r="B25" s="25">
        <v>331.2</v>
      </c>
      <c r="C25" s="20" t="s">
        <v>27</v>
      </c>
      <c r="D25" s="46">
        <v>46886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6" si="6">SUM(D25:M25)</f>
        <v>46886</v>
      </c>
      <c r="O25" s="47">
        <f t="shared" si="1"/>
        <v>2.7568648203680839</v>
      </c>
      <c r="P25" s="9"/>
    </row>
    <row r="26" spans="1:16">
      <c r="A26" s="12"/>
      <c r="B26" s="25">
        <v>331.35</v>
      </c>
      <c r="C26" s="20" t="s">
        <v>30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23421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23421</v>
      </c>
      <c r="O26" s="47">
        <f t="shared" si="1"/>
        <v>1.3771388251896277</v>
      </c>
      <c r="P26" s="9"/>
    </row>
    <row r="27" spans="1:16">
      <c r="A27" s="12"/>
      <c r="B27" s="25">
        <v>331.39</v>
      </c>
      <c r="C27" s="20" t="s">
        <v>31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48263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48263</v>
      </c>
      <c r="O27" s="47">
        <f t="shared" si="1"/>
        <v>2.8378314811548186</v>
      </c>
      <c r="P27" s="9"/>
    </row>
    <row r="28" spans="1:16">
      <c r="A28" s="12"/>
      <c r="B28" s="25">
        <v>331.41</v>
      </c>
      <c r="C28" s="20" t="s">
        <v>32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591866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591866</v>
      </c>
      <c r="O28" s="47">
        <f t="shared" si="1"/>
        <v>34.801317104721583</v>
      </c>
      <c r="P28" s="9"/>
    </row>
    <row r="29" spans="1:16">
      <c r="A29" s="12"/>
      <c r="B29" s="25">
        <v>331.5</v>
      </c>
      <c r="C29" s="20" t="s">
        <v>29</v>
      </c>
      <c r="D29" s="46">
        <v>78708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78708</v>
      </c>
      <c r="O29" s="47">
        <f t="shared" si="1"/>
        <v>4.6279767154701004</v>
      </c>
      <c r="P29" s="9"/>
    </row>
    <row r="30" spans="1:16">
      <c r="A30" s="12"/>
      <c r="B30" s="25">
        <v>334.49</v>
      </c>
      <c r="C30" s="20" t="s">
        <v>33</v>
      </c>
      <c r="D30" s="46">
        <v>0</v>
      </c>
      <c r="E30" s="46">
        <v>104881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104881</v>
      </c>
      <c r="O30" s="47">
        <f t="shared" si="1"/>
        <v>6.1669312635973421</v>
      </c>
      <c r="P30" s="9"/>
    </row>
    <row r="31" spans="1:16">
      <c r="A31" s="12"/>
      <c r="B31" s="25">
        <v>335.12</v>
      </c>
      <c r="C31" s="20" t="s">
        <v>34</v>
      </c>
      <c r="D31" s="46">
        <v>383176</v>
      </c>
      <c r="E31" s="46">
        <v>153569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536745</v>
      </c>
      <c r="O31" s="47">
        <f t="shared" si="1"/>
        <v>31.560239901217145</v>
      </c>
      <c r="P31" s="9"/>
    </row>
    <row r="32" spans="1:16">
      <c r="A32" s="12"/>
      <c r="B32" s="25">
        <v>335.14</v>
      </c>
      <c r="C32" s="20" t="s">
        <v>35</v>
      </c>
      <c r="D32" s="46">
        <v>10002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10002</v>
      </c>
      <c r="O32" s="47">
        <f t="shared" si="1"/>
        <v>0.58811077791497623</v>
      </c>
      <c r="P32" s="9"/>
    </row>
    <row r="33" spans="1:16">
      <c r="A33" s="12"/>
      <c r="B33" s="25">
        <v>335.15</v>
      </c>
      <c r="C33" s="20" t="s">
        <v>36</v>
      </c>
      <c r="D33" s="46">
        <v>5943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5943</v>
      </c>
      <c r="O33" s="47">
        <f t="shared" si="1"/>
        <v>0.34944434644558126</v>
      </c>
      <c r="P33" s="9"/>
    </row>
    <row r="34" spans="1:16">
      <c r="A34" s="12"/>
      <c r="B34" s="25">
        <v>335.18</v>
      </c>
      <c r="C34" s="20" t="s">
        <v>37</v>
      </c>
      <c r="D34" s="46">
        <v>779219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779219</v>
      </c>
      <c r="O34" s="47">
        <f t="shared" si="1"/>
        <v>45.817545716469688</v>
      </c>
      <c r="P34" s="9"/>
    </row>
    <row r="35" spans="1:16">
      <c r="A35" s="12"/>
      <c r="B35" s="25">
        <v>335.21</v>
      </c>
      <c r="C35" s="20" t="s">
        <v>38</v>
      </c>
      <c r="D35" s="46">
        <v>1752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1752</v>
      </c>
      <c r="O35" s="47">
        <f t="shared" si="1"/>
        <v>0.10301640500970188</v>
      </c>
      <c r="P35" s="9"/>
    </row>
    <row r="36" spans="1:16">
      <c r="A36" s="12"/>
      <c r="B36" s="25">
        <v>335.7</v>
      </c>
      <c r="C36" s="20" t="s">
        <v>39</v>
      </c>
      <c r="D36" s="46">
        <v>199384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199384</v>
      </c>
      <c r="O36" s="47">
        <f t="shared" si="1"/>
        <v>11.723643205738814</v>
      </c>
      <c r="P36" s="9"/>
    </row>
    <row r="37" spans="1:16">
      <c r="A37" s="12"/>
      <c r="B37" s="25">
        <v>338</v>
      </c>
      <c r="C37" s="20" t="s">
        <v>40</v>
      </c>
      <c r="D37" s="46">
        <v>232435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232435</v>
      </c>
      <c r="O37" s="47">
        <f t="shared" ref="O37:O68" si="7">(N37/O$74)</f>
        <v>13.667019462574235</v>
      </c>
      <c r="P37" s="9"/>
    </row>
    <row r="38" spans="1:16">
      <c r="A38" s="12"/>
      <c r="B38" s="25">
        <v>339</v>
      </c>
      <c r="C38" s="20" t="s">
        <v>41</v>
      </c>
      <c r="D38" s="46">
        <v>154429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154429</v>
      </c>
      <c r="O38" s="47">
        <f t="shared" si="7"/>
        <v>9.0803198682895285</v>
      </c>
      <c r="P38" s="9"/>
    </row>
    <row r="39" spans="1:16" ht="15.75">
      <c r="A39" s="29" t="s">
        <v>46</v>
      </c>
      <c r="B39" s="30"/>
      <c r="C39" s="31"/>
      <c r="D39" s="32">
        <f t="shared" ref="D39:M39" si="8">SUM(D40:D55)</f>
        <v>1615759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53681209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55296968</v>
      </c>
      <c r="O39" s="45">
        <f t="shared" si="7"/>
        <v>3251.4240018815781</v>
      </c>
      <c r="P39" s="10"/>
    </row>
    <row r="40" spans="1:16">
      <c r="A40" s="12"/>
      <c r="B40" s="25">
        <v>341.9</v>
      </c>
      <c r="C40" s="20" t="s">
        <v>49</v>
      </c>
      <c r="D40" s="46">
        <v>75278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53" si="9">SUM(D40:M40)</f>
        <v>75278</v>
      </c>
      <c r="O40" s="47">
        <f t="shared" si="7"/>
        <v>4.4262950549773619</v>
      </c>
      <c r="P40" s="9"/>
    </row>
    <row r="41" spans="1:16">
      <c r="A41" s="12"/>
      <c r="B41" s="25">
        <v>342.1</v>
      </c>
      <c r="C41" s="20" t="s">
        <v>50</v>
      </c>
      <c r="D41" s="46">
        <v>139703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139703</v>
      </c>
      <c r="O41" s="47">
        <f t="shared" si="7"/>
        <v>8.2144411124830956</v>
      </c>
      <c r="P41" s="9"/>
    </row>
    <row r="42" spans="1:16">
      <c r="A42" s="12"/>
      <c r="B42" s="25">
        <v>342.9</v>
      </c>
      <c r="C42" s="20" t="s">
        <v>51</v>
      </c>
      <c r="D42" s="46">
        <v>32750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32750</v>
      </c>
      <c r="O42" s="47">
        <f t="shared" si="7"/>
        <v>1.9256776621391192</v>
      </c>
      <c r="P42" s="9"/>
    </row>
    <row r="43" spans="1:16">
      <c r="A43" s="12"/>
      <c r="B43" s="25">
        <v>343.1</v>
      </c>
      <c r="C43" s="20" t="s">
        <v>52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39101205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39101205</v>
      </c>
      <c r="O43" s="47">
        <f t="shared" si="7"/>
        <v>2299.1241841594638</v>
      </c>
      <c r="P43" s="9"/>
    </row>
    <row r="44" spans="1:16">
      <c r="A44" s="12"/>
      <c r="B44" s="25">
        <v>343.3</v>
      </c>
      <c r="C44" s="20" t="s">
        <v>53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3602293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3602293</v>
      </c>
      <c r="O44" s="47">
        <f t="shared" si="7"/>
        <v>211.81237137649202</v>
      </c>
      <c r="P44" s="9"/>
    </row>
    <row r="45" spans="1:16">
      <c r="A45" s="12"/>
      <c r="B45" s="25">
        <v>343.4</v>
      </c>
      <c r="C45" s="20" t="s">
        <v>54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2715558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2715558</v>
      </c>
      <c r="O45" s="47">
        <f t="shared" si="7"/>
        <v>159.67295819368496</v>
      </c>
      <c r="P45" s="9"/>
    </row>
    <row r="46" spans="1:16">
      <c r="A46" s="12"/>
      <c r="B46" s="25">
        <v>343.5</v>
      </c>
      <c r="C46" s="20" t="s">
        <v>55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3842768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3842768</v>
      </c>
      <c r="O46" s="47">
        <f t="shared" si="7"/>
        <v>225.95213735520667</v>
      </c>
      <c r="P46" s="9"/>
    </row>
    <row r="47" spans="1:16">
      <c r="A47" s="12"/>
      <c r="B47" s="25">
        <v>343.7</v>
      </c>
      <c r="C47" s="20" t="s">
        <v>56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559222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559222</v>
      </c>
      <c r="O47" s="47">
        <f t="shared" si="7"/>
        <v>32.881872170282826</v>
      </c>
      <c r="P47" s="9"/>
    </row>
    <row r="48" spans="1:16">
      <c r="A48" s="12"/>
      <c r="B48" s="25">
        <v>343.9</v>
      </c>
      <c r="C48" s="20" t="s">
        <v>57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156484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156484</v>
      </c>
      <c r="O48" s="47">
        <f t="shared" si="7"/>
        <v>9.2011524666313864</v>
      </c>
      <c r="P48" s="9"/>
    </row>
    <row r="49" spans="1:16">
      <c r="A49" s="12"/>
      <c r="B49" s="25">
        <v>344.1</v>
      </c>
      <c r="C49" s="20" t="s">
        <v>58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3703679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3703679</v>
      </c>
      <c r="O49" s="47">
        <f t="shared" si="7"/>
        <v>217.77379902393133</v>
      </c>
      <c r="P49" s="9"/>
    </row>
    <row r="50" spans="1:16">
      <c r="A50" s="12"/>
      <c r="B50" s="25">
        <v>347.1</v>
      </c>
      <c r="C50" s="20" t="s">
        <v>59</v>
      </c>
      <c r="D50" s="46">
        <v>8224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8224</v>
      </c>
      <c r="O50" s="47">
        <f t="shared" si="7"/>
        <v>0.48356559063914861</v>
      </c>
      <c r="P50" s="9"/>
    </row>
    <row r="51" spans="1:16">
      <c r="A51" s="12"/>
      <c r="B51" s="25">
        <v>347.2</v>
      </c>
      <c r="C51" s="20" t="s">
        <v>60</v>
      </c>
      <c r="D51" s="46">
        <v>38432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38432</v>
      </c>
      <c r="O51" s="47">
        <f t="shared" si="7"/>
        <v>2.2597753866055155</v>
      </c>
      <c r="P51" s="9"/>
    </row>
    <row r="52" spans="1:16">
      <c r="A52" s="12"/>
      <c r="B52" s="25">
        <v>347.4</v>
      </c>
      <c r="C52" s="20" t="s">
        <v>61</v>
      </c>
      <c r="D52" s="46">
        <v>1109962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1109962</v>
      </c>
      <c r="O52" s="47">
        <f t="shared" si="7"/>
        <v>65.265008525901095</v>
      </c>
      <c r="P52" s="9"/>
    </row>
    <row r="53" spans="1:16">
      <c r="A53" s="12"/>
      <c r="B53" s="25">
        <v>347.5</v>
      </c>
      <c r="C53" s="20" t="s">
        <v>62</v>
      </c>
      <c r="D53" s="46">
        <v>169586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169586</v>
      </c>
      <c r="O53" s="47">
        <f t="shared" si="7"/>
        <v>9.9715411301228905</v>
      </c>
      <c r="P53" s="9"/>
    </row>
    <row r="54" spans="1:16">
      <c r="A54" s="12"/>
      <c r="B54" s="25">
        <v>347.9</v>
      </c>
      <c r="C54" s="20" t="s">
        <v>63</v>
      </c>
      <c r="D54" s="46">
        <v>26291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72" si="10">SUM(D54:M54)</f>
        <v>26291</v>
      </c>
      <c r="O54" s="47">
        <f t="shared" si="7"/>
        <v>1.5458928676427353</v>
      </c>
      <c r="P54" s="9"/>
    </row>
    <row r="55" spans="1:16">
      <c r="A55" s="12"/>
      <c r="B55" s="25">
        <v>349</v>
      </c>
      <c r="C55" s="20" t="s">
        <v>1</v>
      </c>
      <c r="D55" s="46">
        <v>15533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15533</v>
      </c>
      <c r="O55" s="47">
        <f t="shared" si="7"/>
        <v>0.91332980537425767</v>
      </c>
      <c r="P55" s="9"/>
    </row>
    <row r="56" spans="1:16" ht="15.75">
      <c r="A56" s="29" t="s">
        <v>47</v>
      </c>
      <c r="B56" s="30"/>
      <c r="C56" s="31"/>
      <c r="D56" s="32">
        <f>SUM(D57:D61)</f>
        <v>259360</v>
      </c>
      <c r="E56" s="32">
        <f t="shared" ref="E56:M56" si="11">SUM(E57:E61)</f>
        <v>4412</v>
      </c>
      <c r="F56" s="32">
        <f t="shared" si="11"/>
        <v>0</v>
      </c>
      <c r="G56" s="32">
        <f t="shared" si="11"/>
        <v>0</v>
      </c>
      <c r="H56" s="32">
        <f t="shared" si="11"/>
        <v>0</v>
      </c>
      <c r="I56" s="32">
        <f t="shared" si="11"/>
        <v>0</v>
      </c>
      <c r="J56" s="32">
        <f t="shared" si="11"/>
        <v>0</v>
      </c>
      <c r="K56" s="32">
        <f t="shared" si="11"/>
        <v>0</v>
      </c>
      <c r="L56" s="32">
        <f t="shared" si="11"/>
        <v>0</v>
      </c>
      <c r="M56" s="32">
        <f t="shared" si="11"/>
        <v>0</v>
      </c>
      <c r="N56" s="32">
        <f t="shared" si="10"/>
        <v>263772</v>
      </c>
      <c r="O56" s="45">
        <f t="shared" si="7"/>
        <v>15.509613688481213</v>
      </c>
      <c r="P56" s="10"/>
    </row>
    <row r="57" spans="1:16">
      <c r="A57" s="13"/>
      <c r="B57" s="39">
        <v>351.1</v>
      </c>
      <c r="C57" s="21" t="s">
        <v>66</v>
      </c>
      <c r="D57" s="46">
        <v>195291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195291</v>
      </c>
      <c r="O57" s="47">
        <f t="shared" si="7"/>
        <v>11.48297759745987</v>
      </c>
      <c r="P57" s="9"/>
    </row>
    <row r="58" spans="1:16">
      <c r="A58" s="13"/>
      <c r="B58" s="39">
        <v>352</v>
      </c>
      <c r="C58" s="21" t="s">
        <v>67</v>
      </c>
      <c r="D58" s="46">
        <v>11606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11606</v>
      </c>
      <c r="O58" s="47">
        <f t="shared" si="7"/>
        <v>0.68242488387134714</v>
      </c>
      <c r="P58" s="9"/>
    </row>
    <row r="59" spans="1:16">
      <c r="A59" s="13"/>
      <c r="B59" s="39">
        <v>354</v>
      </c>
      <c r="C59" s="21" t="s">
        <v>68</v>
      </c>
      <c r="D59" s="46">
        <v>28763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28763</v>
      </c>
      <c r="O59" s="47">
        <f t="shared" si="7"/>
        <v>1.6912447815605338</v>
      </c>
      <c r="P59" s="9"/>
    </row>
    <row r="60" spans="1:16">
      <c r="A60" s="13"/>
      <c r="B60" s="39">
        <v>358.2</v>
      </c>
      <c r="C60" s="21" t="s">
        <v>69</v>
      </c>
      <c r="D60" s="46">
        <v>0</v>
      </c>
      <c r="E60" s="46">
        <v>4412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4412</v>
      </c>
      <c r="O60" s="47">
        <f t="shared" si="7"/>
        <v>0.25942259069794793</v>
      </c>
      <c r="P60" s="9"/>
    </row>
    <row r="61" spans="1:16">
      <c r="A61" s="13"/>
      <c r="B61" s="39">
        <v>359</v>
      </c>
      <c r="C61" s="21" t="s">
        <v>70</v>
      </c>
      <c r="D61" s="46">
        <v>23700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23700</v>
      </c>
      <c r="O61" s="47">
        <f t="shared" si="7"/>
        <v>1.3935438348915152</v>
      </c>
      <c r="P61" s="9"/>
    </row>
    <row r="62" spans="1:16" ht="15.75">
      <c r="A62" s="29" t="s">
        <v>4</v>
      </c>
      <c r="B62" s="30"/>
      <c r="C62" s="31"/>
      <c r="D62" s="32">
        <f t="shared" ref="D62:M62" si="12">SUM(D63:D68)</f>
        <v>268854</v>
      </c>
      <c r="E62" s="32">
        <f t="shared" si="12"/>
        <v>1520</v>
      </c>
      <c r="F62" s="32">
        <f t="shared" si="12"/>
        <v>0</v>
      </c>
      <c r="G62" s="32">
        <f t="shared" si="12"/>
        <v>0</v>
      </c>
      <c r="H62" s="32">
        <f t="shared" si="12"/>
        <v>0</v>
      </c>
      <c r="I62" s="32">
        <f t="shared" si="12"/>
        <v>759002</v>
      </c>
      <c r="J62" s="32">
        <f t="shared" si="12"/>
        <v>0</v>
      </c>
      <c r="K62" s="32">
        <f t="shared" si="12"/>
        <v>2380942</v>
      </c>
      <c r="L62" s="32">
        <f t="shared" si="12"/>
        <v>0</v>
      </c>
      <c r="M62" s="32">
        <f t="shared" si="12"/>
        <v>42563</v>
      </c>
      <c r="N62" s="32">
        <f t="shared" si="10"/>
        <v>3452881</v>
      </c>
      <c r="O62" s="45">
        <f t="shared" si="7"/>
        <v>203.02704768624685</v>
      </c>
      <c r="P62" s="10"/>
    </row>
    <row r="63" spans="1:16">
      <c r="A63" s="12"/>
      <c r="B63" s="25">
        <v>361.1</v>
      </c>
      <c r="C63" s="20" t="s">
        <v>71</v>
      </c>
      <c r="D63" s="46">
        <v>90181</v>
      </c>
      <c r="E63" s="46">
        <v>1520</v>
      </c>
      <c r="F63" s="46">
        <v>0</v>
      </c>
      <c r="G63" s="46">
        <v>0</v>
      </c>
      <c r="H63" s="46">
        <v>0</v>
      </c>
      <c r="I63" s="46">
        <v>296184</v>
      </c>
      <c r="J63" s="46">
        <v>0</v>
      </c>
      <c r="K63" s="46">
        <v>0</v>
      </c>
      <c r="L63" s="46">
        <v>0</v>
      </c>
      <c r="M63" s="46">
        <v>42563</v>
      </c>
      <c r="N63" s="46">
        <f t="shared" si="10"/>
        <v>430448</v>
      </c>
      <c r="O63" s="47">
        <f t="shared" si="7"/>
        <v>25.31004880343388</v>
      </c>
      <c r="P63" s="9"/>
    </row>
    <row r="64" spans="1:16">
      <c r="A64" s="12"/>
      <c r="B64" s="25">
        <v>361.3</v>
      </c>
      <c r="C64" s="20" t="s">
        <v>72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534799</v>
      </c>
      <c r="L64" s="46">
        <v>0</v>
      </c>
      <c r="M64" s="46">
        <v>0</v>
      </c>
      <c r="N64" s="46">
        <f t="shared" si="10"/>
        <v>534799</v>
      </c>
      <c r="O64" s="47">
        <f t="shared" si="7"/>
        <v>31.445816428529429</v>
      </c>
      <c r="P64" s="9"/>
    </row>
    <row r="65" spans="1:119">
      <c r="A65" s="12"/>
      <c r="B65" s="25">
        <v>364</v>
      </c>
      <c r="C65" s="20" t="s">
        <v>73</v>
      </c>
      <c r="D65" s="46">
        <v>58715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58715</v>
      </c>
      <c r="O65" s="47">
        <f t="shared" si="7"/>
        <v>3.4524019521373552</v>
      </c>
      <c r="P65" s="9"/>
    </row>
    <row r="66" spans="1:119">
      <c r="A66" s="12"/>
      <c r="B66" s="25">
        <v>366</v>
      </c>
      <c r="C66" s="20" t="s">
        <v>74</v>
      </c>
      <c r="D66" s="46">
        <v>59487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59487</v>
      </c>
      <c r="O66" s="47">
        <f t="shared" si="7"/>
        <v>3.4977950255777035</v>
      </c>
      <c r="P66" s="9"/>
    </row>
    <row r="67" spans="1:119">
      <c r="A67" s="12"/>
      <c r="B67" s="25">
        <v>368</v>
      </c>
      <c r="C67" s="20" t="s">
        <v>75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1846143</v>
      </c>
      <c r="L67" s="46">
        <v>0</v>
      </c>
      <c r="M67" s="46">
        <v>0</v>
      </c>
      <c r="N67" s="46">
        <f t="shared" si="10"/>
        <v>1846143</v>
      </c>
      <c r="O67" s="47">
        <f t="shared" si="7"/>
        <v>108.55194919738931</v>
      </c>
      <c r="P67" s="9"/>
    </row>
    <row r="68" spans="1:119">
      <c r="A68" s="12"/>
      <c r="B68" s="25">
        <v>369.9</v>
      </c>
      <c r="C68" s="20" t="s">
        <v>76</v>
      </c>
      <c r="D68" s="46">
        <v>60471</v>
      </c>
      <c r="E68" s="46">
        <v>0</v>
      </c>
      <c r="F68" s="46">
        <v>0</v>
      </c>
      <c r="G68" s="46">
        <v>0</v>
      </c>
      <c r="H68" s="46">
        <v>0</v>
      </c>
      <c r="I68" s="46">
        <v>462818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0"/>
        <v>523289</v>
      </c>
      <c r="O68" s="47">
        <f t="shared" si="7"/>
        <v>30.769036279179161</v>
      </c>
      <c r="P68" s="9"/>
    </row>
    <row r="69" spans="1:119" ht="15.75">
      <c r="A69" s="29" t="s">
        <v>48</v>
      </c>
      <c r="B69" s="30"/>
      <c r="C69" s="31"/>
      <c r="D69" s="32">
        <f t="shared" ref="D69:M69" si="13">SUM(D70:D71)</f>
        <v>0</v>
      </c>
      <c r="E69" s="32">
        <f t="shared" si="13"/>
        <v>0</v>
      </c>
      <c r="F69" s="32">
        <f t="shared" si="13"/>
        <v>0</v>
      </c>
      <c r="G69" s="32">
        <f t="shared" si="13"/>
        <v>0</v>
      </c>
      <c r="H69" s="32">
        <f t="shared" si="13"/>
        <v>0</v>
      </c>
      <c r="I69" s="32">
        <f t="shared" si="13"/>
        <v>10408789</v>
      </c>
      <c r="J69" s="32">
        <f t="shared" si="13"/>
        <v>0</v>
      </c>
      <c r="K69" s="32">
        <f t="shared" si="13"/>
        <v>0</v>
      </c>
      <c r="L69" s="32">
        <f t="shared" si="13"/>
        <v>0</v>
      </c>
      <c r="M69" s="32">
        <f t="shared" si="13"/>
        <v>0</v>
      </c>
      <c r="N69" s="32">
        <f t="shared" si="10"/>
        <v>10408789</v>
      </c>
      <c r="O69" s="45">
        <f>(N69/O$74)</f>
        <v>612.02969365555361</v>
      </c>
      <c r="P69" s="9"/>
    </row>
    <row r="70" spans="1:119">
      <c r="A70" s="12"/>
      <c r="B70" s="25">
        <v>381</v>
      </c>
      <c r="C70" s="20" t="s">
        <v>77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9438884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0"/>
        <v>9438884</v>
      </c>
      <c r="O70" s="47">
        <f>(N70/O$74)</f>
        <v>554.99994120068209</v>
      </c>
      <c r="P70" s="9"/>
    </row>
    <row r="71" spans="1:119" ht="15.75" thickBot="1">
      <c r="A71" s="12"/>
      <c r="B71" s="25">
        <v>384</v>
      </c>
      <c r="C71" s="20" t="s">
        <v>78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969905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0"/>
        <v>969905</v>
      </c>
      <c r="O71" s="47">
        <f>(N71/O$74)</f>
        <v>57.02975245487152</v>
      </c>
      <c r="P71" s="9"/>
    </row>
    <row r="72" spans="1:119" ht="16.5" thickBot="1">
      <c r="A72" s="14" t="s">
        <v>64</v>
      </c>
      <c r="B72" s="23"/>
      <c r="C72" s="22"/>
      <c r="D72" s="15">
        <f t="shared" ref="D72:M72" si="14">SUM(D5,D14,D24,D39,D56,D62,D69)</f>
        <v>9366166</v>
      </c>
      <c r="E72" s="15">
        <f t="shared" si="14"/>
        <v>1277475</v>
      </c>
      <c r="F72" s="15">
        <f t="shared" si="14"/>
        <v>0</v>
      </c>
      <c r="G72" s="15">
        <f t="shared" si="14"/>
        <v>0</v>
      </c>
      <c r="H72" s="15">
        <f t="shared" si="14"/>
        <v>0</v>
      </c>
      <c r="I72" s="15">
        <f t="shared" si="14"/>
        <v>65573562</v>
      </c>
      <c r="J72" s="15">
        <f t="shared" si="14"/>
        <v>0</v>
      </c>
      <c r="K72" s="15">
        <f t="shared" si="14"/>
        <v>2380942</v>
      </c>
      <c r="L72" s="15">
        <f t="shared" si="14"/>
        <v>0</v>
      </c>
      <c r="M72" s="15">
        <f t="shared" si="14"/>
        <v>1285069</v>
      </c>
      <c r="N72" s="15">
        <f t="shared" si="10"/>
        <v>79883214</v>
      </c>
      <c r="O72" s="38">
        <f>(N72/O$74)</f>
        <v>4697.0784970894338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118" t="s">
        <v>85</v>
      </c>
      <c r="M74" s="118"/>
      <c r="N74" s="118"/>
      <c r="O74" s="43">
        <v>17007</v>
      </c>
    </row>
    <row r="75" spans="1:119">
      <c r="A75" s="119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7"/>
    </row>
    <row r="76" spans="1:119" ht="15.75" thickBot="1">
      <c r="A76" s="120" t="s">
        <v>96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100"/>
    </row>
  </sheetData>
  <mergeCells count="10">
    <mergeCell ref="A76:O76"/>
    <mergeCell ref="A75:O75"/>
    <mergeCell ref="L74:N7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79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80</v>
      </c>
      <c r="F4" s="34" t="s">
        <v>81</v>
      </c>
      <c r="G4" s="34" t="s">
        <v>82</v>
      </c>
      <c r="H4" s="34" t="s">
        <v>6</v>
      </c>
      <c r="I4" s="34" t="s">
        <v>7</v>
      </c>
      <c r="J4" s="35" t="s">
        <v>83</v>
      </c>
      <c r="K4" s="35" t="s">
        <v>8</v>
      </c>
      <c r="L4" s="35" t="s">
        <v>9</v>
      </c>
      <c r="M4" s="35" t="s">
        <v>10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4344748</v>
      </c>
      <c r="E5" s="27">
        <f t="shared" si="0"/>
        <v>893636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1140348</v>
      </c>
      <c r="N5" s="28">
        <f>SUM(D5:M5)</f>
        <v>6378732</v>
      </c>
      <c r="O5" s="33">
        <f t="shared" ref="O5:O36" si="1">(N5/O$80)</f>
        <v>368.7981036077706</v>
      </c>
      <c r="P5" s="6"/>
    </row>
    <row r="6" spans="1:133">
      <c r="A6" s="12"/>
      <c r="B6" s="25">
        <v>311</v>
      </c>
      <c r="C6" s="20" t="s">
        <v>3</v>
      </c>
      <c r="D6" s="46">
        <v>1977320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1140348</v>
      </c>
      <c r="N6" s="46">
        <f>SUM(D6:M6)</f>
        <v>3117668</v>
      </c>
      <c r="O6" s="47">
        <f t="shared" si="1"/>
        <v>180.25370027752081</v>
      </c>
      <c r="P6" s="9"/>
    </row>
    <row r="7" spans="1:133">
      <c r="A7" s="12"/>
      <c r="B7" s="25">
        <v>312.3</v>
      </c>
      <c r="C7" s="20" t="s">
        <v>11</v>
      </c>
      <c r="D7" s="46">
        <v>0</v>
      </c>
      <c r="E7" s="46">
        <v>91011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91011</v>
      </c>
      <c r="O7" s="47">
        <f t="shared" si="1"/>
        <v>5.2619680851063828</v>
      </c>
      <c r="P7" s="9"/>
    </row>
    <row r="8" spans="1:133">
      <c r="A8" s="12"/>
      <c r="B8" s="25">
        <v>312.41000000000003</v>
      </c>
      <c r="C8" s="20" t="s">
        <v>13</v>
      </c>
      <c r="D8" s="46">
        <v>0</v>
      </c>
      <c r="E8" s="46">
        <v>503039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503039</v>
      </c>
      <c r="O8" s="47">
        <f t="shared" si="1"/>
        <v>29.084123496762256</v>
      </c>
      <c r="P8" s="9"/>
    </row>
    <row r="9" spans="1:133">
      <c r="A9" s="12"/>
      <c r="B9" s="25">
        <v>312.42</v>
      </c>
      <c r="C9" s="20" t="s">
        <v>12</v>
      </c>
      <c r="D9" s="46">
        <v>0</v>
      </c>
      <c r="E9" s="46">
        <v>299586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299586</v>
      </c>
      <c r="O9" s="47">
        <f t="shared" si="1"/>
        <v>17.321114708603144</v>
      </c>
      <c r="P9" s="9"/>
    </row>
    <row r="10" spans="1:133">
      <c r="A10" s="12"/>
      <c r="B10" s="25">
        <v>314.10000000000002</v>
      </c>
      <c r="C10" s="20" t="s">
        <v>14</v>
      </c>
      <c r="D10" s="46">
        <v>1299835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1299835</v>
      </c>
      <c r="O10" s="47">
        <f t="shared" si="1"/>
        <v>75.152347363552266</v>
      </c>
      <c r="P10" s="9"/>
    </row>
    <row r="11" spans="1:133">
      <c r="A11" s="12"/>
      <c r="B11" s="25">
        <v>314.3</v>
      </c>
      <c r="C11" s="20" t="s">
        <v>15</v>
      </c>
      <c r="D11" s="46">
        <v>233396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233396</v>
      </c>
      <c r="O11" s="47">
        <f t="shared" si="1"/>
        <v>13.494218316373727</v>
      </c>
      <c r="P11" s="9"/>
    </row>
    <row r="12" spans="1:133">
      <c r="A12" s="12"/>
      <c r="B12" s="25">
        <v>314.39999999999998</v>
      </c>
      <c r="C12" s="20" t="s">
        <v>16</v>
      </c>
      <c r="D12" s="46">
        <v>15057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15057</v>
      </c>
      <c r="O12" s="47">
        <f t="shared" si="1"/>
        <v>0.87054810360777057</v>
      </c>
      <c r="P12" s="9"/>
    </row>
    <row r="13" spans="1:133">
      <c r="A13" s="12"/>
      <c r="B13" s="25">
        <v>315</v>
      </c>
      <c r="C13" s="20" t="s">
        <v>116</v>
      </c>
      <c r="D13" s="46">
        <v>794144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794144</v>
      </c>
      <c r="O13" s="47">
        <f t="shared" si="1"/>
        <v>45.914893617021278</v>
      </c>
      <c r="P13" s="9"/>
    </row>
    <row r="14" spans="1:133">
      <c r="A14" s="12"/>
      <c r="B14" s="25">
        <v>316</v>
      </c>
      <c r="C14" s="20" t="s">
        <v>17</v>
      </c>
      <c r="D14" s="46">
        <v>24996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24996</v>
      </c>
      <c r="O14" s="47">
        <f t="shared" si="1"/>
        <v>1.4451896392229417</v>
      </c>
      <c r="P14" s="9"/>
    </row>
    <row r="15" spans="1:133" ht="15.75">
      <c r="A15" s="29" t="s">
        <v>117</v>
      </c>
      <c r="B15" s="30"/>
      <c r="C15" s="31"/>
      <c r="D15" s="32">
        <f t="shared" ref="D15:M15" si="3">SUM(D16:D19)</f>
        <v>408730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0" si="4">SUM(D15:M15)</f>
        <v>408730</v>
      </c>
      <c r="O15" s="45">
        <f t="shared" si="1"/>
        <v>23.631475485661426</v>
      </c>
      <c r="P15" s="10"/>
    </row>
    <row r="16" spans="1:133">
      <c r="A16" s="12"/>
      <c r="B16" s="25">
        <v>322</v>
      </c>
      <c r="C16" s="20" t="s">
        <v>0</v>
      </c>
      <c r="D16" s="46">
        <v>254875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254875</v>
      </c>
      <c r="O16" s="47">
        <f t="shared" si="1"/>
        <v>14.736066142460684</v>
      </c>
      <c r="P16" s="9"/>
    </row>
    <row r="17" spans="1:16">
      <c r="A17" s="12"/>
      <c r="B17" s="25">
        <v>323.10000000000002</v>
      </c>
      <c r="C17" s="20" t="s">
        <v>19</v>
      </c>
      <c r="D17" s="46">
        <v>115784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115784</v>
      </c>
      <c r="O17" s="47">
        <f t="shared" si="1"/>
        <v>6.6942645698427379</v>
      </c>
      <c r="P17" s="9"/>
    </row>
    <row r="18" spans="1:16">
      <c r="A18" s="12"/>
      <c r="B18" s="25">
        <v>323.39999999999998</v>
      </c>
      <c r="C18" s="20" t="s">
        <v>21</v>
      </c>
      <c r="D18" s="46">
        <v>17326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17326</v>
      </c>
      <c r="O18" s="47">
        <f t="shared" si="1"/>
        <v>1.0017345050878816</v>
      </c>
      <c r="P18" s="9"/>
    </row>
    <row r="19" spans="1:16">
      <c r="A19" s="12"/>
      <c r="B19" s="25">
        <v>323.7</v>
      </c>
      <c r="C19" s="20" t="s">
        <v>22</v>
      </c>
      <c r="D19" s="46">
        <v>20745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20745</v>
      </c>
      <c r="O19" s="47">
        <f t="shared" si="1"/>
        <v>1.1994102682701202</v>
      </c>
      <c r="P19" s="9"/>
    </row>
    <row r="20" spans="1:16" ht="15.75">
      <c r="A20" s="29" t="s">
        <v>28</v>
      </c>
      <c r="B20" s="30"/>
      <c r="C20" s="31"/>
      <c r="D20" s="32">
        <f t="shared" ref="D20:M20" si="5">SUM(D21:D37)</f>
        <v>3166020</v>
      </c>
      <c r="E20" s="32">
        <f t="shared" si="5"/>
        <v>900594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170349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4236963</v>
      </c>
      <c r="O20" s="45">
        <f t="shared" si="1"/>
        <v>244.96779602220167</v>
      </c>
      <c r="P20" s="10"/>
    </row>
    <row r="21" spans="1:16">
      <c r="A21" s="12"/>
      <c r="B21" s="25">
        <v>331.2</v>
      </c>
      <c r="C21" s="20" t="s">
        <v>27</v>
      </c>
      <c r="D21" s="46">
        <v>30141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3" si="6">SUM(D21:M21)</f>
        <v>30141</v>
      </c>
      <c r="O21" s="47">
        <f t="shared" si="1"/>
        <v>1.7426572617946345</v>
      </c>
      <c r="P21" s="9"/>
    </row>
    <row r="22" spans="1:16">
      <c r="A22" s="12"/>
      <c r="B22" s="25">
        <v>331.5</v>
      </c>
      <c r="C22" s="20" t="s">
        <v>29</v>
      </c>
      <c r="D22" s="46">
        <v>67687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67687</v>
      </c>
      <c r="O22" s="47">
        <f t="shared" si="1"/>
        <v>3.9134481961147087</v>
      </c>
      <c r="P22" s="9"/>
    </row>
    <row r="23" spans="1:16">
      <c r="A23" s="12"/>
      <c r="B23" s="25">
        <v>331.9</v>
      </c>
      <c r="C23" s="20" t="s">
        <v>118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170349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170349</v>
      </c>
      <c r="O23" s="47">
        <f t="shared" si="1"/>
        <v>9.8490402405180397</v>
      </c>
      <c r="P23" s="9"/>
    </row>
    <row r="24" spans="1:16">
      <c r="A24" s="12"/>
      <c r="B24" s="25">
        <v>334.49</v>
      </c>
      <c r="C24" s="20" t="s">
        <v>33</v>
      </c>
      <c r="D24" s="46">
        <v>0</v>
      </c>
      <c r="E24" s="46">
        <v>31886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31886</v>
      </c>
      <c r="O24" s="47">
        <f t="shared" si="1"/>
        <v>1.8435476410730804</v>
      </c>
      <c r="P24" s="9"/>
    </row>
    <row r="25" spans="1:16">
      <c r="A25" s="12"/>
      <c r="B25" s="25">
        <v>334.7</v>
      </c>
      <c r="C25" s="20" t="s">
        <v>119</v>
      </c>
      <c r="D25" s="46">
        <v>173500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173500</v>
      </c>
      <c r="O25" s="47">
        <f t="shared" si="1"/>
        <v>10.031221091581868</v>
      </c>
      <c r="P25" s="9"/>
    </row>
    <row r="26" spans="1:16">
      <c r="A26" s="12"/>
      <c r="B26" s="25">
        <v>334.9</v>
      </c>
      <c r="C26" s="20" t="s">
        <v>120</v>
      </c>
      <c r="D26" s="46">
        <v>0</v>
      </c>
      <c r="E26" s="46">
        <v>69984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69984</v>
      </c>
      <c r="O26" s="47">
        <f t="shared" si="1"/>
        <v>4.0462534690101757</v>
      </c>
      <c r="P26" s="9"/>
    </row>
    <row r="27" spans="1:16">
      <c r="A27" s="12"/>
      <c r="B27" s="25">
        <v>335.14</v>
      </c>
      <c r="C27" s="20" t="s">
        <v>35</v>
      </c>
      <c r="D27" s="46">
        <v>8703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8703</v>
      </c>
      <c r="O27" s="47">
        <f t="shared" si="1"/>
        <v>0.50317992599444961</v>
      </c>
      <c r="P27" s="9"/>
    </row>
    <row r="28" spans="1:16">
      <c r="A28" s="12"/>
      <c r="B28" s="25">
        <v>335.15</v>
      </c>
      <c r="C28" s="20" t="s">
        <v>36</v>
      </c>
      <c r="D28" s="46">
        <v>8137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8137</v>
      </c>
      <c r="O28" s="47">
        <f t="shared" si="1"/>
        <v>0.47045559666975023</v>
      </c>
      <c r="P28" s="9"/>
    </row>
    <row r="29" spans="1:16">
      <c r="A29" s="12"/>
      <c r="B29" s="25">
        <v>335.18</v>
      </c>
      <c r="C29" s="20" t="s">
        <v>37</v>
      </c>
      <c r="D29" s="46">
        <v>878765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878765</v>
      </c>
      <c r="O29" s="47">
        <f t="shared" si="1"/>
        <v>50.807412118408884</v>
      </c>
      <c r="P29" s="9"/>
    </row>
    <row r="30" spans="1:16">
      <c r="A30" s="12"/>
      <c r="B30" s="25">
        <v>335.21</v>
      </c>
      <c r="C30" s="20" t="s">
        <v>38</v>
      </c>
      <c r="D30" s="46">
        <v>1800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1800</v>
      </c>
      <c r="O30" s="47">
        <f t="shared" si="1"/>
        <v>0.10407030527289547</v>
      </c>
      <c r="P30" s="9"/>
    </row>
    <row r="31" spans="1:16">
      <c r="A31" s="12"/>
      <c r="B31" s="25">
        <v>335.49</v>
      </c>
      <c r="C31" s="20" t="s">
        <v>121</v>
      </c>
      <c r="D31" s="46">
        <v>0</v>
      </c>
      <c r="E31" s="46">
        <v>148724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148724</v>
      </c>
      <c r="O31" s="47">
        <f t="shared" si="1"/>
        <v>8.5987511563367249</v>
      </c>
      <c r="P31" s="9"/>
    </row>
    <row r="32" spans="1:16">
      <c r="A32" s="12"/>
      <c r="B32" s="25">
        <v>335.7</v>
      </c>
      <c r="C32" s="20" t="s">
        <v>39</v>
      </c>
      <c r="D32" s="46">
        <v>388668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388668</v>
      </c>
      <c r="O32" s="47">
        <f t="shared" si="1"/>
        <v>22.471554116558742</v>
      </c>
      <c r="P32" s="9"/>
    </row>
    <row r="33" spans="1:16">
      <c r="A33" s="12"/>
      <c r="B33" s="25">
        <v>335.9</v>
      </c>
      <c r="C33" s="20" t="s">
        <v>122</v>
      </c>
      <c r="D33" s="46">
        <v>398688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398688</v>
      </c>
      <c r="O33" s="47">
        <f t="shared" si="1"/>
        <v>23.050878815911194</v>
      </c>
      <c r="P33" s="9"/>
    </row>
    <row r="34" spans="1:16">
      <c r="A34" s="12"/>
      <c r="B34" s="25">
        <v>337.4</v>
      </c>
      <c r="C34" s="20" t="s">
        <v>123</v>
      </c>
      <c r="D34" s="46">
        <v>0</v>
      </c>
      <c r="E34" s="46">
        <v>650000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650000</v>
      </c>
      <c r="O34" s="47">
        <f t="shared" si="1"/>
        <v>37.580943570767808</v>
      </c>
      <c r="P34" s="9"/>
    </row>
    <row r="35" spans="1:16">
      <c r="A35" s="12"/>
      <c r="B35" s="25">
        <v>337.7</v>
      </c>
      <c r="C35" s="20" t="s">
        <v>98</v>
      </c>
      <c r="D35" s="46">
        <v>863500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863500</v>
      </c>
      <c r="O35" s="47">
        <f t="shared" si="1"/>
        <v>49.924838112858467</v>
      </c>
      <c r="P35" s="9"/>
    </row>
    <row r="36" spans="1:16">
      <c r="A36" s="12"/>
      <c r="B36" s="25">
        <v>338</v>
      </c>
      <c r="C36" s="20" t="s">
        <v>40</v>
      </c>
      <c r="D36" s="46">
        <v>218508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218508</v>
      </c>
      <c r="O36" s="47">
        <f t="shared" si="1"/>
        <v>12.633441258094358</v>
      </c>
      <c r="P36" s="9"/>
    </row>
    <row r="37" spans="1:16">
      <c r="A37" s="12"/>
      <c r="B37" s="25">
        <v>339</v>
      </c>
      <c r="C37" s="20" t="s">
        <v>41</v>
      </c>
      <c r="D37" s="46">
        <v>127923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127923</v>
      </c>
      <c r="O37" s="47">
        <f t="shared" ref="O37:O68" si="7">(N37/O$80)</f>
        <v>7.3961031452358927</v>
      </c>
      <c r="P37" s="9"/>
    </row>
    <row r="38" spans="1:16" ht="15.75">
      <c r="A38" s="29" t="s">
        <v>46</v>
      </c>
      <c r="B38" s="30"/>
      <c r="C38" s="31"/>
      <c r="D38" s="32">
        <f t="shared" ref="D38:M38" si="8">SUM(D39:D55)</f>
        <v>1522827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50945422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52468249</v>
      </c>
      <c r="O38" s="45">
        <f t="shared" si="7"/>
        <v>3033.5481614246069</v>
      </c>
      <c r="P38" s="10"/>
    </row>
    <row r="39" spans="1:16">
      <c r="A39" s="12"/>
      <c r="B39" s="25">
        <v>341.9</v>
      </c>
      <c r="C39" s="20" t="s">
        <v>49</v>
      </c>
      <c r="D39" s="46">
        <v>89084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58" si="9">SUM(D39:M39)</f>
        <v>89084</v>
      </c>
      <c r="O39" s="47">
        <f t="shared" si="7"/>
        <v>5.1505550416281221</v>
      </c>
      <c r="P39" s="9"/>
    </row>
    <row r="40" spans="1:16">
      <c r="A40" s="12"/>
      <c r="B40" s="25">
        <v>342.1</v>
      </c>
      <c r="C40" s="20" t="s">
        <v>50</v>
      </c>
      <c r="D40" s="46">
        <v>138150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138150</v>
      </c>
      <c r="O40" s="47">
        <f t="shared" si="7"/>
        <v>7.9873959296947268</v>
      </c>
      <c r="P40" s="9"/>
    </row>
    <row r="41" spans="1:16">
      <c r="A41" s="12"/>
      <c r="B41" s="25">
        <v>342.5</v>
      </c>
      <c r="C41" s="20" t="s">
        <v>91</v>
      </c>
      <c r="D41" s="46">
        <v>425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425</v>
      </c>
      <c r="O41" s="47">
        <f t="shared" si="7"/>
        <v>2.4572155411655874E-2</v>
      </c>
      <c r="P41" s="9"/>
    </row>
    <row r="42" spans="1:16">
      <c r="A42" s="12"/>
      <c r="B42" s="25">
        <v>342.9</v>
      </c>
      <c r="C42" s="20" t="s">
        <v>51</v>
      </c>
      <c r="D42" s="46">
        <v>14664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14664</v>
      </c>
      <c r="O42" s="47">
        <f t="shared" si="7"/>
        <v>0.84782608695652173</v>
      </c>
      <c r="P42" s="9"/>
    </row>
    <row r="43" spans="1:16">
      <c r="A43" s="12"/>
      <c r="B43" s="25">
        <v>343.1</v>
      </c>
      <c r="C43" s="20" t="s">
        <v>52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35620045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35620045</v>
      </c>
      <c r="O43" s="47">
        <f t="shared" si="7"/>
        <v>2059.4383094357077</v>
      </c>
      <c r="P43" s="9"/>
    </row>
    <row r="44" spans="1:16">
      <c r="A44" s="12"/>
      <c r="B44" s="25">
        <v>343.3</v>
      </c>
      <c r="C44" s="20" t="s">
        <v>53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3755304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3755304</v>
      </c>
      <c r="O44" s="47">
        <f t="shared" si="7"/>
        <v>217.11979648473636</v>
      </c>
      <c r="P44" s="9"/>
    </row>
    <row r="45" spans="1:16">
      <c r="A45" s="12"/>
      <c r="B45" s="25">
        <v>343.4</v>
      </c>
      <c r="C45" s="20" t="s">
        <v>54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2811354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2811354</v>
      </c>
      <c r="O45" s="47">
        <f t="shared" si="7"/>
        <v>162.54359389454208</v>
      </c>
      <c r="P45" s="9"/>
    </row>
    <row r="46" spans="1:16">
      <c r="A46" s="12"/>
      <c r="B46" s="25">
        <v>343.5</v>
      </c>
      <c r="C46" s="20" t="s">
        <v>55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3911878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3911878</v>
      </c>
      <c r="O46" s="47">
        <f t="shared" si="7"/>
        <v>226.17240980573544</v>
      </c>
      <c r="P46" s="9"/>
    </row>
    <row r="47" spans="1:16">
      <c r="A47" s="12"/>
      <c r="B47" s="25">
        <v>343.7</v>
      </c>
      <c r="C47" s="20" t="s">
        <v>56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504882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504882</v>
      </c>
      <c r="O47" s="47">
        <f t="shared" si="7"/>
        <v>29.190679925994448</v>
      </c>
      <c r="P47" s="9"/>
    </row>
    <row r="48" spans="1:16">
      <c r="A48" s="12"/>
      <c r="B48" s="25">
        <v>343.9</v>
      </c>
      <c r="C48" s="20" t="s">
        <v>57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154951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154951</v>
      </c>
      <c r="O48" s="47">
        <f t="shared" si="7"/>
        <v>8.9587765957446805</v>
      </c>
      <c r="P48" s="9"/>
    </row>
    <row r="49" spans="1:16">
      <c r="A49" s="12"/>
      <c r="B49" s="25">
        <v>344.1</v>
      </c>
      <c r="C49" s="20" t="s">
        <v>58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4187008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4187008</v>
      </c>
      <c r="O49" s="47">
        <f t="shared" si="7"/>
        <v>242.07955596669751</v>
      </c>
      <c r="P49" s="9"/>
    </row>
    <row r="50" spans="1:16">
      <c r="A50" s="12"/>
      <c r="B50" s="25">
        <v>347.1</v>
      </c>
      <c r="C50" s="20" t="s">
        <v>59</v>
      </c>
      <c r="D50" s="46">
        <v>8200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8200</v>
      </c>
      <c r="O50" s="47">
        <f t="shared" si="7"/>
        <v>0.47409805735430155</v>
      </c>
      <c r="P50" s="9"/>
    </row>
    <row r="51" spans="1:16">
      <c r="A51" s="12"/>
      <c r="B51" s="25">
        <v>347.2</v>
      </c>
      <c r="C51" s="20" t="s">
        <v>60</v>
      </c>
      <c r="D51" s="46">
        <v>38940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38940</v>
      </c>
      <c r="O51" s="47">
        <f t="shared" si="7"/>
        <v>2.2513876040703051</v>
      </c>
      <c r="P51" s="9"/>
    </row>
    <row r="52" spans="1:16">
      <c r="A52" s="12"/>
      <c r="B52" s="25">
        <v>347.4</v>
      </c>
      <c r="C52" s="20" t="s">
        <v>61</v>
      </c>
      <c r="D52" s="46">
        <v>1073862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1073862</v>
      </c>
      <c r="O52" s="47">
        <f t="shared" si="7"/>
        <v>62.087303422756705</v>
      </c>
      <c r="P52" s="9"/>
    </row>
    <row r="53" spans="1:16">
      <c r="A53" s="12"/>
      <c r="B53" s="25">
        <v>347.5</v>
      </c>
      <c r="C53" s="20" t="s">
        <v>62</v>
      </c>
      <c r="D53" s="46">
        <v>142672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142672</v>
      </c>
      <c r="O53" s="47">
        <f t="shared" si="7"/>
        <v>8.2488436632747462</v>
      </c>
      <c r="P53" s="9"/>
    </row>
    <row r="54" spans="1:16">
      <c r="A54" s="12"/>
      <c r="B54" s="25">
        <v>347.9</v>
      </c>
      <c r="C54" s="20" t="s">
        <v>63</v>
      </c>
      <c r="D54" s="46">
        <v>282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282</v>
      </c>
      <c r="O54" s="47">
        <f t="shared" si="7"/>
        <v>1.6304347826086956E-2</v>
      </c>
      <c r="P54" s="9"/>
    </row>
    <row r="55" spans="1:16">
      <c r="A55" s="12"/>
      <c r="B55" s="25">
        <v>349</v>
      </c>
      <c r="C55" s="20" t="s">
        <v>1</v>
      </c>
      <c r="D55" s="46">
        <v>16548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16548</v>
      </c>
      <c r="O55" s="47">
        <f t="shared" si="7"/>
        <v>0.95675300647548567</v>
      </c>
      <c r="P55" s="9"/>
    </row>
    <row r="56" spans="1:16" ht="15.75">
      <c r="A56" s="29" t="s">
        <v>47</v>
      </c>
      <c r="B56" s="30"/>
      <c r="C56" s="31"/>
      <c r="D56" s="32">
        <f t="shared" ref="D56:M56" si="10">SUM(D57:D60)</f>
        <v>309989</v>
      </c>
      <c r="E56" s="32">
        <f t="shared" si="10"/>
        <v>0</v>
      </c>
      <c r="F56" s="32">
        <f t="shared" si="10"/>
        <v>0</v>
      </c>
      <c r="G56" s="32">
        <f t="shared" si="10"/>
        <v>0</v>
      </c>
      <c r="H56" s="32">
        <f t="shared" si="10"/>
        <v>0</v>
      </c>
      <c r="I56" s="32">
        <f t="shared" si="10"/>
        <v>0</v>
      </c>
      <c r="J56" s="32">
        <f t="shared" si="10"/>
        <v>0</v>
      </c>
      <c r="K56" s="32">
        <f t="shared" si="10"/>
        <v>0</v>
      </c>
      <c r="L56" s="32">
        <f t="shared" si="10"/>
        <v>0</v>
      </c>
      <c r="M56" s="32">
        <f t="shared" si="10"/>
        <v>0</v>
      </c>
      <c r="N56" s="32">
        <f t="shared" si="9"/>
        <v>309989</v>
      </c>
      <c r="O56" s="45">
        <f t="shared" si="7"/>
        <v>17.92258325624422</v>
      </c>
      <c r="P56" s="10"/>
    </row>
    <row r="57" spans="1:16">
      <c r="A57" s="13"/>
      <c r="B57" s="39">
        <v>351.1</v>
      </c>
      <c r="C57" s="21" t="s">
        <v>66</v>
      </c>
      <c r="D57" s="46">
        <v>257721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257721</v>
      </c>
      <c r="O57" s="47">
        <f t="shared" si="7"/>
        <v>14.900612858464385</v>
      </c>
      <c r="P57" s="9"/>
    </row>
    <row r="58" spans="1:16">
      <c r="A58" s="13"/>
      <c r="B58" s="39">
        <v>352</v>
      </c>
      <c r="C58" s="21" t="s">
        <v>67</v>
      </c>
      <c r="D58" s="46">
        <v>10783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10783</v>
      </c>
      <c r="O58" s="47">
        <f t="shared" si="7"/>
        <v>0.62343894542090661</v>
      </c>
      <c r="P58" s="9"/>
    </row>
    <row r="59" spans="1:16">
      <c r="A59" s="13"/>
      <c r="B59" s="39">
        <v>354</v>
      </c>
      <c r="C59" s="21" t="s">
        <v>68</v>
      </c>
      <c r="D59" s="46">
        <v>22514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22514</v>
      </c>
      <c r="O59" s="47">
        <f t="shared" si="7"/>
        <v>1.3016882516188715</v>
      </c>
      <c r="P59" s="9"/>
    </row>
    <row r="60" spans="1:16">
      <c r="A60" s="13"/>
      <c r="B60" s="39">
        <v>359</v>
      </c>
      <c r="C60" s="21" t="s">
        <v>70</v>
      </c>
      <c r="D60" s="46">
        <v>18971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18971</v>
      </c>
      <c r="O60" s="47">
        <f t="shared" si="7"/>
        <v>1.0968432007400555</v>
      </c>
      <c r="P60" s="9"/>
    </row>
    <row r="61" spans="1:16" ht="15.75">
      <c r="A61" s="29" t="s">
        <v>4</v>
      </c>
      <c r="B61" s="30"/>
      <c r="C61" s="31"/>
      <c r="D61" s="32">
        <f t="shared" ref="D61:M61" si="11">SUM(D62:D73)</f>
        <v>514501</v>
      </c>
      <c r="E61" s="32">
        <f t="shared" si="11"/>
        <v>118516</v>
      </c>
      <c r="F61" s="32">
        <f t="shared" si="11"/>
        <v>0</v>
      </c>
      <c r="G61" s="32">
        <f t="shared" si="11"/>
        <v>0</v>
      </c>
      <c r="H61" s="32">
        <f t="shared" si="11"/>
        <v>0</v>
      </c>
      <c r="I61" s="32">
        <f t="shared" si="11"/>
        <v>1172248</v>
      </c>
      <c r="J61" s="32">
        <f t="shared" si="11"/>
        <v>0</v>
      </c>
      <c r="K61" s="32">
        <f t="shared" si="11"/>
        <v>-2288863</v>
      </c>
      <c r="L61" s="32">
        <f t="shared" si="11"/>
        <v>0</v>
      </c>
      <c r="M61" s="32">
        <f t="shared" si="11"/>
        <v>49482</v>
      </c>
      <c r="N61" s="32">
        <f>SUM(D61:M61)</f>
        <v>-434116</v>
      </c>
      <c r="O61" s="45">
        <f t="shared" si="7"/>
        <v>-25.099213691026826</v>
      </c>
      <c r="P61" s="10"/>
    </row>
    <row r="62" spans="1:16">
      <c r="A62" s="12"/>
      <c r="B62" s="25">
        <v>361.1</v>
      </c>
      <c r="C62" s="20" t="s">
        <v>71</v>
      </c>
      <c r="D62" s="46">
        <v>150191</v>
      </c>
      <c r="E62" s="46">
        <v>27464</v>
      </c>
      <c r="F62" s="46">
        <v>0</v>
      </c>
      <c r="G62" s="46">
        <v>0</v>
      </c>
      <c r="H62" s="46">
        <v>0</v>
      </c>
      <c r="I62" s="46">
        <v>457717</v>
      </c>
      <c r="J62" s="46">
        <v>0</v>
      </c>
      <c r="K62" s="46">
        <v>0</v>
      </c>
      <c r="L62" s="46">
        <v>0</v>
      </c>
      <c r="M62" s="46">
        <v>49482</v>
      </c>
      <c r="N62" s="46">
        <f>SUM(D62:M62)</f>
        <v>684854</v>
      </c>
      <c r="O62" s="47">
        <f t="shared" si="7"/>
        <v>39.596091581868642</v>
      </c>
      <c r="P62" s="9"/>
    </row>
    <row r="63" spans="1:16">
      <c r="A63" s="12"/>
      <c r="B63" s="25">
        <v>361.3</v>
      </c>
      <c r="C63" s="20" t="s">
        <v>72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-4100473</v>
      </c>
      <c r="L63" s="46">
        <v>0</v>
      </c>
      <c r="M63" s="46">
        <v>0</v>
      </c>
      <c r="N63" s="46">
        <f t="shared" ref="N63:N73" si="12">SUM(D63:M63)</f>
        <v>-4100473</v>
      </c>
      <c r="O63" s="47">
        <f t="shared" si="7"/>
        <v>-237.07637604070305</v>
      </c>
      <c r="P63" s="9"/>
    </row>
    <row r="64" spans="1:16">
      <c r="A64" s="12"/>
      <c r="B64" s="25">
        <v>362</v>
      </c>
      <c r="C64" s="20" t="s">
        <v>93</v>
      </c>
      <c r="D64" s="46">
        <v>357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357</v>
      </c>
      <c r="O64" s="47">
        <f t="shared" si="7"/>
        <v>2.0640610545790933E-2</v>
      </c>
      <c r="P64" s="9"/>
    </row>
    <row r="65" spans="1:119">
      <c r="A65" s="12"/>
      <c r="B65" s="25">
        <v>363.23</v>
      </c>
      <c r="C65" s="20" t="s">
        <v>124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331111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331111</v>
      </c>
      <c r="O65" s="47">
        <f t="shared" si="7"/>
        <v>19.143790471785383</v>
      </c>
      <c r="P65" s="9"/>
    </row>
    <row r="66" spans="1:119">
      <c r="A66" s="12"/>
      <c r="B66" s="25">
        <v>363.24</v>
      </c>
      <c r="C66" s="20" t="s">
        <v>125</v>
      </c>
      <c r="D66" s="46">
        <v>0</v>
      </c>
      <c r="E66" s="46">
        <v>87341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87341</v>
      </c>
      <c r="O66" s="47">
        <f t="shared" si="7"/>
        <v>5.0497802960222016</v>
      </c>
      <c r="P66" s="9"/>
    </row>
    <row r="67" spans="1:119">
      <c r="A67" s="12"/>
      <c r="B67" s="25">
        <v>363.27</v>
      </c>
      <c r="C67" s="20" t="s">
        <v>126</v>
      </c>
      <c r="D67" s="46">
        <v>100694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100694</v>
      </c>
      <c r="O67" s="47">
        <f t="shared" si="7"/>
        <v>5.8218085106382977</v>
      </c>
      <c r="P67" s="9"/>
    </row>
    <row r="68" spans="1:119">
      <c r="A68" s="12"/>
      <c r="B68" s="25">
        <v>363.29</v>
      </c>
      <c r="C68" s="20" t="s">
        <v>127</v>
      </c>
      <c r="D68" s="46">
        <v>64397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64397</v>
      </c>
      <c r="O68" s="47">
        <f t="shared" si="7"/>
        <v>3.7232308048103606</v>
      </c>
      <c r="P68" s="9"/>
    </row>
    <row r="69" spans="1:119">
      <c r="A69" s="12"/>
      <c r="B69" s="25">
        <v>364</v>
      </c>
      <c r="C69" s="20" t="s">
        <v>73</v>
      </c>
      <c r="D69" s="46">
        <v>68180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68180</v>
      </c>
      <c r="O69" s="47">
        <f t="shared" ref="O69:O78" si="13">(N69/O$80)</f>
        <v>3.9419518963922293</v>
      </c>
      <c r="P69" s="9"/>
    </row>
    <row r="70" spans="1:119">
      <c r="A70" s="12"/>
      <c r="B70" s="25">
        <v>366</v>
      </c>
      <c r="C70" s="20" t="s">
        <v>74</v>
      </c>
      <c r="D70" s="46">
        <v>20263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20263</v>
      </c>
      <c r="O70" s="47">
        <f t="shared" si="13"/>
        <v>1.1715425531914894</v>
      </c>
      <c r="P70" s="9"/>
    </row>
    <row r="71" spans="1:119">
      <c r="A71" s="12"/>
      <c r="B71" s="25">
        <v>368</v>
      </c>
      <c r="C71" s="20" t="s">
        <v>75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1811610</v>
      </c>
      <c r="L71" s="46">
        <v>0</v>
      </c>
      <c r="M71" s="46">
        <v>0</v>
      </c>
      <c r="N71" s="46">
        <f t="shared" si="12"/>
        <v>1811610</v>
      </c>
      <c r="O71" s="47">
        <f t="shared" si="13"/>
        <v>104.74155874190565</v>
      </c>
      <c r="P71" s="9"/>
    </row>
    <row r="72" spans="1:119">
      <c r="A72" s="12"/>
      <c r="B72" s="25">
        <v>369.3</v>
      </c>
      <c r="C72" s="20" t="s">
        <v>128</v>
      </c>
      <c r="D72" s="46">
        <v>13788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2"/>
        <v>13788</v>
      </c>
      <c r="O72" s="47">
        <f t="shared" si="13"/>
        <v>0.79717853839037933</v>
      </c>
      <c r="P72" s="9"/>
    </row>
    <row r="73" spans="1:119">
      <c r="A73" s="12"/>
      <c r="B73" s="25">
        <v>369.9</v>
      </c>
      <c r="C73" s="20" t="s">
        <v>76</v>
      </c>
      <c r="D73" s="46">
        <v>96631</v>
      </c>
      <c r="E73" s="46">
        <v>3711</v>
      </c>
      <c r="F73" s="46">
        <v>0</v>
      </c>
      <c r="G73" s="46">
        <v>0</v>
      </c>
      <c r="H73" s="46">
        <v>0</v>
      </c>
      <c r="I73" s="46">
        <v>383420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2"/>
        <v>483762</v>
      </c>
      <c r="O73" s="47">
        <f t="shared" si="13"/>
        <v>27.96958834412581</v>
      </c>
      <c r="P73" s="9"/>
    </row>
    <row r="74" spans="1:119" ht="15.75">
      <c r="A74" s="29" t="s">
        <v>48</v>
      </c>
      <c r="B74" s="30"/>
      <c r="C74" s="31"/>
      <c r="D74" s="32">
        <f t="shared" ref="D74:M74" si="14">SUM(D75:D77)</f>
        <v>8381270</v>
      </c>
      <c r="E74" s="32">
        <f t="shared" si="14"/>
        <v>0</v>
      </c>
      <c r="F74" s="32">
        <f t="shared" si="14"/>
        <v>0</v>
      </c>
      <c r="G74" s="32">
        <f t="shared" si="14"/>
        <v>0</v>
      </c>
      <c r="H74" s="32">
        <f t="shared" si="14"/>
        <v>0</v>
      </c>
      <c r="I74" s="32">
        <f t="shared" si="14"/>
        <v>457755</v>
      </c>
      <c r="J74" s="32">
        <f t="shared" si="14"/>
        <v>0</v>
      </c>
      <c r="K74" s="32">
        <f t="shared" si="14"/>
        <v>0</v>
      </c>
      <c r="L74" s="32">
        <f t="shared" si="14"/>
        <v>0</v>
      </c>
      <c r="M74" s="32">
        <f t="shared" si="14"/>
        <v>0</v>
      </c>
      <c r="N74" s="32">
        <f>SUM(D74:M74)</f>
        <v>8839025</v>
      </c>
      <c r="O74" s="45">
        <f t="shared" si="13"/>
        <v>511.04446114708605</v>
      </c>
      <c r="P74" s="9"/>
    </row>
    <row r="75" spans="1:119">
      <c r="A75" s="12"/>
      <c r="B75" s="25">
        <v>381</v>
      </c>
      <c r="C75" s="20" t="s">
        <v>77</v>
      </c>
      <c r="D75" s="46">
        <v>8301947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8301947</v>
      </c>
      <c r="O75" s="47">
        <f t="shared" si="13"/>
        <v>479.99231036077708</v>
      </c>
      <c r="P75" s="9"/>
    </row>
    <row r="76" spans="1:119">
      <c r="A76" s="12"/>
      <c r="B76" s="25">
        <v>384</v>
      </c>
      <c r="C76" s="20" t="s">
        <v>78</v>
      </c>
      <c r="D76" s="46">
        <v>79323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79323</v>
      </c>
      <c r="O76" s="47">
        <f t="shared" si="13"/>
        <v>4.5862049028677152</v>
      </c>
      <c r="P76" s="9"/>
    </row>
    <row r="77" spans="1:119" ht="15.75" thickBot="1">
      <c r="A77" s="12"/>
      <c r="B77" s="25">
        <v>389.8</v>
      </c>
      <c r="C77" s="20" t="s">
        <v>129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457755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457755</v>
      </c>
      <c r="O77" s="47">
        <f t="shared" si="13"/>
        <v>26.465945883441258</v>
      </c>
      <c r="P77" s="9"/>
    </row>
    <row r="78" spans="1:119" ht="16.5" thickBot="1">
      <c r="A78" s="14" t="s">
        <v>64</v>
      </c>
      <c r="B78" s="23"/>
      <c r="C78" s="22"/>
      <c r="D78" s="15">
        <f t="shared" ref="D78:M78" si="15">SUM(D5,D15,D20,D38,D56,D61,D74)</f>
        <v>18648085</v>
      </c>
      <c r="E78" s="15">
        <f t="shared" si="15"/>
        <v>1912746</v>
      </c>
      <c r="F78" s="15">
        <f t="shared" si="15"/>
        <v>0</v>
      </c>
      <c r="G78" s="15">
        <f t="shared" si="15"/>
        <v>0</v>
      </c>
      <c r="H78" s="15">
        <f t="shared" si="15"/>
        <v>0</v>
      </c>
      <c r="I78" s="15">
        <f t="shared" si="15"/>
        <v>52745774</v>
      </c>
      <c r="J78" s="15">
        <f t="shared" si="15"/>
        <v>0</v>
      </c>
      <c r="K78" s="15">
        <f t="shared" si="15"/>
        <v>-2288863</v>
      </c>
      <c r="L78" s="15">
        <f t="shared" si="15"/>
        <v>0</v>
      </c>
      <c r="M78" s="15">
        <f t="shared" si="15"/>
        <v>1189830</v>
      </c>
      <c r="N78" s="15">
        <f>SUM(D78:M78)</f>
        <v>72207572</v>
      </c>
      <c r="O78" s="38">
        <f t="shared" si="13"/>
        <v>4174.8133672525437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118" t="s">
        <v>130</v>
      </c>
      <c r="M80" s="118"/>
      <c r="N80" s="118"/>
      <c r="O80" s="43">
        <v>17296</v>
      </c>
    </row>
    <row r="81" spans="1:15">
      <c r="A81" s="119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7"/>
    </row>
    <row r="82" spans="1:15" ht="15.75" customHeight="1" thickBot="1">
      <c r="A82" s="120" t="s">
        <v>96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100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8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191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79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29"/>
      <c r="M3" s="130"/>
      <c r="N3" s="36"/>
      <c r="O3" s="37"/>
      <c r="P3" s="131" t="s">
        <v>176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80</v>
      </c>
      <c r="F4" s="34" t="s">
        <v>81</v>
      </c>
      <c r="G4" s="34" t="s">
        <v>82</v>
      </c>
      <c r="H4" s="34" t="s">
        <v>6</v>
      </c>
      <c r="I4" s="34" t="s">
        <v>7</v>
      </c>
      <c r="J4" s="35" t="s">
        <v>83</v>
      </c>
      <c r="K4" s="35" t="s">
        <v>8</v>
      </c>
      <c r="L4" s="35" t="s">
        <v>9</v>
      </c>
      <c r="M4" s="35" t="s">
        <v>177</v>
      </c>
      <c r="N4" s="35" t="s">
        <v>10</v>
      </c>
      <c r="O4" s="35" t="s">
        <v>178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179</v>
      </c>
      <c r="B5" s="26"/>
      <c r="C5" s="26"/>
      <c r="D5" s="27">
        <f t="shared" ref="D5:N5" si="0">SUM(D6:D15)</f>
        <v>5544408</v>
      </c>
      <c r="E5" s="27">
        <f t="shared" si="0"/>
        <v>2536552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8080960</v>
      </c>
      <c r="P5" s="33">
        <f t="shared" ref="P5:P36" si="1">(O5/P$81)</f>
        <v>411.18200783595381</v>
      </c>
      <c r="Q5" s="6"/>
    </row>
    <row r="6" spans="1:134">
      <c r="A6" s="12"/>
      <c r="B6" s="25">
        <v>311</v>
      </c>
      <c r="C6" s="20" t="s">
        <v>3</v>
      </c>
      <c r="D6" s="46">
        <v>2744430</v>
      </c>
      <c r="E6" s="46">
        <v>1399634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4144064</v>
      </c>
      <c r="P6" s="47">
        <f t="shared" si="1"/>
        <v>210.861649620923</v>
      </c>
      <c r="Q6" s="9"/>
    </row>
    <row r="7" spans="1:134">
      <c r="A7" s="12"/>
      <c r="B7" s="25">
        <v>312.41000000000003</v>
      </c>
      <c r="C7" s="20" t="s">
        <v>180</v>
      </c>
      <c r="D7" s="46">
        <v>0</v>
      </c>
      <c r="E7" s="46">
        <v>620543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620543</v>
      </c>
      <c r="P7" s="47">
        <f t="shared" si="1"/>
        <v>31.574975830661984</v>
      </c>
      <c r="Q7" s="9"/>
    </row>
    <row r="8" spans="1:134">
      <c r="A8" s="12"/>
      <c r="B8" s="25">
        <v>312.43</v>
      </c>
      <c r="C8" s="20" t="s">
        <v>181</v>
      </c>
      <c r="D8" s="46">
        <v>0</v>
      </c>
      <c r="E8" s="46">
        <v>392962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392962</v>
      </c>
      <c r="P8" s="47">
        <f t="shared" si="1"/>
        <v>19.995013483946472</v>
      </c>
      <c r="Q8" s="9"/>
    </row>
    <row r="9" spans="1:134">
      <c r="A9" s="12"/>
      <c r="B9" s="25">
        <v>312.51</v>
      </c>
      <c r="C9" s="20" t="s">
        <v>149</v>
      </c>
      <c r="D9" s="46">
        <v>0</v>
      </c>
      <c r="E9" s="46">
        <v>123413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123413</v>
      </c>
      <c r="P9" s="47">
        <f t="shared" si="1"/>
        <v>6.2796010787157179</v>
      </c>
      <c r="Q9" s="9"/>
    </row>
    <row r="10" spans="1:134">
      <c r="A10" s="12"/>
      <c r="B10" s="25">
        <v>312.52</v>
      </c>
      <c r="C10" s="20" t="s">
        <v>150</v>
      </c>
      <c r="D10" s="46">
        <v>173289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173289</v>
      </c>
      <c r="P10" s="47">
        <f t="shared" si="1"/>
        <v>8.8174324530606007</v>
      </c>
      <c r="Q10" s="9"/>
    </row>
    <row r="11" spans="1:134">
      <c r="A11" s="12"/>
      <c r="B11" s="25">
        <v>314.10000000000002</v>
      </c>
      <c r="C11" s="20" t="s">
        <v>14</v>
      </c>
      <c r="D11" s="46">
        <v>1686225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1686225</v>
      </c>
      <c r="P11" s="47">
        <f t="shared" si="1"/>
        <v>85.79987788123951</v>
      </c>
      <c r="Q11" s="9"/>
    </row>
    <row r="12" spans="1:134">
      <c r="A12" s="12"/>
      <c r="B12" s="25">
        <v>314.3</v>
      </c>
      <c r="C12" s="20" t="s">
        <v>15</v>
      </c>
      <c r="D12" s="46">
        <v>320453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320453</v>
      </c>
      <c r="P12" s="47">
        <f t="shared" si="1"/>
        <v>16.305551315320816</v>
      </c>
      <c r="Q12" s="9"/>
    </row>
    <row r="13" spans="1:134">
      <c r="A13" s="12"/>
      <c r="B13" s="25">
        <v>314.39999999999998</v>
      </c>
      <c r="C13" s="20" t="s">
        <v>16</v>
      </c>
      <c r="D13" s="46">
        <v>22342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22342</v>
      </c>
      <c r="P13" s="47">
        <f t="shared" si="1"/>
        <v>1.1368238945708034</v>
      </c>
      <c r="Q13" s="9"/>
    </row>
    <row r="14" spans="1:134">
      <c r="A14" s="12"/>
      <c r="B14" s="25">
        <v>315.10000000000002</v>
      </c>
      <c r="C14" s="20" t="s">
        <v>182</v>
      </c>
      <c r="D14" s="46">
        <v>577587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577587</v>
      </c>
      <c r="P14" s="47">
        <f t="shared" si="1"/>
        <v>29.389253549076479</v>
      </c>
      <c r="Q14" s="9"/>
    </row>
    <row r="15" spans="1:134">
      <c r="A15" s="12"/>
      <c r="B15" s="25">
        <v>316</v>
      </c>
      <c r="C15" s="20" t="s">
        <v>104</v>
      </c>
      <c r="D15" s="46">
        <v>20082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20082</v>
      </c>
      <c r="P15" s="47">
        <f t="shared" si="1"/>
        <v>1.0218287284384064</v>
      </c>
      <c r="Q15" s="9"/>
    </row>
    <row r="16" spans="1:134" ht="15.75">
      <c r="A16" s="29" t="s">
        <v>18</v>
      </c>
      <c r="B16" s="30"/>
      <c r="C16" s="31"/>
      <c r="D16" s="32">
        <f t="shared" ref="D16:N16" si="3">SUM(D17:D27)</f>
        <v>920650</v>
      </c>
      <c r="E16" s="32">
        <f t="shared" si="3"/>
        <v>254659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1417995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2453709</v>
      </c>
      <c r="N16" s="32">
        <f t="shared" si="3"/>
        <v>0</v>
      </c>
      <c r="O16" s="44">
        <f>SUM(D16:N16)</f>
        <v>5047013</v>
      </c>
      <c r="P16" s="45">
        <f t="shared" si="1"/>
        <v>256.80623823334861</v>
      </c>
      <c r="Q16" s="10"/>
    </row>
    <row r="17" spans="1:17">
      <c r="A17" s="12"/>
      <c r="B17" s="25">
        <v>322</v>
      </c>
      <c r="C17" s="20" t="s">
        <v>183</v>
      </c>
      <c r="D17" s="46">
        <v>419784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419784</v>
      </c>
      <c r="P17" s="47">
        <f t="shared" si="1"/>
        <v>21.35979239810716</v>
      </c>
      <c r="Q17" s="9"/>
    </row>
    <row r="18" spans="1:17">
      <c r="A18" s="12"/>
      <c r="B18" s="25">
        <v>322.89999999999998</v>
      </c>
      <c r="C18" s="20" t="s">
        <v>184</v>
      </c>
      <c r="D18" s="46">
        <v>125390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2453709</v>
      </c>
      <c r="N18" s="46">
        <v>0</v>
      </c>
      <c r="O18" s="46">
        <f t="shared" ref="O18:O27" si="4">SUM(D18:N18)</f>
        <v>2579099</v>
      </c>
      <c r="P18" s="47">
        <f t="shared" si="1"/>
        <v>131.23182211367222</v>
      </c>
      <c r="Q18" s="9"/>
    </row>
    <row r="19" spans="1:17">
      <c r="A19" s="12"/>
      <c r="B19" s="25">
        <v>323.10000000000002</v>
      </c>
      <c r="C19" s="20" t="s">
        <v>19</v>
      </c>
      <c r="D19" s="46">
        <v>127872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127872</v>
      </c>
      <c r="P19" s="47">
        <f t="shared" si="1"/>
        <v>6.5064875591512745</v>
      </c>
      <c r="Q19" s="9"/>
    </row>
    <row r="20" spans="1:17">
      <c r="A20" s="12"/>
      <c r="B20" s="25">
        <v>323.39999999999998</v>
      </c>
      <c r="C20" s="20" t="s">
        <v>21</v>
      </c>
      <c r="D20" s="46">
        <v>47219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47219</v>
      </c>
      <c r="P20" s="47">
        <f t="shared" si="1"/>
        <v>2.402635729914008</v>
      </c>
      <c r="Q20" s="9"/>
    </row>
    <row r="21" spans="1:17">
      <c r="A21" s="12"/>
      <c r="B21" s="25">
        <v>323.7</v>
      </c>
      <c r="C21" s="20" t="s">
        <v>22</v>
      </c>
      <c r="D21" s="46">
        <v>2602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2602</v>
      </c>
      <c r="P21" s="47">
        <f t="shared" si="1"/>
        <v>0.13239708950287488</v>
      </c>
      <c r="Q21" s="9"/>
    </row>
    <row r="22" spans="1:17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1345450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1345450</v>
      </c>
      <c r="P22" s="47">
        <f t="shared" si="1"/>
        <v>68.460285961430827</v>
      </c>
      <c r="Q22" s="9"/>
    </row>
    <row r="23" spans="1:17">
      <c r="A23" s="12"/>
      <c r="B23" s="25">
        <v>324.22000000000003</v>
      </c>
      <c r="C23" s="20" t="s">
        <v>137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72545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72545</v>
      </c>
      <c r="P23" s="47">
        <f t="shared" si="1"/>
        <v>3.6912939500330739</v>
      </c>
      <c r="Q23" s="9"/>
    </row>
    <row r="24" spans="1:17">
      <c r="A24" s="12"/>
      <c r="B24" s="25">
        <v>324.31</v>
      </c>
      <c r="C24" s="20" t="s">
        <v>24</v>
      </c>
      <c r="D24" s="46">
        <v>0</v>
      </c>
      <c r="E24" s="46">
        <v>250107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250107</v>
      </c>
      <c r="P24" s="47">
        <f t="shared" si="1"/>
        <v>12.726148679590903</v>
      </c>
      <c r="Q24" s="9"/>
    </row>
    <row r="25" spans="1:17">
      <c r="A25" s="12"/>
      <c r="B25" s="25">
        <v>324.32</v>
      </c>
      <c r="C25" s="20" t="s">
        <v>132</v>
      </c>
      <c r="D25" s="46">
        <v>0</v>
      </c>
      <c r="E25" s="46">
        <v>4552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4552</v>
      </c>
      <c r="P25" s="47">
        <f t="shared" si="1"/>
        <v>0.23161858240472191</v>
      </c>
      <c r="Q25" s="9"/>
    </row>
    <row r="26" spans="1:17">
      <c r="A26" s="12"/>
      <c r="B26" s="25">
        <v>324.91000000000003</v>
      </c>
      <c r="C26" s="20" t="s">
        <v>26</v>
      </c>
      <c r="D26" s="46">
        <v>196620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196620</v>
      </c>
      <c r="P26" s="47">
        <f t="shared" si="1"/>
        <v>10.004579453518547</v>
      </c>
      <c r="Q26" s="9"/>
    </row>
    <row r="27" spans="1:17">
      <c r="A27" s="12"/>
      <c r="B27" s="25">
        <v>324.92</v>
      </c>
      <c r="C27" s="20" t="s">
        <v>138</v>
      </c>
      <c r="D27" s="46">
        <v>1163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1163</v>
      </c>
      <c r="P27" s="47">
        <f t="shared" si="1"/>
        <v>5.917671602299903E-2</v>
      </c>
      <c r="Q27" s="9"/>
    </row>
    <row r="28" spans="1:17" ht="15.75">
      <c r="A28" s="29" t="s">
        <v>185</v>
      </c>
      <c r="B28" s="30"/>
      <c r="C28" s="31"/>
      <c r="D28" s="32">
        <f t="shared" ref="D28:N28" si="5">SUM(D29:D45)</f>
        <v>3938729</v>
      </c>
      <c r="E28" s="32">
        <f t="shared" si="5"/>
        <v>600723</v>
      </c>
      <c r="F28" s="32">
        <f t="shared" si="5"/>
        <v>0</v>
      </c>
      <c r="G28" s="32">
        <f t="shared" si="5"/>
        <v>0</v>
      </c>
      <c r="H28" s="32">
        <f t="shared" si="5"/>
        <v>0</v>
      </c>
      <c r="I28" s="32">
        <f t="shared" si="5"/>
        <v>3742511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32">
        <f t="shared" si="5"/>
        <v>0</v>
      </c>
      <c r="O28" s="44">
        <f>SUM(D28:N28)</f>
        <v>8281963</v>
      </c>
      <c r="P28" s="45">
        <f t="shared" si="1"/>
        <v>421.40960667582556</v>
      </c>
      <c r="Q28" s="10"/>
    </row>
    <row r="29" spans="1:17">
      <c r="A29" s="12"/>
      <c r="B29" s="25">
        <v>331.2</v>
      </c>
      <c r="C29" s="20" t="s">
        <v>27</v>
      </c>
      <c r="D29" s="46">
        <v>21278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21278</v>
      </c>
      <c r="P29" s="47">
        <f t="shared" si="1"/>
        <v>1.0826845774182059</v>
      </c>
      <c r="Q29" s="9"/>
    </row>
    <row r="30" spans="1:17">
      <c r="A30" s="12"/>
      <c r="B30" s="25">
        <v>331.32</v>
      </c>
      <c r="C30" s="20" t="s">
        <v>89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3183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41" si="6">SUM(D30:N30)</f>
        <v>3183</v>
      </c>
      <c r="P30" s="47">
        <f t="shared" si="1"/>
        <v>0.16196000610593803</v>
      </c>
      <c r="Q30" s="9"/>
    </row>
    <row r="31" spans="1:17">
      <c r="A31" s="12"/>
      <c r="B31" s="25">
        <v>331.35</v>
      </c>
      <c r="C31" s="20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2845959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2845959</v>
      </c>
      <c r="P31" s="47">
        <f t="shared" si="1"/>
        <v>144.81041062433215</v>
      </c>
      <c r="Q31" s="9"/>
    </row>
    <row r="32" spans="1:17">
      <c r="A32" s="12"/>
      <c r="B32" s="25">
        <v>331.41</v>
      </c>
      <c r="C32" s="20" t="s">
        <v>32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336843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336843</v>
      </c>
      <c r="P32" s="47">
        <f t="shared" si="1"/>
        <v>17.139520683865058</v>
      </c>
      <c r="Q32" s="9"/>
    </row>
    <row r="33" spans="1:17">
      <c r="A33" s="12"/>
      <c r="B33" s="25">
        <v>331.49</v>
      </c>
      <c r="C33" s="20" t="s">
        <v>151</v>
      </c>
      <c r="D33" s="46">
        <v>0</v>
      </c>
      <c r="E33" s="46">
        <v>243119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243119</v>
      </c>
      <c r="P33" s="47">
        <f t="shared" si="1"/>
        <v>12.370579555284181</v>
      </c>
      <c r="Q33" s="9"/>
    </row>
    <row r="34" spans="1:17">
      <c r="A34" s="12"/>
      <c r="B34" s="25">
        <v>331.7</v>
      </c>
      <c r="C34" s="20" t="s">
        <v>139</v>
      </c>
      <c r="D34" s="46">
        <v>171195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171195</v>
      </c>
      <c r="P34" s="47">
        <f t="shared" si="1"/>
        <v>8.7108838345290796</v>
      </c>
      <c r="Q34" s="9"/>
    </row>
    <row r="35" spans="1:17">
      <c r="A35" s="12"/>
      <c r="B35" s="25">
        <v>332</v>
      </c>
      <c r="C35" s="20" t="s">
        <v>172</v>
      </c>
      <c r="D35" s="46">
        <v>69976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69976</v>
      </c>
      <c r="P35" s="47">
        <f t="shared" si="1"/>
        <v>3.5605759934869994</v>
      </c>
      <c r="Q35" s="9"/>
    </row>
    <row r="36" spans="1:17">
      <c r="A36" s="12"/>
      <c r="B36" s="25">
        <v>334.41</v>
      </c>
      <c r="C36" s="20" t="s">
        <v>152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373597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373597</v>
      </c>
      <c r="P36" s="47">
        <f t="shared" si="1"/>
        <v>19.00966773520582</v>
      </c>
      <c r="Q36" s="9"/>
    </row>
    <row r="37" spans="1:17">
      <c r="A37" s="12"/>
      <c r="B37" s="25">
        <v>335.125</v>
      </c>
      <c r="C37" s="20" t="s">
        <v>186</v>
      </c>
      <c r="D37" s="46">
        <v>952093</v>
      </c>
      <c r="E37" s="46">
        <v>242332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1194425</v>
      </c>
      <c r="P37" s="47">
        <f t="shared" ref="P37:P68" si="7">(O37/P$81)</f>
        <v>60.775708543224951</v>
      </c>
      <c r="Q37" s="9"/>
    </row>
    <row r="38" spans="1:17">
      <c r="A38" s="12"/>
      <c r="B38" s="25">
        <v>335.14</v>
      </c>
      <c r="C38" s="20" t="s">
        <v>107</v>
      </c>
      <c r="D38" s="46">
        <v>11581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11581</v>
      </c>
      <c r="P38" s="47">
        <f t="shared" si="7"/>
        <v>0.58927390220322595</v>
      </c>
      <c r="Q38" s="9"/>
    </row>
    <row r="39" spans="1:17">
      <c r="A39" s="12"/>
      <c r="B39" s="25">
        <v>335.15</v>
      </c>
      <c r="C39" s="20" t="s">
        <v>133</v>
      </c>
      <c r="D39" s="46">
        <v>9642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9642</v>
      </c>
      <c r="P39" s="47">
        <f t="shared" si="7"/>
        <v>0.49061212028697909</v>
      </c>
      <c r="Q39" s="9"/>
    </row>
    <row r="40" spans="1:17">
      <c r="A40" s="12"/>
      <c r="B40" s="25">
        <v>335.18</v>
      </c>
      <c r="C40" s="20" t="s">
        <v>187</v>
      </c>
      <c r="D40" s="46">
        <v>1725201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1725201</v>
      </c>
      <c r="P40" s="47">
        <f t="shared" si="7"/>
        <v>87.783086551671502</v>
      </c>
      <c r="Q40" s="9"/>
    </row>
    <row r="41" spans="1:17">
      <c r="A41" s="12"/>
      <c r="B41" s="25">
        <v>335.21</v>
      </c>
      <c r="C41" s="20" t="s">
        <v>38</v>
      </c>
      <c r="D41" s="46">
        <v>0</v>
      </c>
      <c r="E41" s="46">
        <v>3600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3600</v>
      </c>
      <c r="P41" s="47">
        <f t="shared" si="7"/>
        <v>0.18317814074187147</v>
      </c>
      <c r="Q41" s="9"/>
    </row>
    <row r="42" spans="1:17">
      <c r="A42" s="12"/>
      <c r="B42" s="25">
        <v>335.7</v>
      </c>
      <c r="C42" s="20" t="s">
        <v>39</v>
      </c>
      <c r="D42" s="46">
        <v>438502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44" si="8">SUM(D42:N42)</f>
        <v>438502</v>
      </c>
      <c r="P42" s="47">
        <f t="shared" si="7"/>
        <v>22.312216964331146</v>
      </c>
      <c r="Q42" s="9"/>
    </row>
    <row r="43" spans="1:17">
      <c r="A43" s="12"/>
      <c r="B43" s="25">
        <v>337.4</v>
      </c>
      <c r="C43" s="20" t="s">
        <v>123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182929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182929</v>
      </c>
      <c r="P43" s="47">
        <f t="shared" si="7"/>
        <v>9.3079428077138342</v>
      </c>
      <c r="Q43" s="9"/>
    </row>
    <row r="44" spans="1:17">
      <c r="A44" s="12"/>
      <c r="B44" s="25">
        <v>337.7</v>
      </c>
      <c r="C44" s="20" t="s">
        <v>98</v>
      </c>
      <c r="D44" s="46">
        <v>523791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523791</v>
      </c>
      <c r="P44" s="47">
        <f t="shared" si="7"/>
        <v>26.651961532590445</v>
      </c>
      <c r="Q44" s="9"/>
    </row>
    <row r="45" spans="1:17">
      <c r="A45" s="12"/>
      <c r="B45" s="25">
        <v>338</v>
      </c>
      <c r="C45" s="20" t="s">
        <v>40</v>
      </c>
      <c r="D45" s="46">
        <v>15470</v>
      </c>
      <c r="E45" s="46">
        <v>111672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127142</v>
      </c>
      <c r="P45" s="47">
        <f t="shared" si="7"/>
        <v>6.4693431028341726</v>
      </c>
      <c r="Q45" s="9"/>
    </row>
    <row r="46" spans="1:17" ht="15.75">
      <c r="A46" s="29" t="s">
        <v>46</v>
      </c>
      <c r="B46" s="30"/>
      <c r="C46" s="31"/>
      <c r="D46" s="32">
        <f t="shared" ref="D46:N46" si="9">SUM(D47:D60)</f>
        <v>1605058</v>
      </c>
      <c r="E46" s="32">
        <f t="shared" si="9"/>
        <v>1462917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63664774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 t="shared" si="9"/>
        <v>0</v>
      </c>
      <c r="O46" s="32">
        <f>SUM(D46:N46)</f>
        <v>66732749</v>
      </c>
      <c r="P46" s="45">
        <f t="shared" si="7"/>
        <v>3395.5502467816618</v>
      </c>
      <c r="Q46" s="10"/>
    </row>
    <row r="47" spans="1:17">
      <c r="A47" s="12"/>
      <c r="B47" s="25">
        <v>341.9</v>
      </c>
      <c r="C47" s="20" t="s">
        <v>109</v>
      </c>
      <c r="D47" s="46">
        <v>88183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60" si="10">SUM(D47:N47)</f>
        <v>88183</v>
      </c>
      <c r="P47" s="47">
        <f t="shared" si="7"/>
        <v>4.4869994402890141</v>
      </c>
      <c r="Q47" s="9"/>
    </row>
    <row r="48" spans="1:17">
      <c r="A48" s="12"/>
      <c r="B48" s="25">
        <v>342.1</v>
      </c>
      <c r="C48" s="20" t="s">
        <v>50</v>
      </c>
      <c r="D48" s="46">
        <v>299967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299967</v>
      </c>
      <c r="P48" s="47">
        <f t="shared" si="7"/>
        <v>15.263165928865822</v>
      </c>
      <c r="Q48" s="9"/>
    </row>
    <row r="49" spans="1:17">
      <c r="A49" s="12"/>
      <c r="B49" s="25">
        <v>342.2</v>
      </c>
      <c r="C49" s="20" t="s">
        <v>90</v>
      </c>
      <c r="D49" s="46">
        <v>0</v>
      </c>
      <c r="E49" s="46">
        <v>1338354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1338354</v>
      </c>
      <c r="P49" s="47">
        <f t="shared" si="7"/>
        <v>68.099221492901847</v>
      </c>
      <c r="Q49" s="9"/>
    </row>
    <row r="50" spans="1:17">
      <c r="A50" s="12"/>
      <c r="B50" s="25">
        <v>342.5</v>
      </c>
      <c r="C50" s="20" t="s">
        <v>91</v>
      </c>
      <c r="D50" s="46">
        <v>23554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23554</v>
      </c>
      <c r="P50" s="47">
        <f t="shared" si="7"/>
        <v>1.1984938686205668</v>
      </c>
      <c r="Q50" s="9"/>
    </row>
    <row r="51" spans="1:17">
      <c r="A51" s="12"/>
      <c r="B51" s="25">
        <v>343.1</v>
      </c>
      <c r="C51" s="20" t="s">
        <v>52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43610386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43610386</v>
      </c>
      <c r="P51" s="47">
        <f t="shared" si="7"/>
        <v>2219.0192845875949</v>
      </c>
      <c r="Q51" s="9"/>
    </row>
    <row r="52" spans="1:17">
      <c r="A52" s="12"/>
      <c r="B52" s="25">
        <v>343.3</v>
      </c>
      <c r="C52" s="20" t="s">
        <v>53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5048669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5048669</v>
      </c>
      <c r="P52" s="47">
        <f t="shared" si="7"/>
        <v>256.89050017808984</v>
      </c>
      <c r="Q52" s="9"/>
    </row>
    <row r="53" spans="1:17">
      <c r="A53" s="12"/>
      <c r="B53" s="25">
        <v>343.4</v>
      </c>
      <c r="C53" s="20" t="s">
        <v>54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3745040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3745040</v>
      </c>
      <c r="P53" s="47">
        <f t="shared" si="7"/>
        <v>190.55818450109399</v>
      </c>
      <c r="Q53" s="9"/>
    </row>
    <row r="54" spans="1:17">
      <c r="A54" s="12"/>
      <c r="B54" s="25">
        <v>343.5</v>
      </c>
      <c r="C54" s="20" t="s">
        <v>55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5201130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5201130</v>
      </c>
      <c r="P54" s="47">
        <f t="shared" si="7"/>
        <v>264.64814532132499</v>
      </c>
      <c r="Q54" s="9"/>
    </row>
    <row r="55" spans="1:17">
      <c r="A55" s="12"/>
      <c r="B55" s="25">
        <v>343.9</v>
      </c>
      <c r="C55" s="20" t="s">
        <v>57</v>
      </c>
      <c r="D55" s="46">
        <v>58213</v>
      </c>
      <c r="E55" s="46">
        <v>0</v>
      </c>
      <c r="F55" s="46">
        <v>0</v>
      </c>
      <c r="G55" s="46">
        <v>0</v>
      </c>
      <c r="H55" s="46">
        <v>0</v>
      </c>
      <c r="I55" s="46">
        <v>733993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792206</v>
      </c>
      <c r="P55" s="47">
        <f t="shared" si="7"/>
        <v>40.30967282348751</v>
      </c>
      <c r="Q55" s="9"/>
    </row>
    <row r="56" spans="1:17">
      <c r="A56" s="12"/>
      <c r="B56" s="25">
        <v>344.1</v>
      </c>
      <c r="C56" s="20" t="s">
        <v>110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5325556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5325556</v>
      </c>
      <c r="P56" s="47">
        <f t="shared" si="7"/>
        <v>270.97929069353279</v>
      </c>
      <c r="Q56" s="9"/>
    </row>
    <row r="57" spans="1:17">
      <c r="A57" s="12"/>
      <c r="B57" s="25">
        <v>344.9</v>
      </c>
      <c r="C57" s="20" t="s">
        <v>111</v>
      </c>
      <c r="D57" s="46">
        <v>0</v>
      </c>
      <c r="E57" s="46">
        <v>124563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124563</v>
      </c>
      <c r="P57" s="47">
        <f t="shared" si="7"/>
        <v>6.3381163181193712</v>
      </c>
      <c r="Q57" s="9"/>
    </row>
    <row r="58" spans="1:17">
      <c r="A58" s="12"/>
      <c r="B58" s="25">
        <v>347.1</v>
      </c>
      <c r="C58" s="20" t="s">
        <v>59</v>
      </c>
      <c r="D58" s="46">
        <v>7801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7801</v>
      </c>
      <c r="P58" s="47">
        <f t="shared" si="7"/>
        <v>0.39693685442426091</v>
      </c>
      <c r="Q58" s="9"/>
    </row>
    <row r="59" spans="1:17">
      <c r="A59" s="12"/>
      <c r="B59" s="25">
        <v>347.2</v>
      </c>
      <c r="C59" s="20" t="s">
        <v>60</v>
      </c>
      <c r="D59" s="46">
        <v>101845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101845</v>
      </c>
      <c r="P59" s="47">
        <f t="shared" si="7"/>
        <v>5.1821604844044167</v>
      </c>
      <c r="Q59" s="9"/>
    </row>
    <row r="60" spans="1:17">
      <c r="A60" s="12"/>
      <c r="B60" s="25">
        <v>347.5</v>
      </c>
      <c r="C60" s="20" t="s">
        <v>62</v>
      </c>
      <c r="D60" s="46">
        <v>1025495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1025495</v>
      </c>
      <c r="P60" s="47">
        <f t="shared" si="7"/>
        <v>52.180074288912635</v>
      </c>
      <c r="Q60" s="9"/>
    </row>
    <row r="61" spans="1:17" ht="15.75">
      <c r="A61" s="29" t="s">
        <v>47</v>
      </c>
      <c r="B61" s="30"/>
      <c r="C61" s="31"/>
      <c r="D61" s="32">
        <f t="shared" ref="D61:N61" si="11">SUM(D62:D65)</f>
        <v>204475</v>
      </c>
      <c r="E61" s="32">
        <f t="shared" si="11"/>
        <v>225</v>
      </c>
      <c r="F61" s="32">
        <f t="shared" si="11"/>
        <v>0</v>
      </c>
      <c r="G61" s="32">
        <f t="shared" si="11"/>
        <v>0</v>
      </c>
      <c r="H61" s="32">
        <f t="shared" si="11"/>
        <v>0</v>
      </c>
      <c r="I61" s="32">
        <f t="shared" si="11"/>
        <v>0</v>
      </c>
      <c r="J61" s="32">
        <f t="shared" si="11"/>
        <v>0</v>
      </c>
      <c r="K61" s="32">
        <f t="shared" si="11"/>
        <v>0</v>
      </c>
      <c r="L61" s="32">
        <f t="shared" si="11"/>
        <v>0</v>
      </c>
      <c r="M61" s="32">
        <f t="shared" si="11"/>
        <v>0</v>
      </c>
      <c r="N61" s="32">
        <f t="shared" si="11"/>
        <v>0</v>
      </c>
      <c r="O61" s="32">
        <f>SUM(D61:N61)</f>
        <v>204700</v>
      </c>
      <c r="P61" s="45">
        <f t="shared" si="7"/>
        <v>10.415712613850303</v>
      </c>
      <c r="Q61" s="10"/>
    </row>
    <row r="62" spans="1:17">
      <c r="A62" s="13"/>
      <c r="B62" s="39">
        <v>351.1</v>
      </c>
      <c r="C62" s="21" t="s">
        <v>66</v>
      </c>
      <c r="D62" s="46">
        <v>81026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>SUM(D62:N62)</f>
        <v>81026</v>
      </c>
      <c r="P62" s="47">
        <f t="shared" si="7"/>
        <v>4.1228311199307992</v>
      </c>
      <c r="Q62" s="9"/>
    </row>
    <row r="63" spans="1:17">
      <c r="A63" s="13"/>
      <c r="B63" s="39">
        <v>352</v>
      </c>
      <c r="C63" s="21" t="s">
        <v>67</v>
      </c>
      <c r="D63" s="46">
        <v>3034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ref="O63:O65" si="12">SUM(D63:N63)</f>
        <v>3034</v>
      </c>
      <c r="P63" s="47">
        <f t="shared" si="7"/>
        <v>0.15437846639189945</v>
      </c>
      <c r="Q63" s="9"/>
    </row>
    <row r="64" spans="1:17">
      <c r="A64" s="13"/>
      <c r="B64" s="39">
        <v>354</v>
      </c>
      <c r="C64" s="21" t="s">
        <v>68</v>
      </c>
      <c r="D64" s="46">
        <v>112440</v>
      </c>
      <c r="E64" s="46">
        <v>225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2"/>
        <v>112665</v>
      </c>
      <c r="P64" s="47">
        <f t="shared" si="7"/>
        <v>5.7327125629674862</v>
      </c>
      <c r="Q64" s="9"/>
    </row>
    <row r="65" spans="1:120">
      <c r="A65" s="13"/>
      <c r="B65" s="39">
        <v>359</v>
      </c>
      <c r="C65" s="21" t="s">
        <v>70</v>
      </c>
      <c r="D65" s="46">
        <v>7975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2"/>
        <v>7975</v>
      </c>
      <c r="P65" s="47">
        <f t="shared" si="7"/>
        <v>0.40579046456011802</v>
      </c>
      <c r="Q65" s="9"/>
    </row>
    <row r="66" spans="1:120" ht="15.75">
      <c r="A66" s="29" t="s">
        <v>4</v>
      </c>
      <c r="B66" s="30"/>
      <c r="C66" s="31"/>
      <c r="D66" s="32">
        <f t="shared" ref="D66:N66" si="13">SUM(D67:D73)</f>
        <v>-645721</v>
      </c>
      <c r="E66" s="32">
        <f t="shared" si="13"/>
        <v>31110</v>
      </c>
      <c r="F66" s="32">
        <f t="shared" si="13"/>
        <v>0</v>
      </c>
      <c r="G66" s="32">
        <f t="shared" si="13"/>
        <v>0</v>
      </c>
      <c r="H66" s="32">
        <f t="shared" si="13"/>
        <v>0</v>
      </c>
      <c r="I66" s="32">
        <f t="shared" si="13"/>
        <v>361602</v>
      </c>
      <c r="J66" s="32">
        <f t="shared" si="13"/>
        <v>0</v>
      </c>
      <c r="K66" s="32">
        <f t="shared" si="13"/>
        <v>-10607717</v>
      </c>
      <c r="L66" s="32">
        <f t="shared" si="13"/>
        <v>0</v>
      </c>
      <c r="M66" s="32">
        <f t="shared" si="13"/>
        <v>0</v>
      </c>
      <c r="N66" s="32">
        <f t="shared" si="13"/>
        <v>0</v>
      </c>
      <c r="O66" s="32">
        <f>SUM(D66:N66)</f>
        <v>-10860726</v>
      </c>
      <c r="P66" s="45">
        <f t="shared" si="7"/>
        <v>-552.6243321630285</v>
      </c>
      <c r="Q66" s="10"/>
    </row>
    <row r="67" spans="1:120">
      <c r="A67" s="12"/>
      <c r="B67" s="25">
        <v>361.1</v>
      </c>
      <c r="C67" s="20" t="s">
        <v>71</v>
      </c>
      <c r="D67" s="46">
        <v>270253</v>
      </c>
      <c r="E67" s="46">
        <v>6888</v>
      </c>
      <c r="F67" s="46">
        <v>0</v>
      </c>
      <c r="G67" s="46">
        <v>0</v>
      </c>
      <c r="H67" s="46">
        <v>0</v>
      </c>
      <c r="I67" s="46">
        <v>696633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>SUM(D67:N67)</f>
        <v>973774</v>
      </c>
      <c r="P67" s="47">
        <f t="shared" si="7"/>
        <v>49.548364117437544</v>
      </c>
      <c r="Q67" s="9"/>
    </row>
    <row r="68" spans="1:120">
      <c r="A68" s="12"/>
      <c r="B68" s="25">
        <v>361.3</v>
      </c>
      <c r="C68" s="20" t="s">
        <v>72</v>
      </c>
      <c r="D68" s="46">
        <v>-1438770</v>
      </c>
      <c r="E68" s="46">
        <v>0</v>
      </c>
      <c r="F68" s="46">
        <v>0</v>
      </c>
      <c r="G68" s="46">
        <v>0</v>
      </c>
      <c r="H68" s="46">
        <v>0</v>
      </c>
      <c r="I68" s="46">
        <v>-458163</v>
      </c>
      <c r="J68" s="46">
        <v>0</v>
      </c>
      <c r="K68" s="46">
        <v>-14148906</v>
      </c>
      <c r="L68" s="46">
        <v>0</v>
      </c>
      <c r="M68" s="46">
        <v>0</v>
      </c>
      <c r="N68" s="46">
        <v>0</v>
      </c>
      <c r="O68" s="46">
        <f t="shared" ref="O68:O78" si="14">SUM(D68:N68)</f>
        <v>-16045839</v>
      </c>
      <c r="P68" s="47">
        <f t="shared" si="7"/>
        <v>-816.45748740650288</v>
      </c>
      <c r="Q68" s="9"/>
    </row>
    <row r="69" spans="1:120">
      <c r="A69" s="12"/>
      <c r="B69" s="25">
        <v>364</v>
      </c>
      <c r="C69" s="20" t="s">
        <v>112</v>
      </c>
      <c r="D69" s="46">
        <v>0</v>
      </c>
      <c r="E69" s="46">
        <v>16000</v>
      </c>
      <c r="F69" s="46">
        <v>0</v>
      </c>
      <c r="G69" s="46">
        <v>0</v>
      </c>
      <c r="H69" s="46">
        <v>0</v>
      </c>
      <c r="I69" s="46">
        <v>-71636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4"/>
        <v>-55636</v>
      </c>
      <c r="P69" s="47">
        <f t="shared" ref="P69:P79" si="15">(O69/P$81)</f>
        <v>-2.830916399531878</v>
      </c>
      <c r="Q69" s="9"/>
    </row>
    <row r="70" spans="1:120">
      <c r="A70" s="12"/>
      <c r="B70" s="25">
        <v>365</v>
      </c>
      <c r="C70" s="20" t="s">
        <v>113</v>
      </c>
      <c r="D70" s="46">
        <v>32200</v>
      </c>
      <c r="E70" s="46">
        <v>0</v>
      </c>
      <c r="F70" s="46">
        <v>0</v>
      </c>
      <c r="G70" s="46">
        <v>0</v>
      </c>
      <c r="H70" s="46">
        <v>0</v>
      </c>
      <c r="I70" s="46">
        <v>53711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4"/>
        <v>85911</v>
      </c>
      <c r="P70" s="47">
        <f t="shared" si="15"/>
        <v>4.371393680354144</v>
      </c>
      <c r="Q70" s="9"/>
    </row>
    <row r="71" spans="1:120">
      <c r="A71" s="12"/>
      <c r="B71" s="25">
        <v>366</v>
      </c>
      <c r="C71" s="20" t="s">
        <v>74</v>
      </c>
      <c r="D71" s="46">
        <v>3027</v>
      </c>
      <c r="E71" s="46">
        <v>2000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4"/>
        <v>5027</v>
      </c>
      <c r="P71" s="47">
        <f t="shared" si="15"/>
        <v>0.25578792041927439</v>
      </c>
      <c r="Q71" s="9"/>
    </row>
    <row r="72" spans="1:120">
      <c r="A72" s="12"/>
      <c r="B72" s="25">
        <v>369.3</v>
      </c>
      <c r="C72" s="20" t="s">
        <v>128</v>
      </c>
      <c r="D72" s="46">
        <v>8927</v>
      </c>
      <c r="E72" s="46">
        <v>0</v>
      </c>
      <c r="F72" s="46">
        <v>0</v>
      </c>
      <c r="G72" s="46">
        <v>0</v>
      </c>
      <c r="H72" s="46">
        <v>0</v>
      </c>
      <c r="I72" s="46">
        <v>2168</v>
      </c>
      <c r="J72" s="46">
        <v>0</v>
      </c>
      <c r="K72" s="46">
        <v>3541189</v>
      </c>
      <c r="L72" s="46">
        <v>0</v>
      </c>
      <c r="M72" s="46">
        <v>0</v>
      </c>
      <c r="N72" s="46">
        <v>0</v>
      </c>
      <c r="O72" s="46">
        <f>SUM(D72:N72)</f>
        <v>3552284</v>
      </c>
      <c r="P72" s="47">
        <f t="shared" si="15"/>
        <v>180.75021625197172</v>
      </c>
      <c r="Q72" s="9"/>
    </row>
    <row r="73" spans="1:120">
      <c r="A73" s="12"/>
      <c r="B73" s="25">
        <v>369.9</v>
      </c>
      <c r="C73" s="20" t="s">
        <v>76</v>
      </c>
      <c r="D73" s="46">
        <v>478642</v>
      </c>
      <c r="E73" s="46">
        <v>6222</v>
      </c>
      <c r="F73" s="46">
        <v>0</v>
      </c>
      <c r="G73" s="46">
        <v>0</v>
      </c>
      <c r="H73" s="46">
        <v>0</v>
      </c>
      <c r="I73" s="46">
        <v>138889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4"/>
        <v>623753</v>
      </c>
      <c r="P73" s="47">
        <f t="shared" si="15"/>
        <v>31.738309672823487</v>
      </c>
      <c r="Q73" s="9"/>
    </row>
    <row r="74" spans="1:120" ht="15.75">
      <c r="A74" s="29" t="s">
        <v>48</v>
      </c>
      <c r="B74" s="30"/>
      <c r="C74" s="31"/>
      <c r="D74" s="32">
        <f t="shared" ref="D74:N74" si="16">SUM(D75:D78)</f>
        <v>9995751</v>
      </c>
      <c r="E74" s="32">
        <f t="shared" si="16"/>
        <v>1944951</v>
      </c>
      <c r="F74" s="32">
        <f t="shared" si="16"/>
        <v>0</v>
      </c>
      <c r="G74" s="32">
        <f t="shared" si="16"/>
        <v>0</v>
      </c>
      <c r="H74" s="32">
        <f t="shared" si="16"/>
        <v>0</v>
      </c>
      <c r="I74" s="32">
        <f t="shared" si="16"/>
        <v>6440051</v>
      </c>
      <c r="J74" s="32">
        <f t="shared" si="16"/>
        <v>0</v>
      </c>
      <c r="K74" s="32">
        <f t="shared" si="16"/>
        <v>0</v>
      </c>
      <c r="L74" s="32">
        <f t="shared" si="16"/>
        <v>0</v>
      </c>
      <c r="M74" s="32">
        <f t="shared" si="16"/>
        <v>0</v>
      </c>
      <c r="N74" s="32">
        <f t="shared" si="16"/>
        <v>0</v>
      </c>
      <c r="O74" s="32">
        <f t="shared" si="14"/>
        <v>18380753</v>
      </c>
      <c r="P74" s="45">
        <f t="shared" si="15"/>
        <v>935.2644888821045</v>
      </c>
      <c r="Q74" s="9"/>
    </row>
    <row r="75" spans="1:120">
      <c r="A75" s="12"/>
      <c r="B75" s="25">
        <v>381</v>
      </c>
      <c r="C75" s="20" t="s">
        <v>77</v>
      </c>
      <c r="D75" s="46">
        <v>9916751</v>
      </c>
      <c r="E75" s="46">
        <v>1944951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4"/>
        <v>11861702</v>
      </c>
      <c r="P75" s="47">
        <f t="shared" si="15"/>
        <v>603.55681066503837</v>
      </c>
      <c r="Q75" s="9"/>
    </row>
    <row r="76" spans="1:120">
      <c r="A76" s="12"/>
      <c r="B76" s="25">
        <v>388.1</v>
      </c>
      <c r="C76" s="20" t="s">
        <v>144</v>
      </c>
      <c r="D76" s="46">
        <v>79000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4"/>
        <v>79000</v>
      </c>
      <c r="P76" s="47">
        <f t="shared" si="15"/>
        <v>4.0197425329466236</v>
      </c>
      <c r="Q76" s="9"/>
    </row>
    <row r="77" spans="1:120">
      <c r="A77" s="12"/>
      <c r="B77" s="25">
        <v>389.4</v>
      </c>
      <c r="C77" s="20" t="s">
        <v>188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6137030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4"/>
        <v>6137030</v>
      </c>
      <c r="P77" s="47">
        <f t="shared" si="15"/>
        <v>312.26937363252432</v>
      </c>
      <c r="Q77" s="9"/>
    </row>
    <row r="78" spans="1:120" ht="15.75" thickBot="1">
      <c r="A78" s="12"/>
      <c r="B78" s="25">
        <v>389.9</v>
      </c>
      <c r="C78" s="20" t="s">
        <v>189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303021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4"/>
        <v>303021</v>
      </c>
      <c r="P78" s="47">
        <f t="shared" si="15"/>
        <v>15.418562051595176</v>
      </c>
      <c r="Q78" s="9"/>
    </row>
    <row r="79" spans="1:120" ht="16.5" thickBot="1">
      <c r="A79" s="14" t="s">
        <v>64</v>
      </c>
      <c r="B79" s="23"/>
      <c r="C79" s="22"/>
      <c r="D79" s="15">
        <f t="shared" ref="D79:N79" si="17">SUM(D5,D16,D28,D46,D61,D66,D74)</f>
        <v>21563350</v>
      </c>
      <c r="E79" s="15">
        <f t="shared" si="17"/>
        <v>6831137</v>
      </c>
      <c r="F79" s="15">
        <f t="shared" si="17"/>
        <v>0</v>
      </c>
      <c r="G79" s="15">
        <f t="shared" si="17"/>
        <v>0</v>
      </c>
      <c r="H79" s="15">
        <f t="shared" si="17"/>
        <v>0</v>
      </c>
      <c r="I79" s="15">
        <f t="shared" si="17"/>
        <v>75626933</v>
      </c>
      <c r="J79" s="15">
        <f t="shared" si="17"/>
        <v>0</v>
      </c>
      <c r="K79" s="15">
        <f t="shared" si="17"/>
        <v>-10607717</v>
      </c>
      <c r="L79" s="15">
        <f t="shared" si="17"/>
        <v>0</v>
      </c>
      <c r="M79" s="15">
        <f t="shared" si="17"/>
        <v>2453709</v>
      </c>
      <c r="N79" s="15">
        <f t="shared" si="17"/>
        <v>0</v>
      </c>
      <c r="O79" s="15">
        <f>SUM(D79:N79)</f>
        <v>95867412</v>
      </c>
      <c r="P79" s="38">
        <f t="shared" si="15"/>
        <v>4878.0039688597162</v>
      </c>
      <c r="Q79" s="6"/>
      <c r="R79" s="2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</row>
    <row r="80" spans="1:120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9"/>
    </row>
    <row r="81" spans="1:16">
      <c r="A81" s="40"/>
      <c r="B81" s="41"/>
      <c r="C81" s="41"/>
      <c r="D81" s="42"/>
      <c r="E81" s="42"/>
      <c r="F81" s="42"/>
      <c r="G81" s="42"/>
      <c r="H81" s="42"/>
      <c r="I81" s="42"/>
      <c r="J81" s="42"/>
      <c r="K81" s="42"/>
      <c r="L81" s="42"/>
      <c r="M81" s="118" t="s">
        <v>192</v>
      </c>
      <c r="N81" s="118"/>
      <c r="O81" s="118"/>
      <c r="P81" s="43">
        <v>19653</v>
      </c>
    </row>
    <row r="82" spans="1:16">
      <c r="A82" s="119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7"/>
    </row>
    <row r="83" spans="1:16" ht="15.75" customHeight="1" thickBot="1">
      <c r="A83" s="120" t="s">
        <v>96</v>
      </c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100"/>
    </row>
  </sheetData>
  <mergeCells count="10">
    <mergeCell ref="M81:O81"/>
    <mergeCell ref="A82:P82"/>
    <mergeCell ref="A83:P8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7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175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79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29"/>
      <c r="M3" s="130"/>
      <c r="N3" s="36"/>
      <c r="O3" s="37"/>
      <c r="P3" s="131" t="s">
        <v>176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80</v>
      </c>
      <c r="F4" s="34" t="s">
        <v>81</v>
      </c>
      <c r="G4" s="34" t="s">
        <v>82</v>
      </c>
      <c r="H4" s="34" t="s">
        <v>6</v>
      </c>
      <c r="I4" s="34" t="s">
        <v>7</v>
      </c>
      <c r="J4" s="35" t="s">
        <v>83</v>
      </c>
      <c r="K4" s="35" t="s">
        <v>8</v>
      </c>
      <c r="L4" s="35" t="s">
        <v>9</v>
      </c>
      <c r="M4" s="35" t="s">
        <v>177</v>
      </c>
      <c r="N4" s="35" t="s">
        <v>10</v>
      </c>
      <c r="O4" s="35" t="s">
        <v>178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179</v>
      </c>
      <c r="B5" s="26"/>
      <c r="C5" s="26"/>
      <c r="D5" s="27">
        <f t="shared" ref="D5:N5" si="0">SUM(D6:D15)</f>
        <v>4752553</v>
      </c>
      <c r="E5" s="27">
        <f t="shared" si="0"/>
        <v>2321236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7073789</v>
      </c>
      <c r="P5" s="33">
        <f t="shared" ref="P5:P36" si="1">(O5/P$77)</f>
        <v>362.0343415732637</v>
      </c>
      <c r="Q5" s="6"/>
    </row>
    <row r="6" spans="1:134">
      <c r="A6" s="12"/>
      <c r="B6" s="25">
        <v>311</v>
      </c>
      <c r="C6" s="20" t="s">
        <v>3</v>
      </c>
      <c r="D6" s="46">
        <v>2014370</v>
      </c>
      <c r="E6" s="46">
        <v>1199659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3214029</v>
      </c>
      <c r="P6" s="47">
        <f t="shared" si="1"/>
        <v>164.49301397205588</v>
      </c>
      <c r="Q6" s="9"/>
    </row>
    <row r="7" spans="1:134">
      <c r="A7" s="12"/>
      <c r="B7" s="25">
        <v>312.41000000000003</v>
      </c>
      <c r="C7" s="20" t="s">
        <v>180</v>
      </c>
      <c r="D7" s="46">
        <v>0</v>
      </c>
      <c r="E7" s="46">
        <v>613980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613980</v>
      </c>
      <c r="P7" s="47">
        <f t="shared" si="1"/>
        <v>31.423307231690465</v>
      </c>
      <c r="Q7" s="9"/>
    </row>
    <row r="8" spans="1:134">
      <c r="A8" s="12"/>
      <c r="B8" s="25">
        <v>312.43</v>
      </c>
      <c r="C8" s="20" t="s">
        <v>181</v>
      </c>
      <c r="D8" s="46">
        <v>0</v>
      </c>
      <c r="E8" s="46">
        <v>387760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387760</v>
      </c>
      <c r="P8" s="47">
        <f t="shared" si="1"/>
        <v>19.84543733046727</v>
      </c>
      <c r="Q8" s="9"/>
    </row>
    <row r="9" spans="1:134">
      <c r="A9" s="12"/>
      <c r="B9" s="25">
        <v>312.51</v>
      </c>
      <c r="C9" s="20" t="s">
        <v>149</v>
      </c>
      <c r="D9" s="46">
        <v>0</v>
      </c>
      <c r="E9" s="46">
        <v>119837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119837</v>
      </c>
      <c r="P9" s="47">
        <f t="shared" si="1"/>
        <v>6.1332207380111567</v>
      </c>
      <c r="Q9" s="9"/>
    </row>
    <row r="10" spans="1:134">
      <c r="A10" s="12"/>
      <c r="B10" s="25">
        <v>312.52</v>
      </c>
      <c r="C10" s="20" t="s">
        <v>150</v>
      </c>
      <c r="D10" s="46">
        <v>175246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175246</v>
      </c>
      <c r="P10" s="47">
        <f t="shared" si="1"/>
        <v>8.9690362864015558</v>
      </c>
      <c r="Q10" s="9"/>
    </row>
    <row r="11" spans="1:134">
      <c r="A11" s="12"/>
      <c r="B11" s="25">
        <v>314.10000000000002</v>
      </c>
      <c r="C11" s="20" t="s">
        <v>14</v>
      </c>
      <c r="D11" s="46">
        <v>1624351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1624351</v>
      </c>
      <c r="P11" s="47">
        <f t="shared" si="1"/>
        <v>83.133783714622041</v>
      </c>
      <c r="Q11" s="9"/>
    </row>
    <row r="12" spans="1:134">
      <c r="A12" s="12"/>
      <c r="B12" s="25">
        <v>314.3</v>
      </c>
      <c r="C12" s="20" t="s">
        <v>15</v>
      </c>
      <c r="D12" s="46">
        <v>327451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327451</v>
      </c>
      <c r="P12" s="47">
        <f t="shared" si="1"/>
        <v>16.758841291775422</v>
      </c>
      <c r="Q12" s="9"/>
    </row>
    <row r="13" spans="1:134">
      <c r="A13" s="12"/>
      <c r="B13" s="25">
        <v>314.39999999999998</v>
      </c>
      <c r="C13" s="20" t="s">
        <v>16</v>
      </c>
      <c r="D13" s="46">
        <v>29647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29647</v>
      </c>
      <c r="P13" s="47">
        <f t="shared" si="1"/>
        <v>1.5173243257075593</v>
      </c>
      <c r="Q13" s="9"/>
    </row>
    <row r="14" spans="1:134">
      <c r="A14" s="12"/>
      <c r="B14" s="25">
        <v>315.10000000000002</v>
      </c>
      <c r="C14" s="20" t="s">
        <v>182</v>
      </c>
      <c r="D14" s="46">
        <v>558712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558712</v>
      </c>
      <c r="P14" s="47">
        <f t="shared" si="1"/>
        <v>28.59470801985772</v>
      </c>
      <c r="Q14" s="9"/>
    </row>
    <row r="15" spans="1:134">
      <c r="A15" s="12"/>
      <c r="B15" s="25">
        <v>316</v>
      </c>
      <c r="C15" s="20" t="s">
        <v>104</v>
      </c>
      <c r="D15" s="46">
        <v>22776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22776</v>
      </c>
      <c r="P15" s="47">
        <f t="shared" si="1"/>
        <v>1.1656686626746506</v>
      </c>
      <c r="Q15" s="9"/>
    </row>
    <row r="16" spans="1:134" ht="15.75">
      <c r="A16" s="29" t="s">
        <v>18</v>
      </c>
      <c r="B16" s="30"/>
      <c r="C16" s="31"/>
      <c r="D16" s="32">
        <f t="shared" ref="D16:N16" si="3">SUM(D17:D27)</f>
        <v>593394</v>
      </c>
      <c r="E16" s="32">
        <f t="shared" si="3"/>
        <v>158300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908720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245674</v>
      </c>
      <c r="N16" s="32">
        <f t="shared" si="3"/>
        <v>0</v>
      </c>
      <c r="O16" s="44">
        <f>SUM(D16:N16)</f>
        <v>1906088</v>
      </c>
      <c r="P16" s="45">
        <f t="shared" si="1"/>
        <v>97.552996570960644</v>
      </c>
      <c r="Q16" s="10"/>
    </row>
    <row r="17" spans="1:17">
      <c r="A17" s="12"/>
      <c r="B17" s="25">
        <v>322</v>
      </c>
      <c r="C17" s="20" t="s">
        <v>183</v>
      </c>
      <c r="D17" s="46">
        <v>307133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307133</v>
      </c>
      <c r="P17" s="47">
        <f t="shared" si="1"/>
        <v>15.718972311786683</v>
      </c>
      <c r="Q17" s="9"/>
    </row>
    <row r="18" spans="1:17">
      <c r="A18" s="12"/>
      <c r="B18" s="25">
        <v>322.89999999999998</v>
      </c>
      <c r="C18" s="20" t="s">
        <v>184</v>
      </c>
      <c r="D18" s="46">
        <v>94977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245674</v>
      </c>
      <c r="N18" s="46">
        <v>0</v>
      </c>
      <c r="O18" s="46">
        <f t="shared" ref="O18:O27" si="4">SUM(D18:N18)</f>
        <v>340651</v>
      </c>
      <c r="P18" s="47">
        <f t="shared" si="1"/>
        <v>17.434413224832387</v>
      </c>
      <c r="Q18" s="9"/>
    </row>
    <row r="19" spans="1:17">
      <c r="A19" s="12"/>
      <c r="B19" s="25">
        <v>323.10000000000002</v>
      </c>
      <c r="C19" s="20" t="s">
        <v>19</v>
      </c>
      <c r="D19" s="46">
        <v>90788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90788</v>
      </c>
      <c r="P19" s="47">
        <f t="shared" si="1"/>
        <v>4.6465018680587544</v>
      </c>
      <c r="Q19" s="9"/>
    </row>
    <row r="20" spans="1:17">
      <c r="A20" s="12"/>
      <c r="B20" s="25">
        <v>323.39999999999998</v>
      </c>
      <c r="C20" s="20" t="s">
        <v>21</v>
      </c>
      <c r="D20" s="46">
        <v>38841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38841</v>
      </c>
      <c r="P20" s="47">
        <f t="shared" si="1"/>
        <v>1.9878704130201137</v>
      </c>
      <c r="Q20" s="9"/>
    </row>
    <row r="21" spans="1:17">
      <c r="A21" s="12"/>
      <c r="B21" s="25">
        <v>323.7</v>
      </c>
      <c r="C21" s="20" t="s">
        <v>22</v>
      </c>
      <c r="D21" s="46">
        <v>1466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1466</v>
      </c>
      <c r="P21" s="47">
        <f t="shared" si="1"/>
        <v>7.5029428322841499E-2</v>
      </c>
      <c r="Q21" s="9"/>
    </row>
    <row r="22" spans="1:17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736329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736329</v>
      </c>
      <c r="P22" s="47">
        <f t="shared" si="1"/>
        <v>37.685091355750039</v>
      </c>
      <c r="Q22" s="9"/>
    </row>
    <row r="23" spans="1:17">
      <c r="A23" s="12"/>
      <c r="B23" s="25">
        <v>324.22000000000003</v>
      </c>
      <c r="C23" s="20" t="s">
        <v>137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172391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172391</v>
      </c>
      <c r="P23" s="47">
        <f t="shared" si="1"/>
        <v>8.8229182660320387</v>
      </c>
      <c r="Q23" s="9"/>
    </row>
    <row r="24" spans="1:17">
      <c r="A24" s="12"/>
      <c r="B24" s="25">
        <v>324.31</v>
      </c>
      <c r="C24" s="20" t="s">
        <v>24</v>
      </c>
      <c r="D24" s="46">
        <v>0</v>
      </c>
      <c r="E24" s="46">
        <v>22842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22842</v>
      </c>
      <c r="P24" s="47">
        <f t="shared" si="1"/>
        <v>1.1690465223399356</v>
      </c>
      <c r="Q24" s="9"/>
    </row>
    <row r="25" spans="1:17">
      <c r="A25" s="12"/>
      <c r="B25" s="25">
        <v>324.32</v>
      </c>
      <c r="C25" s="20" t="s">
        <v>132</v>
      </c>
      <c r="D25" s="46">
        <v>0</v>
      </c>
      <c r="E25" s="46">
        <v>135458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135458</v>
      </c>
      <c r="P25" s="47">
        <f t="shared" si="1"/>
        <v>6.9326987051537952</v>
      </c>
      <c r="Q25" s="9"/>
    </row>
    <row r="26" spans="1:17">
      <c r="A26" s="12"/>
      <c r="B26" s="25">
        <v>324.91000000000003</v>
      </c>
      <c r="C26" s="20" t="s">
        <v>26</v>
      </c>
      <c r="D26" s="46">
        <v>19511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19511</v>
      </c>
      <c r="P26" s="47">
        <f t="shared" si="1"/>
        <v>0.99856696862684891</v>
      </c>
      <c r="Q26" s="9"/>
    </row>
    <row r="27" spans="1:17">
      <c r="A27" s="12"/>
      <c r="B27" s="25">
        <v>324.92</v>
      </c>
      <c r="C27" s="20" t="s">
        <v>138</v>
      </c>
      <c r="D27" s="46">
        <v>40678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40678</v>
      </c>
      <c r="P27" s="47">
        <f t="shared" si="1"/>
        <v>2.0818875070372078</v>
      </c>
      <c r="Q27" s="9"/>
    </row>
    <row r="28" spans="1:17" ht="15.75">
      <c r="A28" s="29" t="s">
        <v>185</v>
      </c>
      <c r="B28" s="30"/>
      <c r="C28" s="31"/>
      <c r="D28" s="32">
        <f t="shared" ref="D28:N28" si="5">SUM(D29:D41)</f>
        <v>3023413</v>
      </c>
      <c r="E28" s="32">
        <f t="shared" si="5"/>
        <v>336996</v>
      </c>
      <c r="F28" s="32">
        <f t="shared" si="5"/>
        <v>0</v>
      </c>
      <c r="G28" s="32">
        <f t="shared" si="5"/>
        <v>0</v>
      </c>
      <c r="H28" s="32">
        <f t="shared" si="5"/>
        <v>0</v>
      </c>
      <c r="I28" s="32">
        <f t="shared" si="5"/>
        <v>764012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32">
        <f t="shared" si="5"/>
        <v>0</v>
      </c>
      <c r="O28" s="44">
        <f>SUM(D28:N28)</f>
        <v>4124421</v>
      </c>
      <c r="P28" s="45">
        <f t="shared" si="1"/>
        <v>211.08659603869185</v>
      </c>
      <c r="Q28" s="10"/>
    </row>
    <row r="29" spans="1:17">
      <c r="A29" s="12"/>
      <c r="B29" s="25">
        <v>331.2</v>
      </c>
      <c r="C29" s="20" t="s">
        <v>27</v>
      </c>
      <c r="D29" s="46">
        <v>29757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29757</v>
      </c>
      <c r="P29" s="47">
        <f t="shared" si="1"/>
        <v>1.5229540918163673</v>
      </c>
      <c r="Q29" s="9"/>
    </row>
    <row r="30" spans="1:17">
      <c r="A30" s="12"/>
      <c r="B30" s="25">
        <v>331.35</v>
      </c>
      <c r="C30" s="20" t="s">
        <v>30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400001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8" si="6">SUM(D30:N30)</f>
        <v>400001</v>
      </c>
      <c r="P30" s="47">
        <f t="shared" si="1"/>
        <v>20.471927938993808</v>
      </c>
      <c r="Q30" s="9"/>
    </row>
    <row r="31" spans="1:17">
      <c r="A31" s="12"/>
      <c r="B31" s="25">
        <v>331.41</v>
      </c>
      <c r="C31" s="20" t="s">
        <v>32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341011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341011</v>
      </c>
      <c r="P31" s="47">
        <f t="shared" si="1"/>
        <v>17.452837913915758</v>
      </c>
      <c r="Q31" s="9"/>
    </row>
    <row r="32" spans="1:17">
      <c r="A32" s="12"/>
      <c r="B32" s="25">
        <v>331.49</v>
      </c>
      <c r="C32" s="20" t="s">
        <v>151</v>
      </c>
      <c r="D32" s="46">
        <v>0</v>
      </c>
      <c r="E32" s="46">
        <v>34601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34601</v>
      </c>
      <c r="P32" s="47">
        <f t="shared" si="1"/>
        <v>1.7708685193715135</v>
      </c>
      <c r="Q32" s="9"/>
    </row>
    <row r="33" spans="1:17">
      <c r="A33" s="12"/>
      <c r="B33" s="25">
        <v>332</v>
      </c>
      <c r="C33" s="20" t="s">
        <v>172</v>
      </c>
      <c r="D33" s="46">
        <v>75840</v>
      </c>
      <c r="E33" s="46">
        <v>1800</v>
      </c>
      <c r="F33" s="46">
        <v>0</v>
      </c>
      <c r="G33" s="46">
        <v>0</v>
      </c>
      <c r="H33" s="46">
        <v>0</v>
      </c>
      <c r="I33" s="46">
        <v>23000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100640</v>
      </c>
      <c r="P33" s="47">
        <f t="shared" si="1"/>
        <v>5.15072419264036</v>
      </c>
      <c r="Q33" s="9"/>
    </row>
    <row r="34" spans="1:17">
      <c r="A34" s="12"/>
      <c r="B34" s="25">
        <v>335.125</v>
      </c>
      <c r="C34" s="20" t="s">
        <v>186</v>
      </c>
      <c r="D34" s="46">
        <v>710981</v>
      </c>
      <c r="E34" s="46">
        <v>196627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907608</v>
      </c>
      <c r="P34" s="47">
        <f t="shared" si="1"/>
        <v>46.451097804391217</v>
      </c>
      <c r="Q34" s="9"/>
    </row>
    <row r="35" spans="1:17">
      <c r="A35" s="12"/>
      <c r="B35" s="25">
        <v>335.14</v>
      </c>
      <c r="C35" s="20" t="s">
        <v>107</v>
      </c>
      <c r="D35" s="46">
        <v>11999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11999</v>
      </c>
      <c r="P35" s="47">
        <f t="shared" si="1"/>
        <v>0.61410512308715903</v>
      </c>
      <c r="Q35" s="9"/>
    </row>
    <row r="36" spans="1:17">
      <c r="A36" s="12"/>
      <c r="B36" s="25">
        <v>335.15</v>
      </c>
      <c r="C36" s="20" t="s">
        <v>133</v>
      </c>
      <c r="D36" s="46">
        <v>11371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11371</v>
      </c>
      <c r="P36" s="47">
        <f t="shared" si="1"/>
        <v>0.58196427657505501</v>
      </c>
      <c r="Q36" s="9"/>
    </row>
    <row r="37" spans="1:17">
      <c r="A37" s="12"/>
      <c r="B37" s="25">
        <v>335.18</v>
      </c>
      <c r="C37" s="20" t="s">
        <v>187</v>
      </c>
      <c r="D37" s="46">
        <v>1485136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1485136</v>
      </c>
      <c r="P37" s="47">
        <f t="shared" ref="P37:P68" si="7">(O37/P$77)</f>
        <v>76.008802907006498</v>
      </c>
      <c r="Q37" s="9"/>
    </row>
    <row r="38" spans="1:17">
      <c r="A38" s="12"/>
      <c r="B38" s="25">
        <v>335.21</v>
      </c>
      <c r="C38" s="20" t="s">
        <v>38</v>
      </c>
      <c r="D38" s="46">
        <v>0</v>
      </c>
      <c r="E38" s="46">
        <v>4519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4519</v>
      </c>
      <c r="P38" s="47">
        <f t="shared" si="7"/>
        <v>0.23128102768821332</v>
      </c>
      <c r="Q38" s="9"/>
    </row>
    <row r="39" spans="1:17">
      <c r="A39" s="12"/>
      <c r="B39" s="25">
        <v>335.7</v>
      </c>
      <c r="C39" s="20" t="s">
        <v>39</v>
      </c>
      <c r="D39" s="46">
        <v>456026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456026</v>
      </c>
      <c r="P39" s="47">
        <f t="shared" si="7"/>
        <v>23.33927017759353</v>
      </c>
      <c r="Q39" s="9"/>
    </row>
    <row r="40" spans="1:17">
      <c r="A40" s="12"/>
      <c r="B40" s="25">
        <v>337.7</v>
      </c>
      <c r="C40" s="20" t="s">
        <v>98</v>
      </c>
      <c r="D40" s="46">
        <v>226450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226450</v>
      </c>
      <c r="P40" s="47">
        <f t="shared" si="7"/>
        <v>11.589641230359794</v>
      </c>
      <c r="Q40" s="9"/>
    </row>
    <row r="41" spans="1:17">
      <c r="A41" s="12"/>
      <c r="B41" s="25">
        <v>338</v>
      </c>
      <c r="C41" s="20" t="s">
        <v>40</v>
      </c>
      <c r="D41" s="46">
        <v>15853</v>
      </c>
      <c r="E41" s="46">
        <v>99449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115302</v>
      </c>
      <c r="P41" s="47">
        <f t="shared" si="7"/>
        <v>5.9011208352525717</v>
      </c>
      <c r="Q41" s="9"/>
    </row>
    <row r="42" spans="1:17" ht="15.75">
      <c r="A42" s="29" t="s">
        <v>46</v>
      </c>
      <c r="B42" s="30"/>
      <c r="C42" s="31"/>
      <c r="D42" s="32">
        <f t="shared" ref="D42:N42" si="8">SUM(D43:D56)</f>
        <v>1368156</v>
      </c>
      <c r="E42" s="32">
        <f t="shared" si="8"/>
        <v>877436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51383034</v>
      </c>
      <c r="J42" s="32">
        <f t="shared" si="8"/>
        <v>0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 t="shared" si="8"/>
        <v>0</v>
      </c>
      <c r="O42" s="32">
        <f>SUM(D42:N42)</f>
        <v>53628626</v>
      </c>
      <c r="P42" s="45">
        <f t="shared" si="7"/>
        <v>2744.6965556067353</v>
      </c>
      <c r="Q42" s="10"/>
    </row>
    <row r="43" spans="1:17">
      <c r="A43" s="12"/>
      <c r="B43" s="25">
        <v>341.9</v>
      </c>
      <c r="C43" s="20" t="s">
        <v>109</v>
      </c>
      <c r="D43" s="46">
        <v>38386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56" si="9">SUM(D43:N43)</f>
        <v>38386</v>
      </c>
      <c r="P43" s="47">
        <f t="shared" si="7"/>
        <v>1.9645836532064076</v>
      </c>
      <c r="Q43" s="9"/>
    </row>
    <row r="44" spans="1:17">
      <c r="A44" s="12"/>
      <c r="B44" s="25">
        <v>342.1</v>
      </c>
      <c r="C44" s="20" t="s">
        <v>50</v>
      </c>
      <c r="D44" s="46">
        <v>319965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319965</v>
      </c>
      <c r="P44" s="47">
        <f t="shared" si="7"/>
        <v>16.37571011822509</v>
      </c>
      <c r="Q44" s="9"/>
    </row>
    <row r="45" spans="1:17">
      <c r="A45" s="12"/>
      <c r="B45" s="25">
        <v>342.2</v>
      </c>
      <c r="C45" s="20" t="s">
        <v>90</v>
      </c>
      <c r="D45" s="46">
        <v>0</v>
      </c>
      <c r="E45" s="46">
        <v>760250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760250</v>
      </c>
      <c r="P45" s="47">
        <f t="shared" si="7"/>
        <v>38.909360765648188</v>
      </c>
      <c r="Q45" s="9"/>
    </row>
    <row r="46" spans="1:17">
      <c r="A46" s="12"/>
      <c r="B46" s="25">
        <v>342.5</v>
      </c>
      <c r="C46" s="20" t="s">
        <v>91</v>
      </c>
      <c r="D46" s="46">
        <v>17990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17990</v>
      </c>
      <c r="P46" s="47">
        <f t="shared" si="7"/>
        <v>0.92072265724960334</v>
      </c>
      <c r="Q46" s="9"/>
    </row>
    <row r="47" spans="1:17">
      <c r="A47" s="12"/>
      <c r="B47" s="25">
        <v>343.1</v>
      </c>
      <c r="C47" s="20" t="s">
        <v>52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32208352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32208352</v>
      </c>
      <c r="P47" s="47">
        <f t="shared" si="7"/>
        <v>1648.4135319105378</v>
      </c>
      <c r="Q47" s="9"/>
    </row>
    <row r="48" spans="1:17">
      <c r="A48" s="12"/>
      <c r="B48" s="25">
        <v>343.3</v>
      </c>
      <c r="C48" s="20" t="s">
        <v>53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5126437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5126437</v>
      </c>
      <c r="P48" s="47">
        <f t="shared" si="7"/>
        <v>262.36946619581352</v>
      </c>
      <c r="Q48" s="9"/>
    </row>
    <row r="49" spans="1:17">
      <c r="A49" s="12"/>
      <c r="B49" s="25">
        <v>343.4</v>
      </c>
      <c r="C49" s="20" t="s">
        <v>54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3709988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3709988</v>
      </c>
      <c r="P49" s="47">
        <f t="shared" si="7"/>
        <v>189.87604278622243</v>
      </c>
      <c r="Q49" s="9"/>
    </row>
    <row r="50" spans="1:17">
      <c r="A50" s="12"/>
      <c r="B50" s="25">
        <v>343.5</v>
      </c>
      <c r="C50" s="20" t="s">
        <v>55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5153741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5153741</v>
      </c>
      <c r="P50" s="47">
        <f t="shared" si="7"/>
        <v>263.76687650340347</v>
      </c>
      <c r="Q50" s="9"/>
    </row>
    <row r="51" spans="1:17">
      <c r="A51" s="12"/>
      <c r="B51" s="25">
        <v>343.9</v>
      </c>
      <c r="C51" s="20" t="s">
        <v>57</v>
      </c>
      <c r="D51" s="46">
        <v>31508</v>
      </c>
      <c r="E51" s="46">
        <v>0</v>
      </c>
      <c r="F51" s="46">
        <v>0</v>
      </c>
      <c r="G51" s="46">
        <v>0</v>
      </c>
      <c r="H51" s="46">
        <v>0</v>
      </c>
      <c r="I51" s="46">
        <v>791859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9"/>
        <v>823367</v>
      </c>
      <c r="P51" s="47">
        <f t="shared" si="7"/>
        <v>42.139669379190337</v>
      </c>
      <c r="Q51" s="9"/>
    </row>
    <row r="52" spans="1:17">
      <c r="A52" s="12"/>
      <c r="B52" s="25">
        <v>344.1</v>
      </c>
      <c r="C52" s="20" t="s">
        <v>110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4392657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9"/>
        <v>4392657</v>
      </c>
      <c r="P52" s="47">
        <f t="shared" si="7"/>
        <v>224.81483187471213</v>
      </c>
      <c r="Q52" s="9"/>
    </row>
    <row r="53" spans="1:17">
      <c r="A53" s="12"/>
      <c r="B53" s="25">
        <v>344.9</v>
      </c>
      <c r="C53" s="20" t="s">
        <v>111</v>
      </c>
      <c r="D53" s="46">
        <v>0</v>
      </c>
      <c r="E53" s="46">
        <v>117186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9"/>
        <v>117186</v>
      </c>
      <c r="P53" s="47">
        <f t="shared" si="7"/>
        <v>5.9975433747888838</v>
      </c>
      <c r="Q53" s="9"/>
    </row>
    <row r="54" spans="1:17">
      <c r="A54" s="12"/>
      <c r="B54" s="25">
        <v>347.1</v>
      </c>
      <c r="C54" s="20" t="s">
        <v>59</v>
      </c>
      <c r="D54" s="46">
        <v>5864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9"/>
        <v>5864</v>
      </c>
      <c r="P54" s="47">
        <f t="shared" si="7"/>
        <v>0.300117713291366</v>
      </c>
      <c r="Q54" s="9"/>
    </row>
    <row r="55" spans="1:17">
      <c r="A55" s="12"/>
      <c r="B55" s="25">
        <v>347.2</v>
      </c>
      <c r="C55" s="20" t="s">
        <v>60</v>
      </c>
      <c r="D55" s="46">
        <v>84251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9"/>
        <v>84251</v>
      </c>
      <c r="P55" s="47">
        <f t="shared" si="7"/>
        <v>4.3119402221198628</v>
      </c>
      <c r="Q55" s="9"/>
    </row>
    <row r="56" spans="1:17">
      <c r="A56" s="12"/>
      <c r="B56" s="25">
        <v>347.5</v>
      </c>
      <c r="C56" s="20" t="s">
        <v>62</v>
      </c>
      <c r="D56" s="46">
        <v>870192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9"/>
        <v>870192</v>
      </c>
      <c r="P56" s="47">
        <f t="shared" si="7"/>
        <v>44.53615845232612</v>
      </c>
      <c r="Q56" s="9"/>
    </row>
    <row r="57" spans="1:17" ht="15.75">
      <c r="A57" s="29" t="s">
        <v>47</v>
      </c>
      <c r="B57" s="30"/>
      <c r="C57" s="31"/>
      <c r="D57" s="32">
        <f t="shared" ref="D57:N57" si="10">SUM(D58:D61)</f>
        <v>143981</v>
      </c>
      <c r="E57" s="32">
        <f t="shared" si="10"/>
        <v>1750</v>
      </c>
      <c r="F57" s="32">
        <f t="shared" si="10"/>
        <v>0</v>
      </c>
      <c r="G57" s="32">
        <f t="shared" si="10"/>
        <v>0</v>
      </c>
      <c r="H57" s="32">
        <f t="shared" si="10"/>
        <v>0</v>
      </c>
      <c r="I57" s="32">
        <f t="shared" si="10"/>
        <v>0</v>
      </c>
      <c r="J57" s="32">
        <f t="shared" si="10"/>
        <v>0</v>
      </c>
      <c r="K57" s="32">
        <f t="shared" si="10"/>
        <v>0</v>
      </c>
      <c r="L57" s="32">
        <f t="shared" si="10"/>
        <v>0</v>
      </c>
      <c r="M57" s="32">
        <f t="shared" si="10"/>
        <v>0</v>
      </c>
      <c r="N57" s="32">
        <f t="shared" si="10"/>
        <v>0</v>
      </c>
      <c r="O57" s="32">
        <f t="shared" ref="O57:O63" si="11">SUM(D57:N57)</f>
        <v>145731</v>
      </c>
      <c r="P57" s="45">
        <f t="shared" si="7"/>
        <v>7.4584676800245662</v>
      </c>
      <c r="Q57" s="10"/>
    </row>
    <row r="58" spans="1:17">
      <c r="A58" s="13"/>
      <c r="B58" s="39">
        <v>351.1</v>
      </c>
      <c r="C58" s="21" t="s">
        <v>66</v>
      </c>
      <c r="D58" s="46">
        <v>68977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1"/>
        <v>68977</v>
      </c>
      <c r="P58" s="47">
        <f t="shared" si="7"/>
        <v>3.5302216080659194</v>
      </c>
      <c r="Q58" s="9"/>
    </row>
    <row r="59" spans="1:17">
      <c r="A59" s="13"/>
      <c r="B59" s="39">
        <v>352</v>
      </c>
      <c r="C59" s="21" t="s">
        <v>67</v>
      </c>
      <c r="D59" s="46">
        <v>3071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1"/>
        <v>3071</v>
      </c>
      <c r="P59" s="47">
        <f t="shared" si="7"/>
        <v>0.15717283381954042</v>
      </c>
      <c r="Q59" s="9"/>
    </row>
    <row r="60" spans="1:17">
      <c r="A60" s="13"/>
      <c r="B60" s="39">
        <v>354</v>
      </c>
      <c r="C60" s="21" t="s">
        <v>68</v>
      </c>
      <c r="D60" s="46">
        <v>50404</v>
      </c>
      <c r="E60" s="46">
        <v>1750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1"/>
        <v>52154</v>
      </c>
      <c r="P60" s="47">
        <f t="shared" si="7"/>
        <v>2.6692256512615793</v>
      </c>
      <c r="Q60" s="9"/>
    </row>
    <row r="61" spans="1:17">
      <c r="A61" s="13"/>
      <c r="B61" s="39">
        <v>359</v>
      </c>
      <c r="C61" s="21" t="s">
        <v>70</v>
      </c>
      <c r="D61" s="46">
        <v>21529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1"/>
        <v>21529</v>
      </c>
      <c r="P61" s="47">
        <f t="shared" si="7"/>
        <v>1.101847586877527</v>
      </c>
      <c r="Q61" s="9"/>
    </row>
    <row r="62" spans="1:17" ht="15.75">
      <c r="A62" s="29" t="s">
        <v>4</v>
      </c>
      <c r="B62" s="30"/>
      <c r="C62" s="31"/>
      <c r="D62" s="32">
        <f t="shared" ref="D62:N62" si="12">SUM(D63:D69)</f>
        <v>359968</v>
      </c>
      <c r="E62" s="32">
        <f t="shared" si="12"/>
        <v>19565</v>
      </c>
      <c r="F62" s="32">
        <f t="shared" si="12"/>
        <v>0</v>
      </c>
      <c r="G62" s="32">
        <f t="shared" si="12"/>
        <v>0</v>
      </c>
      <c r="H62" s="32">
        <f t="shared" si="12"/>
        <v>0</v>
      </c>
      <c r="I62" s="32">
        <f t="shared" si="12"/>
        <v>441564</v>
      </c>
      <c r="J62" s="32">
        <f t="shared" si="12"/>
        <v>0</v>
      </c>
      <c r="K62" s="32">
        <f t="shared" si="12"/>
        <v>16391445</v>
      </c>
      <c r="L62" s="32">
        <f t="shared" si="12"/>
        <v>0</v>
      </c>
      <c r="M62" s="32">
        <f t="shared" si="12"/>
        <v>0</v>
      </c>
      <c r="N62" s="32">
        <f t="shared" si="12"/>
        <v>0</v>
      </c>
      <c r="O62" s="32">
        <f t="shared" si="11"/>
        <v>17212542</v>
      </c>
      <c r="P62" s="45">
        <f t="shared" si="7"/>
        <v>880.93259634576998</v>
      </c>
      <c r="Q62" s="10"/>
    </row>
    <row r="63" spans="1:17">
      <c r="A63" s="12"/>
      <c r="B63" s="25">
        <v>361.1</v>
      </c>
      <c r="C63" s="20" t="s">
        <v>71</v>
      </c>
      <c r="D63" s="46">
        <v>110347</v>
      </c>
      <c r="E63" s="46">
        <v>1365</v>
      </c>
      <c r="F63" s="46">
        <v>0</v>
      </c>
      <c r="G63" s="46">
        <v>0</v>
      </c>
      <c r="H63" s="46">
        <v>0</v>
      </c>
      <c r="I63" s="46">
        <v>271131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1"/>
        <v>382843</v>
      </c>
      <c r="P63" s="47">
        <f t="shared" si="7"/>
        <v>19.593786785403552</v>
      </c>
      <c r="Q63" s="9"/>
    </row>
    <row r="64" spans="1:17">
      <c r="A64" s="12"/>
      <c r="B64" s="25">
        <v>361.3</v>
      </c>
      <c r="C64" s="20" t="s">
        <v>72</v>
      </c>
      <c r="D64" s="46">
        <v>-79075</v>
      </c>
      <c r="E64" s="46">
        <v>0</v>
      </c>
      <c r="F64" s="46">
        <v>0</v>
      </c>
      <c r="G64" s="46">
        <v>0</v>
      </c>
      <c r="H64" s="46">
        <v>0</v>
      </c>
      <c r="I64" s="46">
        <v>-4855</v>
      </c>
      <c r="J64" s="46">
        <v>0</v>
      </c>
      <c r="K64" s="46">
        <v>12820725</v>
      </c>
      <c r="L64" s="46">
        <v>0</v>
      </c>
      <c r="M64" s="46">
        <v>0</v>
      </c>
      <c r="N64" s="46">
        <v>0</v>
      </c>
      <c r="O64" s="46">
        <f t="shared" ref="O64:O69" si="13">SUM(D64:N64)</f>
        <v>12736795</v>
      </c>
      <c r="P64" s="47">
        <f t="shared" si="7"/>
        <v>651.86524387123188</v>
      </c>
      <c r="Q64" s="9"/>
    </row>
    <row r="65" spans="1:120">
      <c r="A65" s="12"/>
      <c r="B65" s="25">
        <v>365</v>
      </c>
      <c r="C65" s="20" t="s">
        <v>113</v>
      </c>
      <c r="D65" s="46">
        <v>74560</v>
      </c>
      <c r="E65" s="46">
        <v>18200</v>
      </c>
      <c r="F65" s="46">
        <v>0</v>
      </c>
      <c r="G65" s="46">
        <v>0</v>
      </c>
      <c r="H65" s="46">
        <v>0</v>
      </c>
      <c r="I65" s="46">
        <v>17953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3"/>
        <v>110713</v>
      </c>
      <c r="P65" s="47">
        <f t="shared" si="7"/>
        <v>5.6662572291314808</v>
      </c>
      <c r="Q65" s="9"/>
    </row>
    <row r="66" spans="1:120">
      <c r="A66" s="12"/>
      <c r="B66" s="25">
        <v>366</v>
      </c>
      <c r="C66" s="20" t="s">
        <v>74</v>
      </c>
      <c r="D66" s="46">
        <v>3000</v>
      </c>
      <c r="E66" s="46">
        <v>0</v>
      </c>
      <c r="F66" s="46">
        <v>0</v>
      </c>
      <c r="G66" s="46">
        <v>0</v>
      </c>
      <c r="H66" s="46">
        <v>0</v>
      </c>
      <c r="I66" s="46">
        <v>47802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3"/>
        <v>50802</v>
      </c>
      <c r="P66" s="47">
        <f t="shared" si="7"/>
        <v>2.6000307078151388</v>
      </c>
      <c r="Q66" s="9"/>
    </row>
    <row r="67" spans="1:120">
      <c r="A67" s="12"/>
      <c r="B67" s="25">
        <v>368</v>
      </c>
      <c r="C67" s="20" t="s">
        <v>75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3570720</v>
      </c>
      <c r="L67" s="46">
        <v>0</v>
      </c>
      <c r="M67" s="46">
        <v>0</v>
      </c>
      <c r="N67" s="46">
        <v>0</v>
      </c>
      <c r="O67" s="46">
        <f t="shared" si="13"/>
        <v>3570720</v>
      </c>
      <c r="P67" s="47">
        <f t="shared" si="7"/>
        <v>182.74834945493629</v>
      </c>
      <c r="Q67" s="9"/>
    </row>
    <row r="68" spans="1:120">
      <c r="A68" s="12"/>
      <c r="B68" s="25">
        <v>369.3</v>
      </c>
      <c r="C68" s="20" t="s">
        <v>128</v>
      </c>
      <c r="D68" s="46">
        <v>5200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3"/>
        <v>5200</v>
      </c>
      <c r="P68" s="47">
        <f t="shared" si="7"/>
        <v>0.2661343978709248</v>
      </c>
      <c r="Q68" s="9"/>
    </row>
    <row r="69" spans="1:120">
      <c r="A69" s="12"/>
      <c r="B69" s="25">
        <v>369.9</v>
      </c>
      <c r="C69" s="20" t="s">
        <v>76</v>
      </c>
      <c r="D69" s="46">
        <v>245936</v>
      </c>
      <c r="E69" s="46">
        <v>0</v>
      </c>
      <c r="F69" s="46">
        <v>0</v>
      </c>
      <c r="G69" s="46">
        <v>0</v>
      </c>
      <c r="H69" s="46">
        <v>0</v>
      </c>
      <c r="I69" s="46">
        <v>109533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3"/>
        <v>355469</v>
      </c>
      <c r="P69" s="47">
        <f t="shared" ref="P69:P75" si="14">(O69/P$77)</f>
        <v>18.192793899380725</v>
      </c>
      <c r="Q69" s="9"/>
    </row>
    <row r="70" spans="1:120" ht="15.75">
      <c r="A70" s="29" t="s">
        <v>48</v>
      </c>
      <c r="B70" s="30"/>
      <c r="C70" s="31"/>
      <c r="D70" s="32">
        <f t="shared" ref="D70:N70" si="15">SUM(D71:D74)</f>
        <v>10013676</v>
      </c>
      <c r="E70" s="32">
        <f t="shared" si="15"/>
        <v>2665714</v>
      </c>
      <c r="F70" s="32">
        <f t="shared" si="15"/>
        <v>0</v>
      </c>
      <c r="G70" s="32">
        <f t="shared" si="15"/>
        <v>0</v>
      </c>
      <c r="H70" s="32">
        <f t="shared" si="15"/>
        <v>0</v>
      </c>
      <c r="I70" s="32">
        <f t="shared" si="15"/>
        <v>360033</v>
      </c>
      <c r="J70" s="32">
        <f t="shared" si="15"/>
        <v>0</v>
      </c>
      <c r="K70" s="32">
        <f t="shared" si="15"/>
        <v>0</v>
      </c>
      <c r="L70" s="32">
        <f t="shared" si="15"/>
        <v>0</v>
      </c>
      <c r="M70" s="32">
        <f t="shared" si="15"/>
        <v>0</v>
      </c>
      <c r="N70" s="32">
        <f t="shared" si="15"/>
        <v>0</v>
      </c>
      <c r="O70" s="32">
        <f t="shared" ref="O70:O75" si="16">SUM(D70:N70)</f>
        <v>13039423</v>
      </c>
      <c r="P70" s="45">
        <f t="shared" si="14"/>
        <v>667.35365167101691</v>
      </c>
      <c r="Q70" s="9"/>
    </row>
    <row r="71" spans="1:120">
      <c r="A71" s="12"/>
      <c r="B71" s="25">
        <v>381</v>
      </c>
      <c r="C71" s="20" t="s">
        <v>77</v>
      </c>
      <c r="D71" s="46">
        <v>9916751</v>
      </c>
      <c r="E71" s="46">
        <v>2665714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6"/>
        <v>12582465</v>
      </c>
      <c r="P71" s="47">
        <f t="shared" si="14"/>
        <v>643.96668202057424</v>
      </c>
      <c r="Q71" s="9"/>
    </row>
    <row r="72" spans="1:120">
      <c r="A72" s="12"/>
      <c r="B72" s="25">
        <v>388.1</v>
      </c>
      <c r="C72" s="20" t="s">
        <v>144</v>
      </c>
      <c r="D72" s="46">
        <v>96925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6"/>
        <v>96925</v>
      </c>
      <c r="P72" s="47">
        <f t="shared" si="14"/>
        <v>4.9605916372383438</v>
      </c>
      <c r="Q72" s="9"/>
    </row>
    <row r="73" spans="1:120">
      <c r="A73" s="12"/>
      <c r="B73" s="25">
        <v>389.4</v>
      </c>
      <c r="C73" s="20" t="s">
        <v>188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57070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6"/>
        <v>57070</v>
      </c>
      <c r="P73" s="47">
        <f t="shared" si="14"/>
        <v>2.9208250166333998</v>
      </c>
      <c r="Q73" s="9"/>
    </row>
    <row r="74" spans="1:120" ht="15.75" thickBot="1">
      <c r="A74" s="12"/>
      <c r="B74" s="25">
        <v>389.9</v>
      </c>
      <c r="C74" s="20" t="s">
        <v>189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302963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6"/>
        <v>302963</v>
      </c>
      <c r="P74" s="47">
        <f t="shared" si="14"/>
        <v>15.505552996570961</v>
      </c>
      <c r="Q74" s="9"/>
    </row>
    <row r="75" spans="1:120" ht="16.5" thickBot="1">
      <c r="A75" s="14" t="s">
        <v>64</v>
      </c>
      <c r="B75" s="23"/>
      <c r="C75" s="22"/>
      <c r="D75" s="15">
        <f t="shared" ref="D75:N75" si="17">SUM(D5,D16,D28,D42,D57,D62,D70)</f>
        <v>20255141</v>
      </c>
      <c r="E75" s="15">
        <f t="shared" si="17"/>
        <v>6380997</v>
      </c>
      <c r="F75" s="15">
        <f t="shared" si="17"/>
        <v>0</v>
      </c>
      <c r="G75" s="15">
        <f t="shared" si="17"/>
        <v>0</v>
      </c>
      <c r="H75" s="15">
        <f t="shared" si="17"/>
        <v>0</v>
      </c>
      <c r="I75" s="15">
        <f t="shared" si="17"/>
        <v>53857363</v>
      </c>
      <c r="J75" s="15">
        <f t="shared" si="17"/>
        <v>0</v>
      </c>
      <c r="K75" s="15">
        <f t="shared" si="17"/>
        <v>16391445</v>
      </c>
      <c r="L75" s="15">
        <f t="shared" si="17"/>
        <v>0</v>
      </c>
      <c r="M75" s="15">
        <f t="shared" si="17"/>
        <v>245674</v>
      </c>
      <c r="N75" s="15">
        <f t="shared" si="17"/>
        <v>0</v>
      </c>
      <c r="O75" s="15">
        <f t="shared" si="16"/>
        <v>97130620</v>
      </c>
      <c r="P75" s="38">
        <f t="shared" si="14"/>
        <v>4971.1152054864633</v>
      </c>
      <c r="Q75" s="6"/>
      <c r="R75" s="2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</row>
    <row r="76" spans="1:120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9"/>
    </row>
    <row r="77" spans="1:120">
      <c r="A77" s="40"/>
      <c r="B77" s="41"/>
      <c r="C77" s="41"/>
      <c r="D77" s="42"/>
      <c r="E77" s="42"/>
      <c r="F77" s="42"/>
      <c r="G77" s="42"/>
      <c r="H77" s="42"/>
      <c r="I77" s="42"/>
      <c r="J77" s="42"/>
      <c r="K77" s="42"/>
      <c r="L77" s="42"/>
      <c r="M77" s="118" t="s">
        <v>190</v>
      </c>
      <c r="N77" s="118"/>
      <c r="O77" s="118"/>
      <c r="P77" s="43">
        <v>19539</v>
      </c>
    </row>
    <row r="78" spans="1:120">
      <c r="A78" s="119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7"/>
    </row>
    <row r="79" spans="1:120" ht="15.75" customHeight="1" thickBot="1">
      <c r="A79" s="120" t="s">
        <v>96</v>
      </c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100"/>
    </row>
  </sheetData>
  <mergeCells count="10">
    <mergeCell ref="M77:O77"/>
    <mergeCell ref="A78:P78"/>
    <mergeCell ref="A79:P7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9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171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79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80</v>
      </c>
      <c r="F4" s="34" t="s">
        <v>81</v>
      </c>
      <c r="G4" s="34" t="s">
        <v>82</v>
      </c>
      <c r="H4" s="34" t="s">
        <v>6</v>
      </c>
      <c r="I4" s="34" t="s">
        <v>7</v>
      </c>
      <c r="J4" s="35" t="s">
        <v>83</v>
      </c>
      <c r="K4" s="35" t="s">
        <v>8</v>
      </c>
      <c r="L4" s="35" t="s">
        <v>9</v>
      </c>
      <c r="M4" s="35" t="s">
        <v>10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4662406</v>
      </c>
      <c r="E5" s="27">
        <f t="shared" si="0"/>
        <v>2164382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6826788</v>
      </c>
      <c r="O5" s="33">
        <f t="shared" ref="O5:O36" si="1">(N5/O$92)</f>
        <v>328.89088018499785</v>
      </c>
      <c r="P5" s="6"/>
    </row>
    <row r="6" spans="1:133">
      <c r="A6" s="12"/>
      <c r="B6" s="25">
        <v>311</v>
      </c>
      <c r="C6" s="20" t="s">
        <v>3</v>
      </c>
      <c r="D6" s="46">
        <v>1966301</v>
      </c>
      <c r="E6" s="46">
        <v>1144761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3111062</v>
      </c>
      <c r="O6" s="47">
        <f t="shared" si="1"/>
        <v>149.8801368213133</v>
      </c>
      <c r="P6" s="9"/>
    </row>
    <row r="7" spans="1:133">
      <c r="A7" s="12"/>
      <c r="B7" s="25">
        <v>312.41000000000003</v>
      </c>
      <c r="C7" s="20" t="s">
        <v>13</v>
      </c>
      <c r="D7" s="46">
        <v>0</v>
      </c>
      <c r="E7" s="46">
        <v>554303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554303</v>
      </c>
      <c r="O7" s="47">
        <f t="shared" si="1"/>
        <v>26.704388880859469</v>
      </c>
      <c r="P7" s="9"/>
    </row>
    <row r="8" spans="1:133">
      <c r="A8" s="12"/>
      <c r="B8" s="25">
        <v>312.42</v>
      </c>
      <c r="C8" s="20" t="s">
        <v>12</v>
      </c>
      <c r="D8" s="46">
        <v>0</v>
      </c>
      <c r="E8" s="46">
        <v>350835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350835</v>
      </c>
      <c r="O8" s="47">
        <f t="shared" si="1"/>
        <v>16.902008960832489</v>
      </c>
      <c r="P8" s="9"/>
    </row>
    <row r="9" spans="1:133">
      <c r="A9" s="12"/>
      <c r="B9" s="25">
        <v>312.51</v>
      </c>
      <c r="C9" s="20" t="s">
        <v>149</v>
      </c>
      <c r="D9" s="46">
        <v>0</v>
      </c>
      <c r="E9" s="46">
        <v>114483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114483</v>
      </c>
      <c r="O9" s="47">
        <f t="shared" si="1"/>
        <v>5.5153923977453392</v>
      </c>
      <c r="P9" s="9"/>
    </row>
    <row r="10" spans="1:133">
      <c r="A10" s="12"/>
      <c r="B10" s="25">
        <v>312.52</v>
      </c>
      <c r="C10" s="20" t="s">
        <v>150</v>
      </c>
      <c r="D10" s="46">
        <v>165084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165084</v>
      </c>
      <c r="O10" s="47">
        <f t="shared" si="1"/>
        <v>7.9531724237606589</v>
      </c>
      <c r="P10" s="9"/>
    </row>
    <row r="11" spans="1:133">
      <c r="A11" s="12"/>
      <c r="B11" s="25">
        <v>314.10000000000002</v>
      </c>
      <c r="C11" s="20" t="s">
        <v>14</v>
      </c>
      <c r="D11" s="46">
        <v>1564896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1564896</v>
      </c>
      <c r="O11" s="47">
        <f t="shared" si="1"/>
        <v>75.391241508888569</v>
      </c>
      <c r="P11" s="9"/>
    </row>
    <row r="12" spans="1:133">
      <c r="A12" s="12"/>
      <c r="B12" s="25">
        <v>314.3</v>
      </c>
      <c r="C12" s="20" t="s">
        <v>15</v>
      </c>
      <c r="D12" s="46">
        <v>323567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323567</v>
      </c>
      <c r="O12" s="47">
        <f t="shared" si="1"/>
        <v>15.588331647155176</v>
      </c>
      <c r="P12" s="9"/>
    </row>
    <row r="13" spans="1:133">
      <c r="A13" s="12"/>
      <c r="B13" s="25">
        <v>314.39999999999998</v>
      </c>
      <c r="C13" s="20" t="s">
        <v>16</v>
      </c>
      <c r="D13" s="46">
        <v>23909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23909</v>
      </c>
      <c r="O13" s="47">
        <f t="shared" si="1"/>
        <v>1.1518523871465047</v>
      </c>
      <c r="P13" s="9"/>
    </row>
    <row r="14" spans="1:133">
      <c r="A14" s="12"/>
      <c r="B14" s="25">
        <v>315</v>
      </c>
      <c r="C14" s="20" t="s">
        <v>103</v>
      </c>
      <c r="D14" s="46">
        <v>594571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594571</v>
      </c>
      <c r="O14" s="47">
        <f t="shared" si="1"/>
        <v>28.644360938478584</v>
      </c>
      <c r="P14" s="9"/>
    </row>
    <row r="15" spans="1:133">
      <c r="A15" s="12"/>
      <c r="B15" s="25">
        <v>316</v>
      </c>
      <c r="C15" s="20" t="s">
        <v>104</v>
      </c>
      <c r="D15" s="46">
        <v>24078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24078</v>
      </c>
      <c r="O15" s="47">
        <f t="shared" si="1"/>
        <v>1.1599942188177483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SUM(D17:D27)</f>
        <v>478173</v>
      </c>
      <c r="E16" s="32">
        <f t="shared" si="3"/>
        <v>90197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671784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1240154</v>
      </c>
      <c r="O16" s="45">
        <f t="shared" si="1"/>
        <v>59.746302452184807</v>
      </c>
      <c r="P16" s="10"/>
    </row>
    <row r="17" spans="1:16">
      <c r="A17" s="12"/>
      <c r="B17" s="25">
        <v>322</v>
      </c>
      <c r="C17" s="20" t="s">
        <v>0</v>
      </c>
      <c r="D17" s="46">
        <v>224069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224069</v>
      </c>
      <c r="O17" s="47">
        <f t="shared" si="1"/>
        <v>10.794864383099677</v>
      </c>
      <c r="P17" s="9"/>
    </row>
    <row r="18" spans="1:16">
      <c r="A18" s="12"/>
      <c r="B18" s="25">
        <v>323.10000000000002</v>
      </c>
      <c r="C18" s="20" t="s">
        <v>19</v>
      </c>
      <c r="D18" s="46">
        <v>93573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6" si="4">SUM(D18:M18)</f>
        <v>93573</v>
      </c>
      <c r="O18" s="47">
        <f t="shared" si="1"/>
        <v>4.5080213903743314</v>
      </c>
      <c r="P18" s="9"/>
    </row>
    <row r="19" spans="1:16">
      <c r="A19" s="12"/>
      <c r="B19" s="25">
        <v>323.39999999999998</v>
      </c>
      <c r="C19" s="20" t="s">
        <v>21</v>
      </c>
      <c r="D19" s="46">
        <v>60652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60652</v>
      </c>
      <c r="O19" s="47">
        <f t="shared" si="1"/>
        <v>2.9220022161198633</v>
      </c>
      <c r="P19" s="9"/>
    </row>
    <row r="20" spans="1:16">
      <c r="A20" s="12"/>
      <c r="B20" s="25">
        <v>323.7</v>
      </c>
      <c r="C20" s="20" t="s">
        <v>22</v>
      </c>
      <c r="D20" s="46">
        <v>1976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1976</v>
      </c>
      <c r="O20" s="47">
        <f t="shared" si="1"/>
        <v>9.5196801079154014E-2</v>
      </c>
      <c r="P20" s="9"/>
    </row>
    <row r="21" spans="1:16">
      <c r="A21" s="12"/>
      <c r="B21" s="25">
        <v>324.20999999999998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645677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645677</v>
      </c>
      <c r="O21" s="47">
        <f t="shared" si="1"/>
        <v>31.106470106470105</v>
      </c>
      <c r="P21" s="9"/>
    </row>
    <row r="22" spans="1:16">
      <c r="A22" s="12"/>
      <c r="B22" s="25">
        <v>324.22000000000003</v>
      </c>
      <c r="C22" s="20" t="s">
        <v>137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26107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26107</v>
      </c>
      <c r="O22" s="47">
        <f t="shared" si="1"/>
        <v>1.2577443753914341</v>
      </c>
      <c r="P22" s="9"/>
    </row>
    <row r="23" spans="1:16">
      <c r="A23" s="12"/>
      <c r="B23" s="25">
        <v>324.31</v>
      </c>
      <c r="C23" s="20" t="s">
        <v>24</v>
      </c>
      <c r="D23" s="46">
        <v>0</v>
      </c>
      <c r="E23" s="46">
        <v>45546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45546</v>
      </c>
      <c r="O23" s="47">
        <f t="shared" si="1"/>
        <v>2.1942477236594882</v>
      </c>
      <c r="P23" s="9"/>
    </row>
    <row r="24" spans="1:16">
      <c r="A24" s="12"/>
      <c r="B24" s="25">
        <v>324.32</v>
      </c>
      <c r="C24" s="20" t="s">
        <v>132</v>
      </c>
      <c r="D24" s="46">
        <v>0</v>
      </c>
      <c r="E24" s="46">
        <v>44651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44651</v>
      </c>
      <c r="O24" s="47">
        <f t="shared" si="1"/>
        <v>2.1511297393650333</v>
      </c>
      <c r="P24" s="9"/>
    </row>
    <row r="25" spans="1:16">
      <c r="A25" s="12"/>
      <c r="B25" s="25">
        <v>324.91000000000003</v>
      </c>
      <c r="C25" s="20" t="s">
        <v>26</v>
      </c>
      <c r="D25" s="46">
        <v>35843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35843</v>
      </c>
      <c r="O25" s="47">
        <f t="shared" si="1"/>
        <v>1.7267909620850797</v>
      </c>
      <c r="P25" s="9"/>
    </row>
    <row r="26" spans="1:16">
      <c r="A26" s="12"/>
      <c r="B26" s="25">
        <v>324.92</v>
      </c>
      <c r="C26" s="20" t="s">
        <v>138</v>
      </c>
      <c r="D26" s="46">
        <v>8490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8490</v>
      </c>
      <c r="O26" s="47">
        <f t="shared" si="1"/>
        <v>0.40901864431276197</v>
      </c>
      <c r="P26" s="9"/>
    </row>
    <row r="27" spans="1:16">
      <c r="A27" s="12"/>
      <c r="B27" s="25">
        <v>329</v>
      </c>
      <c r="C27" s="20" t="s">
        <v>88</v>
      </c>
      <c r="D27" s="46">
        <v>53570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53570</v>
      </c>
      <c r="O27" s="47">
        <f t="shared" si="1"/>
        <v>2.5808161102278748</v>
      </c>
      <c r="P27" s="9"/>
    </row>
    <row r="28" spans="1:16" ht="15.75">
      <c r="A28" s="29" t="s">
        <v>28</v>
      </c>
      <c r="B28" s="30"/>
      <c r="C28" s="31"/>
      <c r="D28" s="32">
        <f t="shared" ref="D28:M28" si="5">SUM(D29:D53)</f>
        <v>2795988</v>
      </c>
      <c r="E28" s="32">
        <f t="shared" si="5"/>
        <v>402298</v>
      </c>
      <c r="F28" s="32">
        <f t="shared" si="5"/>
        <v>0</v>
      </c>
      <c r="G28" s="32">
        <f t="shared" si="5"/>
        <v>0</v>
      </c>
      <c r="H28" s="32">
        <f t="shared" si="5"/>
        <v>0</v>
      </c>
      <c r="I28" s="32">
        <f t="shared" si="5"/>
        <v>2795434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44">
        <f>SUM(D28:M28)</f>
        <v>5993720</v>
      </c>
      <c r="O28" s="45">
        <f t="shared" si="1"/>
        <v>288.75656405068167</v>
      </c>
      <c r="P28" s="10"/>
    </row>
    <row r="29" spans="1:16">
      <c r="A29" s="12"/>
      <c r="B29" s="25">
        <v>331.1</v>
      </c>
      <c r="C29" s="20" t="s">
        <v>162</v>
      </c>
      <c r="D29" s="46">
        <v>100765</v>
      </c>
      <c r="E29" s="46">
        <v>82973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183738</v>
      </c>
      <c r="O29" s="47">
        <f t="shared" si="1"/>
        <v>8.8518572047983817</v>
      </c>
      <c r="P29" s="9"/>
    </row>
    <row r="30" spans="1:16">
      <c r="A30" s="12"/>
      <c r="B30" s="25">
        <v>331.2</v>
      </c>
      <c r="C30" s="20" t="s">
        <v>27</v>
      </c>
      <c r="D30" s="46">
        <v>15041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15041</v>
      </c>
      <c r="O30" s="47">
        <f t="shared" si="1"/>
        <v>0.72462301874066581</v>
      </c>
      <c r="P30" s="9"/>
    </row>
    <row r="31" spans="1:16">
      <c r="A31" s="12"/>
      <c r="B31" s="25">
        <v>331.31</v>
      </c>
      <c r="C31" s="20" t="s">
        <v>163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3122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0" si="6">SUM(D31:M31)</f>
        <v>3122</v>
      </c>
      <c r="O31" s="47">
        <f t="shared" si="1"/>
        <v>0.15040709158356216</v>
      </c>
      <c r="P31" s="9"/>
    </row>
    <row r="32" spans="1:16">
      <c r="A32" s="12"/>
      <c r="B32" s="25">
        <v>331.32</v>
      </c>
      <c r="C32" s="20" t="s">
        <v>89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2029057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2029057</v>
      </c>
      <c r="O32" s="47">
        <f t="shared" si="1"/>
        <v>97.75290263525558</v>
      </c>
      <c r="P32" s="9"/>
    </row>
    <row r="33" spans="1:16">
      <c r="A33" s="12"/>
      <c r="B33" s="25">
        <v>331.34</v>
      </c>
      <c r="C33" s="20" t="s">
        <v>164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35635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35635</v>
      </c>
      <c r="O33" s="47">
        <f t="shared" si="1"/>
        <v>1.7167702461820109</v>
      </c>
      <c r="P33" s="9"/>
    </row>
    <row r="34" spans="1:16">
      <c r="A34" s="12"/>
      <c r="B34" s="25">
        <v>331.35</v>
      </c>
      <c r="C34" s="20" t="s">
        <v>30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132734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132734</v>
      </c>
      <c r="O34" s="47">
        <f t="shared" si="1"/>
        <v>6.3946620417208653</v>
      </c>
      <c r="P34" s="9"/>
    </row>
    <row r="35" spans="1:16">
      <c r="A35" s="12"/>
      <c r="B35" s="25">
        <v>331.39</v>
      </c>
      <c r="C35" s="20" t="s">
        <v>31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1101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1101</v>
      </c>
      <c r="O35" s="47">
        <f t="shared" si="1"/>
        <v>5.3042347159994216E-2</v>
      </c>
      <c r="P35" s="9"/>
    </row>
    <row r="36" spans="1:16">
      <c r="A36" s="12"/>
      <c r="B36" s="25">
        <v>331.41</v>
      </c>
      <c r="C36" s="20" t="s">
        <v>32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27827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27827</v>
      </c>
      <c r="O36" s="47">
        <f t="shared" si="1"/>
        <v>1.3406079876668111</v>
      </c>
      <c r="P36" s="9"/>
    </row>
    <row r="37" spans="1:16">
      <c r="A37" s="12"/>
      <c r="B37" s="25">
        <v>332</v>
      </c>
      <c r="C37" s="20" t="s">
        <v>172</v>
      </c>
      <c r="D37" s="46">
        <v>161453</v>
      </c>
      <c r="E37" s="46">
        <v>42504</v>
      </c>
      <c r="F37" s="46">
        <v>0</v>
      </c>
      <c r="G37" s="46">
        <v>0</v>
      </c>
      <c r="H37" s="46">
        <v>0</v>
      </c>
      <c r="I37" s="46">
        <v>69965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273922</v>
      </c>
      <c r="O37" s="47">
        <f t="shared" ref="O37:O68" si="7">(N37/O$92)</f>
        <v>13.196608373078961</v>
      </c>
      <c r="P37" s="9"/>
    </row>
    <row r="38" spans="1:16">
      <c r="A38" s="12"/>
      <c r="B38" s="25">
        <v>334.1</v>
      </c>
      <c r="C38" s="20" t="s">
        <v>173</v>
      </c>
      <c r="D38" s="46">
        <v>2818</v>
      </c>
      <c r="E38" s="46">
        <v>2198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5016</v>
      </c>
      <c r="O38" s="47">
        <f t="shared" si="7"/>
        <v>0.24165341812400637</v>
      </c>
      <c r="P38" s="9"/>
    </row>
    <row r="39" spans="1:16">
      <c r="A39" s="12"/>
      <c r="B39" s="25">
        <v>334.31</v>
      </c>
      <c r="C39" s="20" t="s">
        <v>165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117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117</v>
      </c>
      <c r="O39" s="47">
        <f t="shared" si="7"/>
        <v>5.636652695476225E-3</v>
      </c>
      <c r="P39" s="9"/>
    </row>
    <row r="40" spans="1:16">
      <c r="A40" s="12"/>
      <c r="B40" s="25">
        <v>334.32</v>
      </c>
      <c r="C40" s="20" t="s">
        <v>166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141262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141262</v>
      </c>
      <c r="O40" s="47">
        <f t="shared" si="7"/>
        <v>6.8055113937466878</v>
      </c>
      <c r="P40" s="9"/>
    </row>
    <row r="41" spans="1:16">
      <c r="A41" s="12"/>
      <c r="B41" s="25">
        <v>334.34</v>
      </c>
      <c r="C41" s="20" t="s">
        <v>167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4594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4594</v>
      </c>
      <c r="O41" s="47">
        <f t="shared" si="7"/>
        <v>0.22132292720528016</v>
      </c>
      <c r="P41" s="9"/>
    </row>
    <row r="42" spans="1:16">
      <c r="A42" s="12"/>
      <c r="B42" s="25">
        <v>334.35</v>
      </c>
      <c r="C42" s="20" t="s">
        <v>140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22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22</v>
      </c>
      <c r="O42" s="47">
        <f t="shared" si="7"/>
        <v>1.0598834128245894E-3</v>
      </c>
      <c r="P42" s="9"/>
    </row>
    <row r="43" spans="1:16">
      <c r="A43" s="12"/>
      <c r="B43" s="25">
        <v>334.36</v>
      </c>
      <c r="C43" s="20" t="s">
        <v>168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42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1" si="8">SUM(D43:M43)</f>
        <v>42</v>
      </c>
      <c r="O43" s="47">
        <f t="shared" si="7"/>
        <v>2.0234137881196706E-3</v>
      </c>
      <c r="P43" s="9"/>
    </row>
    <row r="44" spans="1:16">
      <c r="A44" s="12"/>
      <c r="B44" s="25">
        <v>334.41</v>
      </c>
      <c r="C44" s="20" t="s">
        <v>152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349956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349956</v>
      </c>
      <c r="O44" s="47">
        <f t="shared" si="7"/>
        <v>16.859661800838271</v>
      </c>
      <c r="P44" s="9"/>
    </row>
    <row r="45" spans="1:16">
      <c r="A45" s="12"/>
      <c r="B45" s="25">
        <v>335.12</v>
      </c>
      <c r="C45" s="20" t="s">
        <v>106</v>
      </c>
      <c r="D45" s="46">
        <v>588740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588740</v>
      </c>
      <c r="O45" s="47">
        <f t="shared" si="7"/>
        <v>28.363443657561305</v>
      </c>
      <c r="P45" s="9"/>
    </row>
    <row r="46" spans="1:16">
      <c r="A46" s="12"/>
      <c r="B46" s="25">
        <v>335.14</v>
      </c>
      <c r="C46" s="20" t="s">
        <v>107</v>
      </c>
      <c r="D46" s="46">
        <v>11057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11057</v>
      </c>
      <c r="O46" s="47">
        <f t="shared" si="7"/>
        <v>0.53268776798188566</v>
      </c>
      <c r="P46" s="9"/>
    </row>
    <row r="47" spans="1:16">
      <c r="A47" s="12"/>
      <c r="B47" s="25">
        <v>335.15</v>
      </c>
      <c r="C47" s="20" t="s">
        <v>133</v>
      </c>
      <c r="D47" s="46">
        <v>9803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9803</v>
      </c>
      <c r="O47" s="47">
        <f t="shared" si="7"/>
        <v>0.47227441345088406</v>
      </c>
      <c r="P47" s="9"/>
    </row>
    <row r="48" spans="1:16">
      <c r="A48" s="12"/>
      <c r="B48" s="25">
        <v>335.18</v>
      </c>
      <c r="C48" s="20" t="s">
        <v>108</v>
      </c>
      <c r="D48" s="46">
        <v>1253666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1253666</v>
      </c>
      <c r="O48" s="47">
        <f t="shared" si="7"/>
        <v>60.397263573734165</v>
      </c>
      <c r="P48" s="9"/>
    </row>
    <row r="49" spans="1:16">
      <c r="A49" s="12"/>
      <c r="B49" s="25">
        <v>335.21</v>
      </c>
      <c r="C49" s="20" t="s">
        <v>38</v>
      </c>
      <c r="D49" s="46">
        <v>0</v>
      </c>
      <c r="E49" s="46">
        <v>3000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3000</v>
      </c>
      <c r="O49" s="47">
        <f t="shared" si="7"/>
        <v>0.14452955629426217</v>
      </c>
      <c r="P49" s="9"/>
    </row>
    <row r="50" spans="1:16">
      <c r="A50" s="12"/>
      <c r="B50" s="25">
        <v>335.49</v>
      </c>
      <c r="C50" s="20" t="s">
        <v>121</v>
      </c>
      <c r="D50" s="46">
        <v>0</v>
      </c>
      <c r="E50" s="46">
        <v>171332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8"/>
        <v>171332</v>
      </c>
      <c r="O50" s="47">
        <f t="shared" si="7"/>
        <v>8.254179313002842</v>
      </c>
      <c r="P50" s="9"/>
    </row>
    <row r="51" spans="1:16">
      <c r="A51" s="12"/>
      <c r="B51" s="25">
        <v>335.7</v>
      </c>
      <c r="C51" s="20" t="s">
        <v>39</v>
      </c>
      <c r="D51" s="46">
        <v>442717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8"/>
        <v>442717</v>
      </c>
      <c r="O51" s="47">
        <f t="shared" si="7"/>
        <v>21.328563857975624</v>
      </c>
      <c r="P51" s="9"/>
    </row>
    <row r="52" spans="1:16">
      <c r="A52" s="12"/>
      <c r="B52" s="25">
        <v>337.7</v>
      </c>
      <c r="C52" s="20" t="s">
        <v>98</v>
      </c>
      <c r="D52" s="46">
        <v>194903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194903</v>
      </c>
      <c r="O52" s="47">
        <f t="shared" si="7"/>
        <v>9.3897480368068607</v>
      </c>
      <c r="P52" s="9"/>
    </row>
    <row r="53" spans="1:16">
      <c r="A53" s="12"/>
      <c r="B53" s="25">
        <v>338</v>
      </c>
      <c r="C53" s="20" t="s">
        <v>40</v>
      </c>
      <c r="D53" s="46">
        <v>15025</v>
      </c>
      <c r="E53" s="46">
        <v>100291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115316</v>
      </c>
      <c r="O53" s="47">
        <f t="shared" si="7"/>
        <v>5.5555234378763787</v>
      </c>
      <c r="P53" s="9"/>
    </row>
    <row r="54" spans="1:16" ht="15.75">
      <c r="A54" s="29" t="s">
        <v>46</v>
      </c>
      <c r="B54" s="30"/>
      <c r="C54" s="31"/>
      <c r="D54" s="32">
        <f t="shared" ref="D54:M54" si="9">SUM(D55:D69)</f>
        <v>1188292</v>
      </c>
      <c r="E54" s="32">
        <f t="shared" si="9"/>
        <v>743214</v>
      </c>
      <c r="F54" s="32">
        <f t="shared" si="9"/>
        <v>0</v>
      </c>
      <c r="G54" s="32">
        <f t="shared" si="9"/>
        <v>0</v>
      </c>
      <c r="H54" s="32">
        <f t="shared" si="9"/>
        <v>0</v>
      </c>
      <c r="I54" s="32">
        <f t="shared" si="9"/>
        <v>47276285</v>
      </c>
      <c r="J54" s="32">
        <f t="shared" si="9"/>
        <v>0</v>
      </c>
      <c r="K54" s="32">
        <f t="shared" si="9"/>
        <v>0</v>
      </c>
      <c r="L54" s="32">
        <f t="shared" si="9"/>
        <v>0</v>
      </c>
      <c r="M54" s="32">
        <f t="shared" si="9"/>
        <v>0</v>
      </c>
      <c r="N54" s="32">
        <f>SUM(D54:M54)</f>
        <v>49207791</v>
      </c>
      <c r="O54" s="45">
        <f t="shared" si="7"/>
        <v>2370.660066483596</v>
      </c>
      <c r="P54" s="10"/>
    </row>
    <row r="55" spans="1:16">
      <c r="A55" s="12"/>
      <c r="B55" s="25">
        <v>341.9</v>
      </c>
      <c r="C55" s="20" t="s">
        <v>109</v>
      </c>
      <c r="D55" s="46">
        <v>38847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9" si="10">SUM(D55:M55)</f>
        <v>38847</v>
      </c>
      <c r="O55" s="47">
        <f t="shared" si="7"/>
        <v>1.8715132244544008</v>
      </c>
      <c r="P55" s="9"/>
    </row>
    <row r="56" spans="1:16">
      <c r="A56" s="12"/>
      <c r="B56" s="25">
        <v>342.1</v>
      </c>
      <c r="C56" s="20" t="s">
        <v>50</v>
      </c>
      <c r="D56" s="46">
        <v>230599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230599</v>
      </c>
      <c r="O56" s="47">
        <f t="shared" si="7"/>
        <v>11.109457050633521</v>
      </c>
      <c r="P56" s="9"/>
    </row>
    <row r="57" spans="1:16">
      <c r="A57" s="12"/>
      <c r="B57" s="25">
        <v>342.2</v>
      </c>
      <c r="C57" s="20" t="s">
        <v>90</v>
      </c>
      <c r="D57" s="46">
        <v>0</v>
      </c>
      <c r="E57" s="46">
        <v>628529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628529</v>
      </c>
      <c r="O57" s="47">
        <f t="shared" si="7"/>
        <v>30.280339162692105</v>
      </c>
      <c r="P57" s="9"/>
    </row>
    <row r="58" spans="1:16">
      <c r="A58" s="12"/>
      <c r="B58" s="25">
        <v>342.5</v>
      </c>
      <c r="C58" s="20" t="s">
        <v>91</v>
      </c>
      <c r="D58" s="46">
        <v>18513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18513</v>
      </c>
      <c r="O58" s="47">
        <f t="shared" si="7"/>
        <v>0.89189189189189189</v>
      </c>
      <c r="P58" s="9"/>
    </row>
    <row r="59" spans="1:16">
      <c r="A59" s="12"/>
      <c r="B59" s="25">
        <v>343.1</v>
      </c>
      <c r="C59" s="20" t="s">
        <v>52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28728585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28728585</v>
      </c>
      <c r="O59" s="47">
        <f t="shared" si="7"/>
        <v>1384.0432143373321</v>
      </c>
      <c r="P59" s="9"/>
    </row>
    <row r="60" spans="1:16">
      <c r="A60" s="12"/>
      <c r="B60" s="25">
        <v>343.3</v>
      </c>
      <c r="C60" s="20" t="s">
        <v>53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4966255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4966255</v>
      </c>
      <c r="O60" s="47">
        <f t="shared" si="7"/>
        <v>239.25687719805367</v>
      </c>
      <c r="P60" s="9"/>
    </row>
    <row r="61" spans="1:16">
      <c r="A61" s="12"/>
      <c r="B61" s="25">
        <v>343.4</v>
      </c>
      <c r="C61" s="20" t="s">
        <v>54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3468120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3468120</v>
      </c>
      <c r="O61" s="47">
        <f t="shared" si="7"/>
        <v>167.08194825841883</v>
      </c>
      <c r="P61" s="9"/>
    </row>
    <row r="62" spans="1:16">
      <c r="A62" s="12"/>
      <c r="B62" s="25">
        <v>343.5</v>
      </c>
      <c r="C62" s="20" t="s">
        <v>55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5127063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5127063</v>
      </c>
      <c r="O62" s="47">
        <f t="shared" si="7"/>
        <v>247.00404682757625</v>
      </c>
      <c r="P62" s="9"/>
    </row>
    <row r="63" spans="1:16">
      <c r="A63" s="12"/>
      <c r="B63" s="25">
        <v>343.9</v>
      </c>
      <c r="C63" s="20" t="s">
        <v>57</v>
      </c>
      <c r="D63" s="46">
        <v>22936</v>
      </c>
      <c r="E63" s="46">
        <v>0</v>
      </c>
      <c r="F63" s="46">
        <v>0</v>
      </c>
      <c r="G63" s="46">
        <v>0</v>
      </c>
      <c r="H63" s="46">
        <v>0</v>
      </c>
      <c r="I63" s="46">
        <v>830177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853113</v>
      </c>
      <c r="O63" s="47">
        <f t="shared" si="7"/>
        <v>41.100014452955627</v>
      </c>
      <c r="P63" s="9"/>
    </row>
    <row r="64" spans="1:16">
      <c r="A64" s="12"/>
      <c r="B64" s="25">
        <v>344.1</v>
      </c>
      <c r="C64" s="20" t="s">
        <v>110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4156085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4156085</v>
      </c>
      <c r="O64" s="47">
        <f t="shared" si="7"/>
        <v>200.22570699041287</v>
      </c>
      <c r="P64" s="9"/>
    </row>
    <row r="65" spans="1:16">
      <c r="A65" s="12"/>
      <c r="B65" s="25">
        <v>344.9</v>
      </c>
      <c r="C65" s="20" t="s">
        <v>111</v>
      </c>
      <c r="D65" s="46">
        <v>0</v>
      </c>
      <c r="E65" s="46">
        <v>114685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114685</v>
      </c>
      <c r="O65" s="47">
        <f t="shared" si="7"/>
        <v>5.5251240545358193</v>
      </c>
      <c r="P65" s="9"/>
    </row>
    <row r="66" spans="1:16">
      <c r="A66" s="12"/>
      <c r="B66" s="25">
        <v>347.1</v>
      </c>
      <c r="C66" s="20" t="s">
        <v>59</v>
      </c>
      <c r="D66" s="46">
        <v>4463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4463</v>
      </c>
      <c r="O66" s="47">
        <f t="shared" si="7"/>
        <v>0.21501180324709737</v>
      </c>
      <c r="P66" s="9"/>
    </row>
    <row r="67" spans="1:16">
      <c r="A67" s="12"/>
      <c r="B67" s="25">
        <v>347.2</v>
      </c>
      <c r="C67" s="20" t="s">
        <v>60</v>
      </c>
      <c r="D67" s="46">
        <v>89655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0"/>
        <v>89655</v>
      </c>
      <c r="O67" s="47">
        <f t="shared" si="7"/>
        <v>4.3192657898540254</v>
      </c>
      <c r="P67" s="9"/>
    </row>
    <row r="68" spans="1:16">
      <c r="A68" s="12"/>
      <c r="B68" s="25">
        <v>347.5</v>
      </c>
      <c r="C68" s="20" t="s">
        <v>62</v>
      </c>
      <c r="D68" s="46">
        <v>783249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0"/>
        <v>783249</v>
      </c>
      <c r="O68" s="47">
        <f t="shared" si="7"/>
        <v>37.734210145974849</v>
      </c>
      <c r="P68" s="9"/>
    </row>
    <row r="69" spans="1:16">
      <c r="A69" s="12"/>
      <c r="B69" s="25">
        <v>347.9</v>
      </c>
      <c r="C69" s="20" t="s">
        <v>63</v>
      </c>
      <c r="D69" s="46">
        <v>30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0"/>
        <v>30</v>
      </c>
      <c r="O69" s="47">
        <f t="shared" ref="O69:O90" si="11">(N69/O$92)</f>
        <v>1.4452955629426219E-3</v>
      </c>
      <c r="P69" s="9"/>
    </row>
    <row r="70" spans="1:16" ht="15.75">
      <c r="A70" s="29" t="s">
        <v>47</v>
      </c>
      <c r="B70" s="30"/>
      <c r="C70" s="31"/>
      <c r="D70" s="32">
        <f t="shared" ref="D70:M70" si="12">SUM(D71:D74)</f>
        <v>147910</v>
      </c>
      <c r="E70" s="32">
        <f t="shared" si="12"/>
        <v>175</v>
      </c>
      <c r="F70" s="32">
        <f t="shared" si="12"/>
        <v>0</v>
      </c>
      <c r="G70" s="32">
        <f t="shared" si="12"/>
        <v>0</v>
      </c>
      <c r="H70" s="32">
        <f t="shared" si="12"/>
        <v>0</v>
      </c>
      <c r="I70" s="32">
        <f t="shared" si="12"/>
        <v>0</v>
      </c>
      <c r="J70" s="32">
        <f t="shared" si="12"/>
        <v>0</v>
      </c>
      <c r="K70" s="32">
        <f t="shared" si="12"/>
        <v>0</v>
      </c>
      <c r="L70" s="32">
        <f t="shared" si="12"/>
        <v>0</v>
      </c>
      <c r="M70" s="32">
        <f t="shared" si="12"/>
        <v>0</v>
      </c>
      <c r="N70" s="32">
        <f t="shared" ref="N70:N76" si="13">SUM(D70:M70)</f>
        <v>148085</v>
      </c>
      <c r="O70" s="45">
        <f t="shared" si="11"/>
        <v>7.1342197812786052</v>
      </c>
      <c r="P70" s="10"/>
    </row>
    <row r="71" spans="1:16">
      <c r="A71" s="13"/>
      <c r="B71" s="39">
        <v>351.1</v>
      </c>
      <c r="C71" s="21" t="s">
        <v>66</v>
      </c>
      <c r="D71" s="46">
        <v>62692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62692</v>
      </c>
      <c r="O71" s="47">
        <f t="shared" si="11"/>
        <v>3.0202823143999615</v>
      </c>
      <c r="P71" s="9"/>
    </row>
    <row r="72" spans="1:16">
      <c r="A72" s="13"/>
      <c r="B72" s="39">
        <v>352</v>
      </c>
      <c r="C72" s="21" t="s">
        <v>67</v>
      </c>
      <c r="D72" s="46">
        <v>3189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3189</v>
      </c>
      <c r="O72" s="47">
        <f t="shared" si="11"/>
        <v>0.1536349183408007</v>
      </c>
      <c r="P72" s="9"/>
    </row>
    <row r="73" spans="1:16">
      <c r="A73" s="13"/>
      <c r="B73" s="39">
        <v>354</v>
      </c>
      <c r="C73" s="21" t="s">
        <v>68</v>
      </c>
      <c r="D73" s="46">
        <v>50856</v>
      </c>
      <c r="E73" s="46">
        <v>175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3"/>
        <v>51031</v>
      </c>
      <c r="O73" s="47">
        <f t="shared" si="11"/>
        <v>2.4584959290841644</v>
      </c>
      <c r="P73" s="9"/>
    </row>
    <row r="74" spans="1:16">
      <c r="A74" s="13"/>
      <c r="B74" s="39">
        <v>359</v>
      </c>
      <c r="C74" s="21" t="s">
        <v>70</v>
      </c>
      <c r="D74" s="46">
        <v>31173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3"/>
        <v>31173</v>
      </c>
      <c r="O74" s="47">
        <f t="shared" si="11"/>
        <v>1.5018066194536783</v>
      </c>
      <c r="P74" s="9"/>
    </row>
    <row r="75" spans="1:16" ht="15.75">
      <c r="A75" s="29" t="s">
        <v>4</v>
      </c>
      <c r="B75" s="30"/>
      <c r="C75" s="31"/>
      <c r="D75" s="32">
        <f t="shared" ref="D75:M75" si="14">SUM(D76:D84)</f>
        <v>456221</v>
      </c>
      <c r="E75" s="32">
        <f t="shared" si="14"/>
        <v>16395</v>
      </c>
      <c r="F75" s="32">
        <f t="shared" si="14"/>
        <v>0</v>
      </c>
      <c r="G75" s="32">
        <f t="shared" si="14"/>
        <v>0</v>
      </c>
      <c r="H75" s="32">
        <f t="shared" si="14"/>
        <v>0</v>
      </c>
      <c r="I75" s="32">
        <f t="shared" si="14"/>
        <v>704054</v>
      </c>
      <c r="J75" s="32">
        <f t="shared" si="14"/>
        <v>0</v>
      </c>
      <c r="K75" s="32">
        <f t="shared" si="14"/>
        <v>10907042</v>
      </c>
      <c r="L75" s="32">
        <f t="shared" si="14"/>
        <v>0</v>
      </c>
      <c r="M75" s="32">
        <f t="shared" si="14"/>
        <v>0</v>
      </c>
      <c r="N75" s="32">
        <f t="shared" si="13"/>
        <v>12083712</v>
      </c>
      <c r="O75" s="45">
        <f t="shared" si="11"/>
        <v>582.15117791588375</v>
      </c>
      <c r="P75" s="10"/>
    </row>
    <row r="76" spans="1:16">
      <c r="A76" s="12"/>
      <c r="B76" s="25">
        <v>361.1</v>
      </c>
      <c r="C76" s="20" t="s">
        <v>71</v>
      </c>
      <c r="D76" s="46">
        <v>156756</v>
      </c>
      <c r="E76" s="46">
        <v>7699</v>
      </c>
      <c r="F76" s="46">
        <v>0</v>
      </c>
      <c r="G76" s="46">
        <v>0</v>
      </c>
      <c r="H76" s="46">
        <v>0</v>
      </c>
      <c r="I76" s="46">
        <v>363098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3"/>
        <v>527553</v>
      </c>
      <c r="O76" s="47">
        <f t="shared" si="11"/>
        <v>25.415667003902296</v>
      </c>
      <c r="P76" s="9"/>
    </row>
    <row r="77" spans="1:16">
      <c r="A77" s="12"/>
      <c r="B77" s="25">
        <v>361.3</v>
      </c>
      <c r="C77" s="20" t="s">
        <v>72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7732</v>
      </c>
      <c r="J77" s="46">
        <v>0</v>
      </c>
      <c r="K77" s="46">
        <v>7116454</v>
      </c>
      <c r="L77" s="46">
        <v>0</v>
      </c>
      <c r="M77" s="46">
        <v>0</v>
      </c>
      <c r="N77" s="46">
        <f t="shared" ref="N77:N84" si="15">SUM(D77:M77)</f>
        <v>7124186</v>
      </c>
      <c r="O77" s="47">
        <f t="shared" si="11"/>
        <v>343.21848051259815</v>
      </c>
      <c r="P77" s="9"/>
    </row>
    <row r="78" spans="1:16">
      <c r="A78" s="12"/>
      <c r="B78" s="25">
        <v>362</v>
      </c>
      <c r="C78" s="20" t="s">
        <v>93</v>
      </c>
      <c r="D78" s="46">
        <v>1053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5"/>
        <v>1053</v>
      </c>
      <c r="O78" s="47">
        <f t="shared" si="11"/>
        <v>5.0729874259286024E-2</v>
      </c>
      <c r="P78" s="9"/>
    </row>
    <row r="79" spans="1:16">
      <c r="A79" s="12"/>
      <c r="B79" s="25">
        <v>364</v>
      </c>
      <c r="C79" s="20" t="s">
        <v>112</v>
      </c>
      <c r="D79" s="46">
        <v>0</v>
      </c>
      <c r="E79" s="46">
        <v>5650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5"/>
        <v>5650</v>
      </c>
      <c r="O79" s="47">
        <f t="shared" si="11"/>
        <v>0.27219733102086041</v>
      </c>
      <c r="P79" s="9"/>
    </row>
    <row r="80" spans="1:16">
      <c r="A80" s="12"/>
      <c r="B80" s="25">
        <v>365</v>
      </c>
      <c r="C80" s="20" t="s">
        <v>113</v>
      </c>
      <c r="D80" s="46">
        <v>15010</v>
      </c>
      <c r="E80" s="46">
        <v>3000</v>
      </c>
      <c r="F80" s="46">
        <v>0</v>
      </c>
      <c r="G80" s="46">
        <v>0</v>
      </c>
      <c r="H80" s="46">
        <v>0</v>
      </c>
      <c r="I80" s="46">
        <v>169295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5"/>
        <v>187305</v>
      </c>
      <c r="O80" s="47">
        <f t="shared" si="11"/>
        <v>9.0237028472322596</v>
      </c>
      <c r="P80" s="9"/>
    </row>
    <row r="81" spans="1:119">
      <c r="A81" s="12"/>
      <c r="B81" s="25">
        <v>366</v>
      </c>
      <c r="C81" s="20" t="s">
        <v>74</v>
      </c>
      <c r="D81" s="46">
        <v>30031</v>
      </c>
      <c r="E81" s="46">
        <v>25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5"/>
        <v>30056</v>
      </c>
      <c r="O81" s="47">
        <f t="shared" si="11"/>
        <v>1.447993447993448</v>
      </c>
      <c r="P81" s="9"/>
    </row>
    <row r="82" spans="1:119">
      <c r="A82" s="12"/>
      <c r="B82" s="25">
        <v>368</v>
      </c>
      <c r="C82" s="20" t="s">
        <v>75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3790588</v>
      </c>
      <c r="L82" s="46">
        <v>0</v>
      </c>
      <c r="M82" s="46">
        <v>0</v>
      </c>
      <c r="N82" s="46">
        <f t="shared" si="15"/>
        <v>3790588</v>
      </c>
      <c r="O82" s="47">
        <f t="shared" si="11"/>
        <v>182.61733391145157</v>
      </c>
      <c r="P82" s="9"/>
    </row>
    <row r="83" spans="1:119">
      <c r="A83" s="12"/>
      <c r="B83" s="25">
        <v>369.3</v>
      </c>
      <c r="C83" s="20" t="s">
        <v>128</v>
      </c>
      <c r="D83" s="46">
        <v>5048</v>
      </c>
      <c r="E83" s="46">
        <v>0</v>
      </c>
      <c r="F83" s="46">
        <v>0</v>
      </c>
      <c r="G83" s="46">
        <v>0</v>
      </c>
      <c r="H83" s="46">
        <v>0</v>
      </c>
      <c r="I83" s="46">
        <v>46137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5"/>
        <v>51185</v>
      </c>
      <c r="O83" s="47">
        <f t="shared" si="11"/>
        <v>2.4659151129739363</v>
      </c>
      <c r="P83" s="9"/>
    </row>
    <row r="84" spans="1:119">
      <c r="A84" s="12"/>
      <c r="B84" s="25">
        <v>369.9</v>
      </c>
      <c r="C84" s="20" t="s">
        <v>76</v>
      </c>
      <c r="D84" s="46">
        <v>248323</v>
      </c>
      <c r="E84" s="46">
        <v>21</v>
      </c>
      <c r="F84" s="46">
        <v>0</v>
      </c>
      <c r="G84" s="46">
        <v>0</v>
      </c>
      <c r="H84" s="46">
        <v>0</v>
      </c>
      <c r="I84" s="46">
        <v>117792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5"/>
        <v>366136</v>
      </c>
      <c r="O84" s="47">
        <f t="shared" si="11"/>
        <v>17.639157874451993</v>
      </c>
      <c r="P84" s="9"/>
    </row>
    <row r="85" spans="1:119" ht="15.75">
      <c r="A85" s="29" t="s">
        <v>48</v>
      </c>
      <c r="B85" s="30"/>
      <c r="C85" s="31"/>
      <c r="D85" s="32">
        <f t="shared" ref="D85:M85" si="16">SUM(D86:D89)</f>
        <v>10000411</v>
      </c>
      <c r="E85" s="32">
        <f t="shared" si="16"/>
        <v>2058261</v>
      </c>
      <c r="F85" s="32">
        <f t="shared" si="16"/>
        <v>0</v>
      </c>
      <c r="G85" s="32">
        <f t="shared" si="16"/>
        <v>0</v>
      </c>
      <c r="H85" s="32">
        <f t="shared" si="16"/>
        <v>0</v>
      </c>
      <c r="I85" s="32">
        <f t="shared" si="16"/>
        <v>598193</v>
      </c>
      <c r="J85" s="32">
        <f t="shared" si="16"/>
        <v>0</v>
      </c>
      <c r="K85" s="32">
        <f t="shared" si="16"/>
        <v>0</v>
      </c>
      <c r="L85" s="32">
        <f t="shared" si="16"/>
        <v>0</v>
      </c>
      <c r="M85" s="32">
        <f t="shared" si="16"/>
        <v>0</v>
      </c>
      <c r="N85" s="32">
        <f t="shared" ref="N85:N90" si="17">SUM(D85:M85)</f>
        <v>12656865</v>
      </c>
      <c r="O85" s="45">
        <f t="shared" si="11"/>
        <v>609.76369417545891</v>
      </c>
      <c r="P85" s="9"/>
    </row>
    <row r="86" spans="1:119">
      <c r="A86" s="12"/>
      <c r="B86" s="25">
        <v>381</v>
      </c>
      <c r="C86" s="20" t="s">
        <v>77</v>
      </c>
      <c r="D86" s="46">
        <v>9916751</v>
      </c>
      <c r="E86" s="46">
        <v>2058261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7"/>
        <v>11975012</v>
      </c>
      <c r="O86" s="47">
        <f t="shared" si="11"/>
        <v>576.91439032615506</v>
      </c>
      <c r="P86" s="9"/>
    </row>
    <row r="87" spans="1:119">
      <c r="A87" s="12"/>
      <c r="B87" s="25">
        <v>388.1</v>
      </c>
      <c r="C87" s="20" t="s">
        <v>144</v>
      </c>
      <c r="D87" s="46">
        <v>83660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7"/>
        <v>83660</v>
      </c>
      <c r="O87" s="47">
        <f t="shared" si="11"/>
        <v>4.0304475598593248</v>
      </c>
      <c r="P87" s="9"/>
    </row>
    <row r="88" spans="1:119">
      <c r="A88" s="12"/>
      <c r="B88" s="25">
        <v>389.4</v>
      </c>
      <c r="C88" s="20" t="s">
        <v>156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295110</v>
      </c>
      <c r="J88" s="46">
        <v>0</v>
      </c>
      <c r="K88" s="46">
        <v>0</v>
      </c>
      <c r="L88" s="46">
        <v>0</v>
      </c>
      <c r="M88" s="46">
        <v>0</v>
      </c>
      <c r="N88" s="46">
        <f t="shared" si="17"/>
        <v>295110</v>
      </c>
      <c r="O88" s="47">
        <f t="shared" si="11"/>
        <v>14.21737245266657</v>
      </c>
      <c r="P88" s="9"/>
    </row>
    <row r="89" spans="1:119" ht="15.75" thickBot="1">
      <c r="A89" s="12"/>
      <c r="B89" s="25">
        <v>389.9</v>
      </c>
      <c r="C89" s="20" t="s">
        <v>146</v>
      </c>
      <c r="D89" s="46">
        <v>0</v>
      </c>
      <c r="E89" s="46">
        <v>0</v>
      </c>
      <c r="F89" s="46">
        <v>0</v>
      </c>
      <c r="G89" s="46">
        <v>0</v>
      </c>
      <c r="H89" s="46">
        <v>0</v>
      </c>
      <c r="I89" s="46">
        <v>303083</v>
      </c>
      <c r="J89" s="46">
        <v>0</v>
      </c>
      <c r="K89" s="46">
        <v>0</v>
      </c>
      <c r="L89" s="46">
        <v>0</v>
      </c>
      <c r="M89" s="46">
        <v>0</v>
      </c>
      <c r="N89" s="46">
        <f t="shared" si="17"/>
        <v>303083</v>
      </c>
      <c r="O89" s="47">
        <f t="shared" si="11"/>
        <v>14.601483836777954</v>
      </c>
      <c r="P89" s="9"/>
    </row>
    <row r="90" spans="1:119" ht="16.5" thickBot="1">
      <c r="A90" s="14" t="s">
        <v>64</v>
      </c>
      <c r="B90" s="23"/>
      <c r="C90" s="22"/>
      <c r="D90" s="15">
        <f t="shared" ref="D90:M90" si="18">SUM(D5,D16,D28,D54,D70,D75,D85)</f>
        <v>19729401</v>
      </c>
      <c r="E90" s="15">
        <f t="shared" si="18"/>
        <v>5474922</v>
      </c>
      <c r="F90" s="15">
        <f t="shared" si="18"/>
        <v>0</v>
      </c>
      <c r="G90" s="15">
        <f t="shared" si="18"/>
        <v>0</v>
      </c>
      <c r="H90" s="15">
        <f t="shared" si="18"/>
        <v>0</v>
      </c>
      <c r="I90" s="15">
        <f t="shared" si="18"/>
        <v>52045750</v>
      </c>
      <c r="J90" s="15">
        <f t="shared" si="18"/>
        <v>0</v>
      </c>
      <c r="K90" s="15">
        <f t="shared" si="18"/>
        <v>10907042</v>
      </c>
      <c r="L90" s="15">
        <f t="shared" si="18"/>
        <v>0</v>
      </c>
      <c r="M90" s="15">
        <f t="shared" si="18"/>
        <v>0</v>
      </c>
      <c r="N90" s="15">
        <f t="shared" si="17"/>
        <v>88157115</v>
      </c>
      <c r="O90" s="38">
        <f t="shared" si="11"/>
        <v>4247.1029050440811</v>
      </c>
      <c r="P90" s="6"/>
      <c r="Q90" s="2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</row>
    <row r="91" spans="1:119">
      <c r="A91" s="16"/>
      <c r="B91" s="18"/>
      <c r="C91" s="18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9"/>
    </row>
    <row r="92" spans="1:119">
      <c r="A92" s="40"/>
      <c r="B92" s="41"/>
      <c r="C92" s="41"/>
      <c r="D92" s="42"/>
      <c r="E92" s="42"/>
      <c r="F92" s="42"/>
      <c r="G92" s="42"/>
      <c r="H92" s="42"/>
      <c r="I92" s="42"/>
      <c r="J92" s="42"/>
      <c r="K92" s="42"/>
      <c r="L92" s="118" t="s">
        <v>174</v>
      </c>
      <c r="M92" s="118"/>
      <c r="N92" s="118"/>
      <c r="O92" s="43">
        <v>20757</v>
      </c>
    </row>
    <row r="93" spans="1:119">
      <c r="A93" s="119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7"/>
    </row>
    <row r="94" spans="1:119" ht="15.75" customHeight="1" thickBot="1">
      <c r="A94" s="120" t="s">
        <v>96</v>
      </c>
      <c r="B94" s="99"/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100"/>
    </row>
  </sheetData>
  <mergeCells count="10">
    <mergeCell ref="L92:N92"/>
    <mergeCell ref="A93:O93"/>
    <mergeCell ref="A94:O9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9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79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80</v>
      </c>
      <c r="F4" s="34" t="s">
        <v>81</v>
      </c>
      <c r="G4" s="34" t="s">
        <v>82</v>
      </c>
      <c r="H4" s="34" t="s">
        <v>6</v>
      </c>
      <c r="I4" s="34" t="s">
        <v>7</v>
      </c>
      <c r="J4" s="35" t="s">
        <v>83</v>
      </c>
      <c r="K4" s="35" t="s">
        <v>8</v>
      </c>
      <c r="L4" s="35" t="s">
        <v>9</v>
      </c>
      <c r="M4" s="35" t="s">
        <v>10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4576757</v>
      </c>
      <c r="E5" s="27">
        <f t="shared" si="0"/>
        <v>2221958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6798715</v>
      </c>
      <c r="O5" s="33">
        <f t="shared" ref="O5:O36" si="1">(N5/O$91)</f>
        <v>345.72667175184336</v>
      </c>
      <c r="P5" s="6"/>
    </row>
    <row r="6" spans="1:133">
      <c r="A6" s="12"/>
      <c r="B6" s="25">
        <v>311</v>
      </c>
      <c r="C6" s="20" t="s">
        <v>3</v>
      </c>
      <c r="D6" s="46">
        <v>1940567</v>
      </c>
      <c r="E6" s="46">
        <v>1064060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3004627</v>
      </c>
      <c r="O6" s="47">
        <f t="shared" si="1"/>
        <v>152.79059242308671</v>
      </c>
      <c r="P6" s="9"/>
    </row>
    <row r="7" spans="1:133">
      <c r="A7" s="12"/>
      <c r="B7" s="25">
        <v>312.3</v>
      </c>
      <c r="C7" s="20" t="s">
        <v>11</v>
      </c>
      <c r="D7" s="46">
        <v>0</v>
      </c>
      <c r="E7" s="46">
        <v>96913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96913</v>
      </c>
      <c r="O7" s="47">
        <f t="shared" si="1"/>
        <v>4.9281973048563437</v>
      </c>
      <c r="P7" s="9"/>
    </row>
    <row r="8" spans="1:133">
      <c r="A8" s="12"/>
      <c r="B8" s="25">
        <v>312.41000000000003</v>
      </c>
      <c r="C8" s="20" t="s">
        <v>13</v>
      </c>
      <c r="D8" s="46">
        <v>0</v>
      </c>
      <c r="E8" s="46">
        <v>585339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585339</v>
      </c>
      <c r="O8" s="47">
        <f t="shared" si="1"/>
        <v>29.76552250190694</v>
      </c>
      <c r="P8" s="9"/>
    </row>
    <row r="9" spans="1:133">
      <c r="A9" s="12"/>
      <c r="B9" s="25">
        <v>312.42</v>
      </c>
      <c r="C9" s="20" t="s">
        <v>12</v>
      </c>
      <c r="D9" s="46">
        <v>0</v>
      </c>
      <c r="E9" s="46">
        <v>368783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368783</v>
      </c>
      <c r="O9" s="47">
        <f t="shared" si="1"/>
        <v>18.753267226036105</v>
      </c>
      <c r="P9" s="9"/>
    </row>
    <row r="10" spans="1:133">
      <c r="A10" s="12"/>
      <c r="B10" s="25">
        <v>312.51</v>
      </c>
      <c r="C10" s="20" t="s">
        <v>149</v>
      </c>
      <c r="D10" s="46">
        <v>0</v>
      </c>
      <c r="E10" s="46">
        <v>106863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106863</v>
      </c>
      <c r="O10" s="47">
        <f t="shared" si="1"/>
        <v>5.4341723874904657</v>
      </c>
      <c r="P10" s="9"/>
    </row>
    <row r="11" spans="1:133">
      <c r="A11" s="12"/>
      <c r="B11" s="25">
        <v>312.52</v>
      </c>
      <c r="C11" s="20" t="s">
        <v>150</v>
      </c>
      <c r="D11" s="46">
        <v>161981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161981</v>
      </c>
      <c r="O11" s="47">
        <f t="shared" si="1"/>
        <v>8.2370200864480037</v>
      </c>
      <c r="P11" s="9"/>
    </row>
    <row r="12" spans="1:133">
      <c r="A12" s="12"/>
      <c r="B12" s="25">
        <v>314.10000000000002</v>
      </c>
      <c r="C12" s="20" t="s">
        <v>14</v>
      </c>
      <c r="D12" s="46">
        <v>1550797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1550797</v>
      </c>
      <c r="O12" s="47">
        <f t="shared" si="1"/>
        <v>78.8607678616832</v>
      </c>
      <c r="P12" s="9"/>
    </row>
    <row r="13" spans="1:133">
      <c r="A13" s="12"/>
      <c r="B13" s="25">
        <v>314.3</v>
      </c>
      <c r="C13" s="20" t="s">
        <v>15</v>
      </c>
      <c r="D13" s="46">
        <v>314120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314120</v>
      </c>
      <c r="O13" s="47">
        <f t="shared" si="1"/>
        <v>15.973557081108568</v>
      </c>
      <c r="P13" s="9"/>
    </row>
    <row r="14" spans="1:133">
      <c r="A14" s="12"/>
      <c r="B14" s="25">
        <v>314.39999999999998</v>
      </c>
      <c r="C14" s="20" t="s">
        <v>16</v>
      </c>
      <c r="D14" s="46">
        <v>15511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15511</v>
      </c>
      <c r="O14" s="47">
        <f t="shared" si="1"/>
        <v>0.78876175947114158</v>
      </c>
      <c r="P14" s="9"/>
    </row>
    <row r="15" spans="1:133">
      <c r="A15" s="12"/>
      <c r="B15" s="25">
        <v>315</v>
      </c>
      <c r="C15" s="20" t="s">
        <v>103</v>
      </c>
      <c r="D15" s="46">
        <v>570875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570875</v>
      </c>
      <c r="O15" s="47">
        <f t="shared" si="1"/>
        <v>29.030002542588356</v>
      </c>
      <c r="P15" s="9"/>
    </row>
    <row r="16" spans="1:133">
      <c r="A16" s="12"/>
      <c r="B16" s="25">
        <v>316</v>
      </c>
      <c r="C16" s="20" t="s">
        <v>104</v>
      </c>
      <c r="D16" s="46">
        <v>22906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22906</v>
      </c>
      <c r="O16" s="47">
        <f t="shared" si="1"/>
        <v>1.1648105771675565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SUM(D18:D28)</f>
        <v>376664</v>
      </c>
      <c r="E17" s="32">
        <f t="shared" si="3"/>
        <v>49722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234907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661293</v>
      </c>
      <c r="O17" s="45">
        <f t="shared" si="1"/>
        <v>33.627917620137296</v>
      </c>
      <c r="P17" s="10"/>
    </row>
    <row r="18" spans="1:16">
      <c r="A18" s="12"/>
      <c r="B18" s="25">
        <v>322</v>
      </c>
      <c r="C18" s="20" t="s">
        <v>0</v>
      </c>
      <c r="D18" s="46">
        <v>165186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165186</v>
      </c>
      <c r="O18" s="47">
        <f t="shared" si="1"/>
        <v>8.4</v>
      </c>
      <c r="P18" s="9"/>
    </row>
    <row r="19" spans="1:16">
      <c r="A19" s="12"/>
      <c r="B19" s="25">
        <v>323.10000000000002</v>
      </c>
      <c r="C19" s="20" t="s">
        <v>19</v>
      </c>
      <c r="D19" s="46">
        <v>96376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7" si="4">SUM(D19:M19)</f>
        <v>96376</v>
      </c>
      <c r="O19" s="47">
        <f t="shared" si="1"/>
        <v>4.900889905924231</v>
      </c>
      <c r="P19" s="9"/>
    </row>
    <row r="20" spans="1:16">
      <c r="A20" s="12"/>
      <c r="B20" s="25">
        <v>323.39999999999998</v>
      </c>
      <c r="C20" s="20" t="s">
        <v>21</v>
      </c>
      <c r="D20" s="46">
        <v>33572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33572</v>
      </c>
      <c r="O20" s="47">
        <f t="shared" si="1"/>
        <v>1.7071955250444952</v>
      </c>
      <c r="P20" s="9"/>
    </row>
    <row r="21" spans="1:16">
      <c r="A21" s="12"/>
      <c r="B21" s="25">
        <v>323.7</v>
      </c>
      <c r="C21" s="20" t="s">
        <v>22</v>
      </c>
      <c r="D21" s="46">
        <v>8729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8729</v>
      </c>
      <c r="O21" s="47">
        <f t="shared" si="1"/>
        <v>0.44388507500635649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204143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204143</v>
      </c>
      <c r="O22" s="47">
        <f t="shared" si="1"/>
        <v>10.381032290872108</v>
      </c>
      <c r="P22" s="9"/>
    </row>
    <row r="23" spans="1:16">
      <c r="A23" s="12"/>
      <c r="B23" s="25">
        <v>324.22000000000003</v>
      </c>
      <c r="C23" s="20" t="s">
        <v>137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30764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30764</v>
      </c>
      <c r="O23" s="47">
        <f t="shared" si="1"/>
        <v>1.5644037630307652</v>
      </c>
      <c r="P23" s="9"/>
    </row>
    <row r="24" spans="1:16">
      <c r="A24" s="12"/>
      <c r="B24" s="25">
        <v>324.31</v>
      </c>
      <c r="C24" s="20" t="s">
        <v>24</v>
      </c>
      <c r="D24" s="46">
        <v>0</v>
      </c>
      <c r="E24" s="46">
        <v>38850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38850</v>
      </c>
      <c r="O24" s="47">
        <f t="shared" si="1"/>
        <v>1.9755911517925249</v>
      </c>
      <c r="P24" s="9"/>
    </row>
    <row r="25" spans="1:16">
      <c r="A25" s="12"/>
      <c r="B25" s="25">
        <v>324.32</v>
      </c>
      <c r="C25" s="20" t="s">
        <v>132</v>
      </c>
      <c r="D25" s="46">
        <v>0</v>
      </c>
      <c r="E25" s="46">
        <v>10872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10872</v>
      </c>
      <c r="O25" s="47">
        <f t="shared" si="1"/>
        <v>0.55286041189931345</v>
      </c>
      <c r="P25" s="9"/>
    </row>
    <row r="26" spans="1:16">
      <c r="A26" s="12"/>
      <c r="B26" s="25">
        <v>324.70999999999998</v>
      </c>
      <c r="C26" s="20" t="s">
        <v>26</v>
      </c>
      <c r="D26" s="46">
        <v>29972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29972</v>
      </c>
      <c r="O26" s="47">
        <f t="shared" si="1"/>
        <v>1.5241291634884313</v>
      </c>
      <c r="P26" s="9"/>
    </row>
    <row r="27" spans="1:16">
      <c r="A27" s="12"/>
      <c r="B27" s="25">
        <v>324.72000000000003</v>
      </c>
      <c r="C27" s="20" t="s">
        <v>138</v>
      </c>
      <c r="D27" s="46">
        <v>5205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5205</v>
      </c>
      <c r="O27" s="47">
        <f t="shared" si="1"/>
        <v>0.26468344774980929</v>
      </c>
      <c r="P27" s="9"/>
    </row>
    <row r="28" spans="1:16">
      <c r="A28" s="12"/>
      <c r="B28" s="25">
        <v>329</v>
      </c>
      <c r="C28" s="20" t="s">
        <v>88</v>
      </c>
      <c r="D28" s="46">
        <v>37624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37624</v>
      </c>
      <c r="O28" s="47">
        <f t="shared" si="1"/>
        <v>1.9132468853292652</v>
      </c>
      <c r="P28" s="9"/>
    </row>
    <row r="29" spans="1:16" ht="15.75">
      <c r="A29" s="29" t="s">
        <v>28</v>
      </c>
      <c r="B29" s="30"/>
      <c r="C29" s="31"/>
      <c r="D29" s="32">
        <f t="shared" ref="D29:M29" si="5">SUM(D30:D53)</f>
        <v>2565868</v>
      </c>
      <c r="E29" s="32">
        <f t="shared" si="5"/>
        <v>188174</v>
      </c>
      <c r="F29" s="32">
        <f t="shared" si="5"/>
        <v>0</v>
      </c>
      <c r="G29" s="32">
        <f t="shared" si="5"/>
        <v>0</v>
      </c>
      <c r="H29" s="32">
        <f t="shared" si="5"/>
        <v>0</v>
      </c>
      <c r="I29" s="32">
        <f t="shared" si="5"/>
        <v>2118458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4">
        <f>SUM(D29:M29)</f>
        <v>4872500</v>
      </c>
      <c r="O29" s="45">
        <f t="shared" si="1"/>
        <v>247.77523518942283</v>
      </c>
      <c r="P29" s="10"/>
    </row>
    <row r="30" spans="1:16">
      <c r="A30" s="12"/>
      <c r="B30" s="25">
        <v>331.1</v>
      </c>
      <c r="C30" s="20" t="s">
        <v>162</v>
      </c>
      <c r="D30" s="46">
        <v>12812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12812</v>
      </c>
      <c r="O30" s="47">
        <f t="shared" si="1"/>
        <v>0.65151284007119248</v>
      </c>
      <c r="P30" s="9"/>
    </row>
    <row r="31" spans="1:16">
      <c r="A31" s="12"/>
      <c r="B31" s="25">
        <v>331.2</v>
      </c>
      <c r="C31" s="20" t="s">
        <v>27</v>
      </c>
      <c r="D31" s="46">
        <v>15834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15834</v>
      </c>
      <c r="O31" s="47">
        <f t="shared" si="1"/>
        <v>0.80518688024408847</v>
      </c>
      <c r="P31" s="9"/>
    </row>
    <row r="32" spans="1:16">
      <c r="A32" s="12"/>
      <c r="B32" s="25">
        <v>331.31</v>
      </c>
      <c r="C32" s="20" t="s">
        <v>163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10126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6">SUM(D32:M32)</f>
        <v>10126</v>
      </c>
      <c r="O32" s="47">
        <f t="shared" si="1"/>
        <v>0.51492499364352906</v>
      </c>
      <c r="P32" s="9"/>
    </row>
    <row r="33" spans="1:16">
      <c r="A33" s="12"/>
      <c r="B33" s="25">
        <v>331.32</v>
      </c>
      <c r="C33" s="20" t="s">
        <v>89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572175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572175</v>
      </c>
      <c r="O33" s="47">
        <f t="shared" si="1"/>
        <v>29.096109839816933</v>
      </c>
      <c r="P33" s="9"/>
    </row>
    <row r="34" spans="1:16">
      <c r="A34" s="12"/>
      <c r="B34" s="25">
        <v>331.34</v>
      </c>
      <c r="C34" s="20" t="s">
        <v>164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78626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78626</v>
      </c>
      <c r="O34" s="47">
        <f t="shared" si="1"/>
        <v>3.9982710399186372</v>
      </c>
      <c r="P34" s="9"/>
    </row>
    <row r="35" spans="1:16">
      <c r="A35" s="12"/>
      <c r="B35" s="25">
        <v>331.35</v>
      </c>
      <c r="C35" s="20" t="s">
        <v>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525954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525954</v>
      </c>
      <c r="O35" s="47">
        <f t="shared" si="1"/>
        <v>26.745690312738368</v>
      </c>
      <c r="P35" s="9"/>
    </row>
    <row r="36" spans="1:16">
      <c r="A36" s="12"/>
      <c r="B36" s="25">
        <v>331.39</v>
      </c>
      <c r="C36" s="20" t="s">
        <v>31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106750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106750</v>
      </c>
      <c r="O36" s="47">
        <f t="shared" si="1"/>
        <v>5.4284261378082892</v>
      </c>
      <c r="P36" s="9"/>
    </row>
    <row r="37" spans="1:16">
      <c r="A37" s="12"/>
      <c r="B37" s="25">
        <v>331.41</v>
      </c>
      <c r="C37" s="20" t="s">
        <v>32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382571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382571</v>
      </c>
      <c r="O37" s="47">
        <f t="shared" ref="O37:O68" si="7">(N37/O$91)</f>
        <v>19.45441139079583</v>
      </c>
      <c r="P37" s="9"/>
    </row>
    <row r="38" spans="1:16">
      <c r="A38" s="12"/>
      <c r="B38" s="25">
        <v>334.31</v>
      </c>
      <c r="C38" s="20" t="s">
        <v>165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1688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1688</v>
      </c>
      <c r="O38" s="47">
        <f t="shared" si="7"/>
        <v>8.5837782862954487E-2</v>
      </c>
      <c r="P38" s="9"/>
    </row>
    <row r="39" spans="1:16">
      <c r="A39" s="12"/>
      <c r="B39" s="25">
        <v>334.32</v>
      </c>
      <c r="C39" s="20" t="s">
        <v>166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8216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8216</v>
      </c>
      <c r="O39" s="47">
        <f t="shared" si="7"/>
        <v>0.41779811848461734</v>
      </c>
      <c r="P39" s="9"/>
    </row>
    <row r="40" spans="1:16">
      <c r="A40" s="12"/>
      <c r="B40" s="25">
        <v>334.34</v>
      </c>
      <c r="C40" s="20" t="s">
        <v>167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2063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2063</v>
      </c>
      <c r="O40" s="47">
        <f t="shared" si="7"/>
        <v>0.10490719552504449</v>
      </c>
      <c r="P40" s="9"/>
    </row>
    <row r="41" spans="1:16">
      <c r="A41" s="12"/>
      <c r="B41" s="25">
        <v>334.35</v>
      </c>
      <c r="C41" s="20" t="s">
        <v>140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1442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1442</v>
      </c>
      <c r="O41" s="47">
        <f t="shared" si="7"/>
        <v>7.3328248156623449E-2</v>
      </c>
      <c r="P41" s="9"/>
    </row>
    <row r="42" spans="1:16">
      <c r="A42" s="12"/>
      <c r="B42" s="25">
        <v>334.36</v>
      </c>
      <c r="C42" s="20" t="s">
        <v>168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345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1" si="8">SUM(D42:M42)</f>
        <v>345</v>
      </c>
      <c r="O42" s="47">
        <f t="shared" si="7"/>
        <v>1.7543859649122806E-2</v>
      </c>
      <c r="P42" s="9"/>
    </row>
    <row r="43" spans="1:16">
      <c r="A43" s="12"/>
      <c r="B43" s="25">
        <v>334.39</v>
      </c>
      <c r="C43" s="20" t="s">
        <v>169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15286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15286</v>
      </c>
      <c r="O43" s="47">
        <f t="shared" si="7"/>
        <v>0.77732011187388761</v>
      </c>
      <c r="P43" s="9"/>
    </row>
    <row r="44" spans="1:16">
      <c r="A44" s="12"/>
      <c r="B44" s="25">
        <v>334.41</v>
      </c>
      <c r="C44" s="20" t="s">
        <v>152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413216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413216</v>
      </c>
      <c r="O44" s="47">
        <f t="shared" si="7"/>
        <v>21.012763793541826</v>
      </c>
      <c r="P44" s="9"/>
    </row>
    <row r="45" spans="1:16">
      <c r="A45" s="12"/>
      <c r="B45" s="25">
        <v>335.14</v>
      </c>
      <c r="C45" s="20" t="s">
        <v>107</v>
      </c>
      <c r="D45" s="46">
        <v>11627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11627</v>
      </c>
      <c r="O45" s="47">
        <f t="shared" si="7"/>
        <v>0.59125349605898803</v>
      </c>
      <c r="P45" s="9"/>
    </row>
    <row r="46" spans="1:16">
      <c r="A46" s="12"/>
      <c r="B46" s="25">
        <v>335.15</v>
      </c>
      <c r="C46" s="20" t="s">
        <v>133</v>
      </c>
      <c r="D46" s="46">
        <v>9262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9262</v>
      </c>
      <c r="O46" s="47">
        <f t="shared" si="7"/>
        <v>0.47098906687007375</v>
      </c>
      <c r="P46" s="9"/>
    </row>
    <row r="47" spans="1:16">
      <c r="A47" s="12"/>
      <c r="B47" s="25">
        <v>335.16</v>
      </c>
      <c r="C47" s="20" t="s">
        <v>155</v>
      </c>
      <c r="D47" s="46">
        <v>627981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627981</v>
      </c>
      <c r="O47" s="47">
        <f t="shared" si="7"/>
        <v>31.933943554538519</v>
      </c>
      <c r="P47" s="9"/>
    </row>
    <row r="48" spans="1:16">
      <c r="A48" s="12"/>
      <c r="B48" s="25">
        <v>335.18</v>
      </c>
      <c r="C48" s="20" t="s">
        <v>108</v>
      </c>
      <c r="D48" s="46">
        <v>1277903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1277903</v>
      </c>
      <c r="O48" s="47">
        <f t="shared" si="7"/>
        <v>64.983625730994149</v>
      </c>
      <c r="P48" s="9"/>
    </row>
    <row r="49" spans="1:16">
      <c r="A49" s="12"/>
      <c r="B49" s="25">
        <v>335.21</v>
      </c>
      <c r="C49" s="20" t="s">
        <v>38</v>
      </c>
      <c r="D49" s="46">
        <v>0</v>
      </c>
      <c r="E49" s="46">
        <v>1008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1008</v>
      </c>
      <c r="O49" s="47">
        <f t="shared" si="7"/>
        <v>5.1258581235697938E-2</v>
      </c>
      <c r="P49" s="9"/>
    </row>
    <row r="50" spans="1:16">
      <c r="A50" s="12"/>
      <c r="B50" s="25">
        <v>335.49</v>
      </c>
      <c r="C50" s="20" t="s">
        <v>121</v>
      </c>
      <c r="D50" s="46">
        <v>0</v>
      </c>
      <c r="E50" s="46">
        <v>187166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8"/>
        <v>187166</v>
      </c>
      <c r="O50" s="47">
        <f t="shared" si="7"/>
        <v>9.5177218408339694</v>
      </c>
      <c r="P50" s="9"/>
    </row>
    <row r="51" spans="1:16">
      <c r="A51" s="12"/>
      <c r="B51" s="25">
        <v>335.7</v>
      </c>
      <c r="C51" s="20" t="s">
        <v>39</v>
      </c>
      <c r="D51" s="46">
        <v>423962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8"/>
        <v>423962</v>
      </c>
      <c r="O51" s="47">
        <f t="shared" si="7"/>
        <v>21.559216882786679</v>
      </c>
      <c r="P51" s="9"/>
    </row>
    <row r="52" spans="1:16">
      <c r="A52" s="12"/>
      <c r="B52" s="25">
        <v>337.7</v>
      </c>
      <c r="C52" s="20" t="s">
        <v>98</v>
      </c>
      <c r="D52" s="46">
        <v>174519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174519</v>
      </c>
      <c r="O52" s="47">
        <f t="shared" si="7"/>
        <v>8.8745995423340958</v>
      </c>
      <c r="P52" s="9"/>
    </row>
    <row r="53" spans="1:16">
      <c r="A53" s="12"/>
      <c r="B53" s="25">
        <v>338</v>
      </c>
      <c r="C53" s="20" t="s">
        <v>40</v>
      </c>
      <c r="D53" s="46">
        <v>11968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11968</v>
      </c>
      <c r="O53" s="47">
        <f t="shared" si="7"/>
        <v>0.60859394863971528</v>
      </c>
      <c r="P53" s="9"/>
    </row>
    <row r="54" spans="1:16" ht="15.75">
      <c r="A54" s="29" t="s">
        <v>46</v>
      </c>
      <c r="B54" s="30"/>
      <c r="C54" s="31"/>
      <c r="D54" s="32">
        <f t="shared" ref="D54:M54" si="9">SUM(D55:D69)</f>
        <v>1492598</v>
      </c>
      <c r="E54" s="32">
        <f t="shared" si="9"/>
        <v>710808</v>
      </c>
      <c r="F54" s="32">
        <f t="shared" si="9"/>
        <v>0</v>
      </c>
      <c r="G54" s="32">
        <f t="shared" si="9"/>
        <v>0</v>
      </c>
      <c r="H54" s="32">
        <f t="shared" si="9"/>
        <v>0</v>
      </c>
      <c r="I54" s="32">
        <f t="shared" si="9"/>
        <v>48453345</v>
      </c>
      <c r="J54" s="32">
        <f t="shared" si="9"/>
        <v>0</v>
      </c>
      <c r="K54" s="32">
        <f t="shared" si="9"/>
        <v>0</v>
      </c>
      <c r="L54" s="32">
        <f t="shared" si="9"/>
        <v>0</v>
      </c>
      <c r="M54" s="32">
        <f t="shared" si="9"/>
        <v>0</v>
      </c>
      <c r="N54" s="32">
        <f>SUM(D54:M54)</f>
        <v>50656751</v>
      </c>
      <c r="O54" s="45">
        <f t="shared" si="7"/>
        <v>2575.9853038393085</v>
      </c>
      <c r="P54" s="10"/>
    </row>
    <row r="55" spans="1:16">
      <c r="A55" s="12"/>
      <c r="B55" s="25">
        <v>341.9</v>
      </c>
      <c r="C55" s="20" t="s">
        <v>109</v>
      </c>
      <c r="D55" s="46">
        <v>31340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9" si="10">SUM(D55:M55)</f>
        <v>31340</v>
      </c>
      <c r="O55" s="47">
        <f t="shared" si="7"/>
        <v>1.5936943808797355</v>
      </c>
      <c r="P55" s="9"/>
    </row>
    <row r="56" spans="1:16">
      <c r="A56" s="12"/>
      <c r="B56" s="25">
        <v>342.1</v>
      </c>
      <c r="C56" s="20" t="s">
        <v>50</v>
      </c>
      <c r="D56" s="46">
        <v>199581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199581</v>
      </c>
      <c r="O56" s="47">
        <f t="shared" si="7"/>
        <v>10.149046529366895</v>
      </c>
      <c r="P56" s="9"/>
    </row>
    <row r="57" spans="1:16">
      <c r="A57" s="12"/>
      <c r="B57" s="25">
        <v>342.2</v>
      </c>
      <c r="C57" s="20" t="s">
        <v>90</v>
      </c>
      <c r="D57" s="46">
        <v>0</v>
      </c>
      <c r="E57" s="46">
        <v>602741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602741</v>
      </c>
      <c r="O57" s="47">
        <f t="shared" si="7"/>
        <v>30.650444952962115</v>
      </c>
      <c r="P57" s="9"/>
    </row>
    <row r="58" spans="1:16">
      <c r="A58" s="12"/>
      <c r="B58" s="25">
        <v>342.5</v>
      </c>
      <c r="C58" s="20" t="s">
        <v>91</v>
      </c>
      <c r="D58" s="46">
        <v>16773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16773</v>
      </c>
      <c r="O58" s="47">
        <f t="shared" si="7"/>
        <v>0.85293668954996182</v>
      </c>
      <c r="P58" s="9"/>
    </row>
    <row r="59" spans="1:16">
      <c r="A59" s="12"/>
      <c r="B59" s="25">
        <v>343.1</v>
      </c>
      <c r="C59" s="20" t="s">
        <v>52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30128699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30128699</v>
      </c>
      <c r="O59" s="47">
        <f t="shared" si="7"/>
        <v>1532.0975845410628</v>
      </c>
      <c r="P59" s="9"/>
    </row>
    <row r="60" spans="1:16">
      <c r="A60" s="12"/>
      <c r="B60" s="25">
        <v>343.3</v>
      </c>
      <c r="C60" s="20" t="s">
        <v>53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4712508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4712508</v>
      </c>
      <c r="O60" s="47">
        <f t="shared" si="7"/>
        <v>239.63935926773456</v>
      </c>
      <c r="P60" s="9"/>
    </row>
    <row r="61" spans="1:16">
      <c r="A61" s="12"/>
      <c r="B61" s="25">
        <v>343.4</v>
      </c>
      <c r="C61" s="20" t="s">
        <v>54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3460101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3460101</v>
      </c>
      <c r="O61" s="47">
        <f t="shared" si="7"/>
        <v>175.95225019069412</v>
      </c>
      <c r="P61" s="9"/>
    </row>
    <row r="62" spans="1:16">
      <c r="A62" s="12"/>
      <c r="B62" s="25">
        <v>343.5</v>
      </c>
      <c r="C62" s="20" t="s">
        <v>55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5054055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5054055</v>
      </c>
      <c r="O62" s="47">
        <f t="shared" si="7"/>
        <v>257.00762776506485</v>
      </c>
      <c r="P62" s="9"/>
    </row>
    <row r="63" spans="1:16">
      <c r="A63" s="12"/>
      <c r="B63" s="25">
        <v>343.9</v>
      </c>
      <c r="C63" s="20" t="s">
        <v>57</v>
      </c>
      <c r="D63" s="46">
        <v>22658</v>
      </c>
      <c r="E63" s="46">
        <v>0</v>
      </c>
      <c r="F63" s="46">
        <v>0</v>
      </c>
      <c r="G63" s="46">
        <v>0</v>
      </c>
      <c r="H63" s="46">
        <v>0</v>
      </c>
      <c r="I63" s="46">
        <v>818331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840989</v>
      </c>
      <c r="O63" s="47">
        <f t="shared" si="7"/>
        <v>42.765776760742433</v>
      </c>
      <c r="P63" s="9"/>
    </row>
    <row r="64" spans="1:16">
      <c r="A64" s="12"/>
      <c r="B64" s="25">
        <v>344.1</v>
      </c>
      <c r="C64" s="20" t="s">
        <v>110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4279651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4279651</v>
      </c>
      <c r="O64" s="47">
        <f t="shared" si="7"/>
        <v>217.62781591660311</v>
      </c>
      <c r="P64" s="9"/>
    </row>
    <row r="65" spans="1:16">
      <c r="A65" s="12"/>
      <c r="B65" s="25">
        <v>344.9</v>
      </c>
      <c r="C65" s="20" t="s">
        <v>111</v>
      </c>
      <c r="D65" s="46">
        <v>0</v>
      </c>
      <c r="E65" s="46">
        <v>108067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108067</v>
      </c>
      <c r="O65" s="47">
        <f t="shared" si="7"/>
        <v>5.4953979150775494</v>
      </c>
      <c r="P65" s="9"/>
    </row>
    <row r="66" spans="1:16">
      <c r="A66" s="12"/>
      <c r="B66" s="25">
        <v>347.1</v>
      </c>
      <c r="C66" s="20" t="s">
        <v>59</v>
      </c>
      <c r="D66" s="46">
        <v>8709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8709</v>
      </c>
      <c r="O66" s="47">
        <f t="shared" si="7"/>
        <v>0.44286803966437832</v>
      </c>
      <c r="P66" s="9"/>
    </row>
    <row r="67" spans="1:16">
      <c r="A67" s="12"/>
      <c r="B67" s="25">
        <v>347.2</v>
      </c>
      <c r="C67" s="20" t="s">
        <v>60</v>
      </c>
      <c r="D67" s="46">
        <v>194901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0"/>
        <v>194901</v>
      </c>
      <c r="O67" s="47">
        <f t="shared" si="7"/>
        <v>9.911060259344012</v>
      </c>
      <c r="P67" s="9"/>
    </row>
    <row r="68" spans="1:16">
      <c r="A68" s="12"/>
      <c r="B68" s="25">
        <v>347.5</v>
      </c>
      <c r="C68" s="20" t="s">
        <v>62</v>
      </c>
      <c r="D68" s="46">
        <v>1018597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0"/>
        <v>1018597</v>
      </c>
      <c r="O68" s="47">
        <f t="shared" si="7"/>
        <v>51.797457411645055</v>
      </c>
      <c r="P68" s="9"/>
    </row>
    <row r="69" spans="1:16">
      <c r="A69" s="12"/>
      <c r="B69" s="25">
        <v>347.9</v>
      </c>
      <c r="C69" s="20" t="s">
        <v>63</v>
      </c>
      <c r="D69" s="46">
        <v>39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0"/>
        <v>39</v>
      </c>
      <c r="O69" s="47">
        <f t="shared" ref="O69:O89" si="11">(N69/O$91)</f>
        <v>1.983218916857361E-3</v>
      </c>
      <c r="P69" s="9"/>
    </row>
    <row r="70" spans="1:16" ht="15.75">
      <c r="A70" s="29" t="s">
        <v>47</v>
      </c>
      <c r="B70" s="30"/>
      <c r="C70" s="31"/>
      <c r="D70" s="32">
        <f t="shared" ref="D70:M70" si="12">SUM(D71:D74)</f>
        <v>170160</v>
      </c>
      <c r="E70" s="32">
        <f t="shared" si="12"/>
        <v>950</v>
      </c>
      <c r="F70" s="32">
        <f t="shared" si="12"/>
        <v>0</v>
      </c>
      <c r="G70" s="32">
        <f t="shared" si="12"/>
        <v>0</v>
      </c>
      <c r="H70" s="32">
        <f t="shared" si="12"/>
        <v>0</v>
      </c>
      <c r="I70" s="32">
        <f t="shared" si="12"/>
        <v>0</v>
      </c>
      <c r="J70" s="32">
        <f t="shared" si="12"/>
        <v>0</v>
      </c>
      <c r="K70" s="32">
        <f t="shared" si="12"/>
        <v>0</v>
      </c>
      <c r="L70" s="32">
        <f t="shared" si="12"/>
        <v>0</v>
      </c>
      <c r="M70" s="32">
        <f t="shared" si="12"/>
        <v>0</v>
      </c>
      <c r="N70" s="32">
        <f t="shared" ref="N70:N76" si="13">SUM(D70:M70)</f>
        <v>171110</v>
      </c>
      <c r="O70" s="45">
        <f t="shared" si="11"/>
        <v>8.701245868293924</v>
      </c>
      <c r="P70" s="10"/>
    </row>
    <row r="71" spans="1:16">
      <c r="A71" s="13"/>
      <c r="B71" s="39">
        <v>351.1</v>
      </c>
      <c r="C71" s="21" t="s">
        <v>66</v>
      </c>
      <c r="D71" s="46">
        <v>86762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86762</v>
      </c>
      <c r="O71" s="47">
        <f t="shared" si="11"/>
        <v>4.4120010170353421</v>
      </c>
      <c r="P71" s="9"/>
    </row>
    <row r="72" spans="1:16">
      <c r="A72" s="13"/>
      <c r="B72" s="39">
        <v>352</v>
      </c>
      <c r="C72" s="21" t="s">
        <v>67</v>
      </c>
      <c r="D72" s="46">
        <v>8522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8522</v>
      </c>
      <c r="O72" s="47">
        <f t="shared" si="11"/>
        <v>0.43335875921688277</v>
      </c>
      <c r="P72" s="9"/>
    </row>
    <row r="73" spans="1:16">
      <c r="A73" s="13"/>
      <c r="B73" s="39">
        <v>354</v>
      </c>
      <c r="C73" s="21" t="s">
        <v>68</v>
      </c>
      <c r="D73" s="46">
        <v>46163</v>
      </c>
      <c r="E73" s="46">
        <v>950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3"/>
        <v>47113</v>
      </c>
      <c r="O73" s="47">
        <f t="shared" si="11"/>
        <v>2.3957793033307908</v>
      </c>
      <c r="P73" s="9"/>
    </row>
    <row r="74" spans="1:16">
      <c r="A74" s="13"/>
      <c r="B74" s="39">
        <v>359</v>
      </c>
      <c r="C74" s="21" t="s">
        <v>70</v>
      </c>
      <c r="D74" s="46">
        <v>28713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3"/>
        <v>28713</v>
      </c>
      <c r="O74" s="47">
        <f t="shared" si="11"/>
        <v>1.4601067887109076</v>
      </c>
      <c r="P74" s="9"/>
    </row>
    <row r="75" spans="1:16" ht="15.75">
      <c r="A75" s="29" t="s">
        <v>4</v>
      </c>
      <c r="B75" s="30"/>
      <c r="C75" s="31"/>
      <c r="D75" s="32">
        <f t="shared" ref="D75:M75" si="14">SUM(D76:D83)</f>
        <v>449277</v>
      </c>
      <c r="E75" s="32">
        <f t="shared" si="14"/>
        <v>46713</v>
      </c>
      <c r="F75" s="32">
        <f t="shared" si="14"/>
        <v>0</v>
      </c>
      <c r="G75" s="32">
        <f t="shared" si="14"/>
        <v>0</v>
      </c>
      <c r="H75" s="32">
        <f t="shared" si="14"/>
        <v>0</v>
      </c>
      <c r="I75" s="32">
        <f t="shared" si="14"/>
        <v>838484</v>
      </c>
      <c r="J75" s="32">
        <f t="shared" si="14"/>
        <v>0</v>
      </c>
      <c r="K75" s="32">
        <f t="shared" si="14"/>
        <v>6427185</v>
      </c>
      <c r="L75" s="32">
        <f t="shared" si="14"/>
        <v>0</v>
      </c>
      <c r="M75" s="32">
        <f t="shared" si="14"/>
        <v>0</v>
      </c>
      <c r="N75" s="32">
        <f t="shared" si="13"/>
        <v>7761659</v>
      </c>
      <c r="O75" s="45">
        <f t="shared" si="11"/>
        <v>394.69407576913295</v>
      </c>
      <c r="P75" s="10"/>
    </row>
    <row r="76" spans="1:16">
      <c r="A76" s="12"/>
      <c r="B76" s="25">
        <v>361.1</v>
      </c>
      <c r="C76" s="20" t="s">
        <v>71</v>
      </c>
      <c r="D76" s="46">
        <v>219171</v>
      </c>
      <c r="E76" s="46">
        <v>23536</v>
      </c>
      <c r="F76" s="46">
        <v>0</v>
      </c>
      <c r="G76" s="46">
        <v>0</v>
      </c>
      <c r="H76" s="46">
        <v>0</v>
      </c>
      <c r="I76" s="46">
        <v>489278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3"/>
        <v>731985</v>
      </c>
      <c r="O76" s="47">
        <f t="shared" si="11"/>
        <v>37.222730739893208</v>
      </c>
      <c r="P76" s="9"/>
    </row>
    <row r="77" spans="1:16">
      <c r="A77" s="12"/>
      <c r="B77" s="25">
        <v>361.3</v>
      </c>
      <c r="C77" s="20" t="s">
        <v>72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11077</v>
      </c>
      <c r="J77" s="46">
        <v>0</v>
      </c>
      <c r="K77" s="46">
        <v>2768972</v>
      </c>
      <c r="L77" s="46">
        <v>0</v>
      </c>
      <c r="M77" s="46">
        <v>0</v>
      </c>
      <c r="N77" s="46">
        <f t="shared" ref="N77:N83" si="15">SUM(D77:M77)</f>
        <v>2780049</v>
      </c>
      <c r="O77" s="47">
        <f t="shared" si="11"/>
        <v>141.37040427154844</v>
      </c>
      <c r="P77" s="9"/>
    </row>
    <row r="78" spans="1:16">
      <c r="A78" s="12"/>
      <c r="B78" s="25">
        <v>362</v>
      </c>
      <c r="C78" s="20" t="s">
        <v>93</v>
      </c>
      <c r="D78" s="46">
        <v>1589</v>
      </c>
      <c r="E78" s="46">
        <v>23177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5"/>
        <v>24766</v>
      </c>
      <c r="O78" s="47">
        <f t="shared" si="11"/>
        <v>1.2593948639715231</v>
      </c>
      <c r="P78" s="9"/>
    </row>
    <row r="79" spans="1:16">
      <c r="A79" s="12"/>
      <c r="B79" s="25">
        <v>365</v>
      </c>
      <c r="C79" s="20" t="s">
        <v>113</v>
      </c>
      <c r="D79" s="46">
        <v>16525</v>
      </c>
      <c r="E79" s="46">
        <v>0</v>
      </c>
      <c r="F79" s="46">
        <v>0</v>
      </c>
      <c r="G79" s="46">
        <v>0</v>
      </c>
      <c r="H79" s="46">
        <v>0</v>
      </c>
      <c r="I79" s="46">
        <v>32772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5"/>
        <v>49297</v>
      </c>
      <c r="O79" s="47">
        <f t="shared" si="11"/>
        <v>2.506839562674803</v>
      </c>
      <c r="P79" s="9"/>
    </row>
    <row r="80" spans="1:16">
      <c r="A80" s="12"/>
      <c r="B80" s="25">
        <v>366</v>
      </c>
      <c r="C80" s="20" t="s">
        <v>74</v>
      </c>
      <c r="D80" s="46">
        <v>1946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5"/>
        <v>1946</v>
      </c>
      <c r="O80" s="47">
        <f t="shared" si="11"/>
        <v>9.8957538774472414E-2</v>
      </c>
      <c r="P80" s="9"/>
    </row>
    <row r="81" spans="1:119">
      <c r="A81" s="12"/>
      <c r="B81" s="25">
        <v>368</v>
      </c>
      <c r="C81" s="20" t="s">
        <v>75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3658213</v>
      </c>
      <c r="L81" s="46">
        <v>0</v>
      </c>
      <c r="M81" s="46">
        <v>0</v>
      </c>
      <c r="N81" s="46">
        <f t="shared" si="15"/>
        <v>3658213</v>
      </c>
      <c r="O81" s="47">
        <f t="shared" si="11"/>
        <v>186.02659547419273</v>
      </c>
      <c r="P81" s="9"/>
    </row>
    <row r="82" spans="1:119">
      <c r="A82" s="12"/>
      <c r="B82" s="25">
        <v>369.3</v>
      </c>
      <c r="C82" s="20" t="s">
        <v>128</v>
      </c>
      <c r="D82" s="46">
        <v>6799</v>
      </c>
      <c r="E82" s="46">
        <v>0</v>
      </c>
      <c r="F82" s="46">
        <v>0</v>
      </c>
      <c r="G82" s="46">
        <v>0</v>
      </c>
      <c r="H82" s="46">
        <v>0</v>
      </c>
      <c r="I82" s="46">
        <v>182790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5"/>
        <v>189589</v>
      </c>
      <c r="O82" s="47">
        <f t="shared" si="11"/>
        <v>9.6409356725146207</v>
      </c>
      <c r="P82" s="9"/>
    </row>
    <row r="83" spans="1:119">
      <c r="A83" s="12"/>
      <c r="B83" s="25">
        <v>369.9</v>
      </c>
      <c r="C83" s="20" t="s">
        <v>76</v>
      </c>
      <c r="D83" s="46">
        <v>203247</v>
      </c>
      <c r="E83" s="46">
        <v>0</v>
      </c>
      <c r="F83" s="46">
        <v>0</v>
      </c>
      <c r="G83" s="46">
        <v>0</v>
      </c>
      <c r="H83" s="46">
        <v>0</v>
      </c>
      <c r="I83" s="46">
        <v>122567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5"/>
        <v>325814</v>
      </c>
      <c r="O83" s="47">
        <f t="shared" si="11"/>
        <v>16.568217645563184</v>
      </c>
      <c r="P83" s="9"/>
    </row>
    <row r="84" spans="1:119" ht="15.75">
      <c r="A84" s="29" t="s">
        <v>48</v>
      </c>
      <c r="B84" s="30"/>
      <c r="C84" s="31"/>
      <c r="D84" s="32">
        <f t="shared" ref="D84:M84" si="16">SUM(D85:D88)</f>
        <v>9979356</v>
      </c>
      <c r="E84" s="32">
        <f t="shared" si="16"/>
        <v>1843180</v>
      </c>
      <c r="F84" s="32">
        <f t="shared" si="16"/>
        <v>0</v>
      </c>
      <c r="G84" s="32">
        <f t="shared" si="16"/>
        <v>0</v>
      </c>
      <c r="H84" s="32">
        <f t="shared" si="16"/>
        <v>0</v>
      </c>
      <c r="I84" s="32">
        <f t="shared" si="16"/>
        <v>459154</v>
      </c>
      <c r="J84" s="32">
        <f t="shared" si="16"/>
        <v>0</v>
      </c>
      <c r="K84" s="32">
        <f t="shared" si="16"/>
        <v>0</v>
      </c>
      <c r="L84" s="32">
        <f t="shared" si="16"/>
        <v>0</v>
      </c>
      <c r="M84" s="32">
        <f t="shared" si="16"/>
        <v>0</v>
      </c>
      <c r="N84" s="32">
        <f t="shared" ref="N84:N89" si="17">SUM(D84:M84)</f>
        <v>12281690</v>
      </c>
      <c r="O84" s="45">
        <f t="shared" si="11"/>
        <v>624.5456394609713</v>
      </c>
      <c r="P84" s="9"/>
    </row>
    <row r="85" spans="1:119">
      <c r="A85" s="12"/>
      <c r="B85" s="25">
        <v>381</v>
      </c>
      <c r="C85" s="20" t="s">
        <v>77</v>
      </c>
      <c r="D85" s="46">
        <v>9916751</v>
      </c>
      <c r="E85" s="46">
        <v>1843180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7"/>
        <v>11759931</v>
      </c>
      <c r="O85" s="47">
        <f t="shared" si="11"/>
        <v>598.01327231121286</v>
      </c>
      <c r="P85" s="9"/>
    </row>
    <row r="86" spans="1:119">
      <c r="A86" s="12"/>
      <c r="B86" s="25">
        <v>388.1</v>
      </c>
      <c r="C86" s="20" t="s">
        <v>144</v>
      </c>
      <c r="D86" s="46">
        <v>62605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7"/>
        <v>62605</v>
      </c>
      <c r="O86" s="47">
        <f t="shared" si="11"/>
        <v>3.1835748792270531</v>
      </c>
      <c r="P86" s="9"/>
    </row>
    <row r="87" spans="1:119">
      <c r="A87" s="12"/>
      <c r="B87" s="25">
        <v>389.4</v>
      </c>
      <c r="C87" s="20" t="s">
        <v>156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156006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7"/>
        <v>156006</v>
      </c>
      <c r="O87" s="47">
        <f t="shared" si="11"/>
        <v>7.9331807780320363</v>
      </c>
      <c r="P87" s="9"/>
    </row>
    <row r="88" spans="1:119" ht="15.75" thickBot="1">
      <c r="A88" s="12"/>
      <c r="B88" s="25">
        <v>389.9</v>
      </c>
      <c r="C88" s="20" t="s">
        <v>146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303148</v>
      </c>
      <c r="J88" s="46">
        <v>0</v>
      </c>
      <c r="K88" s="46">
        <v>0</v>
      </c>
      <c r="L88" s="46">
        <v>0</v>
      </c>
      <c r="M88" s="46">
        <v>0</v>
      </c>
      <c r="N88" s="46">
        <f t="shared" si="17"/>
        <v>303148</v>
      </c>
      <c r="O88" s="47">
        <f t="shared" si="11"/>
        <v>15.415611492499364</v>
      </c>
      <c r="P88" s="9"/>
    </row>
    <row r="89" spans="1:119" ht="16.5" thickBot="1">
      <c r="A89" s="14" t="s">
        <v>64</v>
      </c>
      <c r="B89" s="23"/>
      <c r="C89" s="22"/>
      <c r="D89" s="15">
        <f t="shared" ref="D89:M89" si="18">SUM(D5,D17,D29,D54,D70,D75,D84)</f>
        <v>19610680</v>
      </c>
      <c r="E89" s="15">
        <f t="shared" si="18"/>
        <v>5061505</v>
      </c>
      <c r="F89" s="15">
        <f t="shared" si="18"/>
        <v>0</v>
      </c>
      <c r="G89" s="15">
        <f t="shared" si="18"/>
        <v>0</v>
      </c>
      <c r="H89" s="15">
        <f t="shared" si="18"/>
        <v>0</v>
      </c>
      <c r="I89" s="15">
        <f t="shared" si="18"/>
        <v>52104348</v>
      </c>
      <c r="J89" s="15">
        <f t="shared" si="18"/>
        <v>0</v>
      </c>
      <c r="K89" s="15">
        <f t="shared" si="18"/>
        <v>6427185</v>
      </c>
      <c r="L89" s="15">
        <f t="shared" si="18"/>
        <v>0</v>
      </c>
      <c r="M89" s="15">
        <f t="shared" si="18"/>
        <v>0</v>
      </c>
      <c r="N89" s="15">
        <f t="shared" si="17"/>
        <v>83203718</v>
      </c>
      <c r="O89" s="38">
        <f t="shared" si="11"/>
        <v>4231.0560894991104</v>
      </c>
      <c r="P89" s="6"/>
      <c r="Q89" s="2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</row>
    <row r="90" spans="1:119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9"/>
    </row>
    <row r="91" spans="1:119">
      <c r="A91" s="40"/>
      <c r="B91" s="41"/>
      <c r="C91" s="41"/>
      <c r="D91" s="42"/>
      <c r="E91" s="42"/>
      <c r="F91" s="42"/>
      <c r="G91" s="42"/>
      <c r="H91" s="42"/>
      <c r="I91" s="42"/>
      <c r="J91" s="42"/>
      <c r="K91" s="42"/>
      <c r="L91" s="118" t="s">
        <v>170</v>
      </c>
      <c r="M91" s="118"/>
      <c r="N91" s="118"/>
      <c r="O91" s="43">
        <v>19665</v>
      </c>
    </row>
    <row r="92" spans="1:119">
      <c r="A92" s="119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7"/>
    </row>
    <row r="93" spans="1:119" ht="15.75" customHeight="1" thickBot="1">
      <c r="A93" s="120" t="s">
        <v>96</v>
      </c>
      <c r="B93" s="99"/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100"/>
    </row>
  </sheetData>
  <mergeCells count="10">
    <mergeCell ref="L91:N91"/>
    <mergeCell ref="A92:O92"/>
    <mergeCell ref="A93:O9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79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80</v>
      </c>
      <c r="F4" s="34" t="s">
        <v>81</v>
      </c>
      <c r="G4" s="34" t="s">
        <v>82</v>
      </c>
      <c r="H4" s="34" t="s">
        <v>6</v>
      </c>
      <c r="I4" s="34" t="s">
        <v>7</v>
      </c>
      <c r="J4" s="35" t="s">
        <v>83</v>
      </c>
      <c r="K4" s="35" t="s">
        <v>8</v>
      </c>
      <c r="L4" s="35" t="s">
        <v>9</v>
      </c>
      <c r="M4" s="35" t="s">
        <v>10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4556662</v>
      </c>
      <c r="E5" s="27">
        <f t="shared" si="0"/>
        <v>2071008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6627670</v>
      </c>
      <c r="O5" s="33">
        <f t="shared" ref="O5:O36" si="1">(N5/O$80)</f>
        <v>342.65691241857098</v>
      </c>
      <c r="P5" s="6"/>
    </row>
    <row r="6" spans="1:133">
      <c r="A6" s="12"/>
      <c r="B6" s="25">
        <v>311</v>
      </c>
      <c r="C6" s="20" t="s">
        <v>3</v>
      </c>
      <c r="D6" s="46">
        <v>1912985</v>
      </c>
      <c r="E6" s="46">
        <v>914376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2827361</v>
      </c>
      <c r="O6" s="47">
        <f t="shared" si="1"/>
        <v>146.17728259745633</v>
      </c>
      <c r="P6" s="9"/>
    </row>
    <row r="7" spans="1:133">
      <c r="A7" s="12"/>
      <c r="B7" s="25">
        <v>312.3</v>
      </c>
      <c r="C7" s="20" t="s">
        <v>11</v>
      </c>
      <c r="D7" s="46">
        <v>0</v>
      </c>
      <c r="E7" s="46">
        <v>105649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105649</v>
      </c>
      <c r="O7" s="47">
        <f t="shared" si="1"/>
        <v>5.4621548960810671</v>
      </c>
      <c r="P7" s="9"/>
    </row>
    <row r="8" spans="1:133">
      <c r="A8" s="12"/>
      <c r="B8" s="25">
        <v>312.41000000000003</v>
      </c>
      <c r="C8" s="20" t="s">
        <v>13</v>
      </c>
      <c r="D8" s="46">
        <v>0</v>
      </c>
      <c r="E8" s="46">
        <v>580194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580194</v>
      </c>
      <c r="O8" s="47">
        <f t="shared" si="1"/>
        <v>29.9965877365319</v>
      </c>
      <c r="P8" s="9"/>
    </row>
    <row r="9" spans="1:133">
      <c r="A9" s="12"/>
      <c r="B9" s="25">
        <v>312.42</v>
      </c>
      <c r="C9" s="20" t="s">
        <v>12</v>
      </c>
      <c r="D9" s="46">
        <v>0</v>
      </c>
      <c r="E9" s="46">
        <v>362373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362373</v>
      </c>
      <c r="O9" s="47">
        <f t="shared" si="1"/>
        <v>18.735032571605831</v>
      </c>
      <c r="P9" s="9"/>
    </row>
    <row r="10" spans="1:133">
      <c r="A10" s="12"/>
      <c r="B10" s="25">
        <v>312.51</v>
      </c>
      <c r="C10" s="20" t="s">
        <v>149</v>
      </c>
      <c r="D10" s="46">
        <v>0</v>
      </c>
      <c r="E10" s="46">
        <v>108416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108416</v>
      </c>
      <c r="O10" s="47">
        <f t="shared" si="1"/>
        <v>5.6052114569330991</v>
      </c>
      <c r="P10" s="9"/>
    </row>
    <row r="11" spans="1:133">
      <c r="A11" s="12"/>
      <c r="B11" s="25">
        <v>312.52</v>
      </c>
      <c r="C11" s="20" t="s">
        <v>150</v>
      </c>
      <c r="D11" s="46">
        <v>153190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153190</v>
      </c>
      <c r="O11" s="47">
        <f t="shared" si="1"/>
        <v>7.9200703133078276</v>
      </c>
      <c r="P11" s="9"/>
    </row>
    <row r="12" spans="1:133">
      <c r="A12" s="12"/>
      <c r="B12" s="25">
        <v>314.10000000000002</v>
      </c>
      <c r="C12" s="20" t="s">
        <v>14</v>
      </c>
      <c r="D12" s="46">
        <v>1545189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1545189</v>
      </c>
      <c r="O12" s="47">
        <f t="shared" si="1"/>
        <v>79.887757212284143</v>
      </c>
      <c r="P12" s="9"/>
    </row>
    <row r="13" spans="1:133">
      <c r="A13" s="12"/>
      <c r="B13" s="25">
        <v>314.3</v>
      </c>
      <c r="C13" s="20" t="s">
        <v>15</v>
      </c>
      <c r="D13" s="46">
        <v>311504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311504</v>
      </c>
      <c r="O13" s="47">
        <f t="shared" si="1"/>
        <v>16.105056354048184</v>
      </c>
      <c r="P13" s="9"/>
    </row>
    <row r="14" spans="1:133">
      <c r="A14" s="12"/>
      <c r="B14" s="25">
        <v>314.39999999999998</v>
      </c>
      <c r="C14" s="20" t="s">
        <v>16</v>
      </c>
      <c r="D14" s="46">
        <v>42842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42842</v>
      </c>
      <c r="O14" s="47">
        <f t="shared" si="1"/>
        <v>2.2149725984903319</v>
      </c>
      <c r="P14" s="9"/>
    </row>
    <row r="15" spans="1:133">
      <c r="A15" s="12"/>
      <c r="B15" s="25">
        <v>315</v>
      </c>
      <c r="C15" s="20" t="s">
        <v>103</v>
      </c>
      <c r="D15" s="46">
        <v>569366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569366</v>
      </c>
      <c r="O15" s="47">
        <f t="shared" si="1"/>
        <v>29.436769723916864</v>
      </c>
      <c r="P15" s="9"/>
    </row>
    <row r="16" spans="1:133">
      <c r="A16" s="12"/>
      <c r="B16" s="25">
        <v>316</v>
      </c>
      <c r="C16" s="20" t="s">
        <v>104</v>
      </c>
      <c r="D16" s="46">
        <v>21586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21586</v>
      </c>
      <c r="O16" s="47">
        <f t="shared" si="1"/>
        <v>1.1160169579154173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SUM(D18:D28)</f>
        <v>538621</v>
      </c>
      <c r="E17" s="32">
        <f t="shared" si="3"/>
        <v>109368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340143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988132</v>
      </c>
      <c r="O17" s="45">
        <f t="shared" si="1"/>
        <v>51.087374625168032</v>
      </c>
      <c r="P17" s="10"/>
    </row>
    <row r="18" spans="1:16">
      <c r="A18" s="12"/>
      <c r="B18" s="25">
        <v>322</v>
      </c>
      <c r="C18" s="20" t="s">
        <v>0</v>
      </c>
      <c r="D18" s="46">
        <v>268389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268389</v>
      </c>
      <c r="O18" s="47">
        <f t="shared" si="1"/>
        <v>13.87596939303071</v>
      </c>
      <c r="P18" s="9"/>
    </row>
    <row r="19" spans="1:16">
      <c r="A19" s="12"/>
      <c r="B19" s="25">
        <v>323.10000000000002</v>
      </c>
      <c r="C19" s="20" t="s">
        <v>19</v>
      </c>
      <c r="D19" s="46">
        <v>92472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7" si="4">SUM(D19:M19)</f>
        <v>92472</v>
      </c>
      <c r="O19" s="47">
        <f t="shared" si="1"/>
        <v>4.7808913245786373</v>
      </c>
      <c r="P19" s="9"/>
    </row>
    <row r="20" spans="1:16">
      <c r="A20" s="12"/>
      <c r="B20" s="25">
        <v>323.39999999999998</v>
      </c>
      <c r="C20" s="20" t="s">
        <v>21</v>
      </c>
      <c r="D20" s="46">
        <v>34115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34115</v>
      </c>
      <c r="O20" s="47">
        <f t="shared" si="1"/>
        <v>1.7637783062764967</v>
      </c>
      <c r="P20" s="9"/>
    </row>
    <row r="21" spans="1:16">
      <c r="A21" s="12"/>
      <c r="B21" s="25">
        <v>323.7</v>
      </c>
      <c r="C21" s="20" t="s">
        <v>22</v>
      </c>
      <c r="D21" s="46">
        <v>7168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7168</v>
      </c>
      <c r="O21" s="47">
        <f t="shared" si="1"/>
        <v>0.37059249302037017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302507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302507</v>
      </c>
      <c r="O22" s="47">
        <f t="shared" si="1"/>
        <v>15.63990280219212</v>
      </c>
      <c r="P22" s="9"/>
    </row>
    <row r="23" spans="1:16">
      <c r="A23" s="12"/>
      <c r="B23" s="25">
        <v>324.22000000000003</v>
      </c>
      <c r="C23" s="20" t="s">
        <v>137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37636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37636</v>
      </c>
      <c r="O23" s="47">
        <f t="shared" si="1"/>
        <v>1.9458173922034949</v>
      </c>
      <c r="P23" s="9"/>
    </row>
    <row r="24" spans="1:16">
      <c r="A24" s="12"/>
      <c r="B24" s="25">
        <v>324.31</v>
      </c>
      <c r="C24" s="20" t="s">
        <v>24</v>
      </c>
      <c r="D24" s="46">
        <v>0</v>
      </c>
      <c r="E24" s="46">
        <v>74074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74074</v>
      </c>
      <c r="O24" s="47">
        <f t="shared" si="1"/>
        <v>3.8296970323648019</v>
      </c>
      <c r="P24" s="9"/>
    </row>
    <row r="25" spans="1:16">
      <c r="A25" s="12"/>
      <c r="B25" s="25">
        <v>324.32</v>
      </c>
      <c r="C25" s="20" t="s">
        <v>132</v>
      </c>
      <c r="D25" s="46">
        <v>0</v>
      </c>
      <c r="E25" s="46">
        <v>35294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35294</v>
      </c>
      <c r="O25" s="47">
        <f t="shared" si="1"/>
        <v>1.8247337400475649</v>
      </c>
      <c r="P25" s="9"/>
    </row>
    <row r="26" spans="1:16">
      <c r="A26" s="12"/>
      <c r="B26" s="25">
        <v>324.70999999999998</v>
      </c>
      <c r="C26" s="20" t="s">
        <v>26</v>
      </c>
      <c r="D26" s="46">
        <v>59538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59538</v>
      </c>
      <c r="O26" s="47">
        <f t="shared" si="1"/>
        <v>3.0781718539964844</v>
      </c>
      <c r="P26" s="9"/>
    </row>
    <row r="27" spans="1:16">
      <c r="A27" s="12"/>
      <c r="B27" s="25">
        <v>324.72000000000003</v>
      </c>
      <c r="C27" s="20" t="s">
        <v>138</v>
      </c>
      <c r="D27" s="46">
        <v>6830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6830</v>
      </c>
      <c r="O27" s="47">
        <f t="shared" si="1"/>
        <v>0.35311756798676458</v>
      </c>
      <c r="P27" s="9"/>
    </row>
    <row r="28" spans="1:16">
      <c r="A28" s="12"/>
      <c r="B28" s="25">
        <v>329</v>
      </c>
      <c r="C28" s="20" t="s">
        <v>88</v>
      </c>
      <c r="D28" s="46">
        <v>70109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70109</v>
      </c>
      <c r="O28" s="47">
        <f t="shared" si="1"/>
        <v>3.6247027194705823</v>
      </c>
      <c r="P28" s="9"/>
    </row>
    <row r="29" spans="1:16" ht="15.75">
      <c r="A29" s="29" t="s">
        <v>28</v>
      </c>
      <c r="B29" s="30"/>
      <c r="C29" s="31"/>
      <c r="D29" s="32">
        <f t="shared" ref="D29:M29" si="5">SUM(D30:D40)</f>
        <v>2388239</v>
      </c>
      <c r="E29" s="32">
        <f t="shared" si="5"/>
        <v>185663</v>
      </c>
      <c r="F29" s="32">
        <f t="shared" si="5"/>
        <v>0</v>
      </c>
      <c r="G29" s="32">
        <f t="shared" si="5"/>
        <v>0</v>
      </c>
      <c r="H29" s="32">
        <f t="shared" si="5"/>
        <v>0</v>
      </c>
      <c r="I29" s="32">
        <f t="shared" si="5"/>
        <v>733556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4">
        <f>SUM(D29:M29)</f>
        <v>3307458</v>
      </c>
      <c r="O29" s="45">
        <f t="shared" si="1"/>
        <v>170.99875917692069</v>
      </c>
      <c r="P29" s="10"/>
    </row>
    <row r="30" spans="1:16">
      <c r="A30" s="12"/>
      <c r="B30" s="25">
        <v>331.41</v>
      </c>
      <c r="C30" s="20" t="s">
        <v>32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602567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602567</v>
      </c>
      <c r="O30" s="47">
        <f t="shared" si="1"/>
        <v>31.153293351256334</v>
      </c>
      <c r="P30" s="9"/>
    </row>
    <row r="31" spans="1:16">
      <c r="A31" s="12"/>
      <c r="B31" s="25">
        <v>334.41</v>
      </c>
      <c r="C31" s="20" t="s">
        <v>152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130989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6">SUM(D31:M31)</f>
        <v>130989</v>
      </c>
      <c r="O31" s="47">
        <f t="shared" si="1"/>
        <v>6.77225726398511</v>
      </c>
      <c r="P31" s="9"/>
    </row>
    <row r="32" spans="1:16">
      <c r="A32" s="12"/>
      <c r="B32" s="25">
        <v>335.14</v>
      </c>
      <c r="C32" s="20" t="s">
        <v>107</v>
      </c>
      <c r="D32" s="46">
        <v>10922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10922</v>
      </c>
      <c r="O32" s="47">
        <f t="shared" si="1"/>
        <v>0.56467790300899601</v>
      </c>
      <c r="P32" s="9"/>
    </row>
    <row r="33" spans="1:16">
      <c r="A33" s="12"/>
      <c r="B33" s="25">
        <v>335.15</v>
      </c>
      <c r="C33" s="20" t="s">
        <v>133</v>
      </c>
      <c r="D33" s="46">
        <v>9474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9474</v>
      </c>
      <c r="O33" s="47">
        <f t="shared" si="1"/>
        <v>0.48981491055733639</v>
      </c>
      <c r="P33" s="9"/>
    </row>
    <row r="34" spans="1:16">
      <c r="A34" s="12"/>
      <c r="B34" s="25">
        <v>335.16</v>
      </c>
      <c r="C34" s="20" t="s">
        <v>155</v>
      </c>
      <c r="D34" s="46">
        <v>594648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594648</v>
      </c>
      <c r="O34" s="47">
        <f t="shared" si="1"/>
        <v>30.743873436045909</v>
      </c>
      <c r="P34" s="9"/>
    </row>
    <row r="35" spans="1:16">
      <c r="A35" s="12"/>
      <c r="B35" s="25">
        <v>335.18</v>
      </c>
      <c r="C35" s="20" t="s">
        <v>108</v>
      </c>
      <c r="D35" s="46">
        <v>1205132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1205132</v>
      </c>
      <c r="O35" s="47">
        <f t="shared" si="1"/>
        <v>62.306483300589392</v>
      </c>
      <c r="P35" s="9"/>
    </row>
    <row r="36" spans="1:16">
      <c r="A36" s="12"/>
      <c r="B36" s="25">
        <v>335.21</v>
      </c>
      <c r="C36" s="20" t="s">
        <v>38</v>
      </c>
      <c r="D36" s="46">
        <v>0</v>
      </c>
      <c r="E36" s="46">
        <v>1799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1799</v>
      </c>
      <c r="O36" s="47">
        <f t="shared" si="1"/>
        <v>9.3010029986557746E-2</v>
      </c>
      <c r="P36" s="9"/>
    </row>
    <row r="37" spans="1:16">
      <c r="A37" s="12"/>
      <c r="B37" s="25">
        <v>335.49</v>
      </c>
      <c r="C37" s="20" t="s">
        <v>121</v>
      </c>
      <c r="D37" s="46">
        <v>0</v>
      </c>
      <c r="E37" s="46">
        <v>183864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183864</v>
      </c>
      <c r="O37" s="47">
        <f t="shared" ref="O37:O68" si="7">(N37/O$80)</f>
        <v>9.5059456105883573</v>
      </c>
      <c r="P37" s="9"/>
    </row>
    <row r="38" spans="1:16">
      <c r="A38" s="12"/>
      <c r="B38" s="25">
        <v>335.7</v>
      </c>
      <c r="C38" s="20" t="s">
        <v>39</v>
      </c>
      <c r="D38" s="46">
        <v>380742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380742</v>
      </c>
      <c r="O38" s="47">
        <f t="shared" si="7"/>
        <v>19.684727535932169</v>
      </c>
      <c r="P38" s="9"/>
    </row>
    <row r="39" spans="1:16">
      <c r="A39" s="12"/>
      <c r="B39" s="25">
        <v>337.7</v>
      </c>
      <c r="C39" s="20" t="s">
        <v>98</v>
      </c>
      <c r="D39" s="46">
        <v>175756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175756</v>
      </c>
      <c r="O39" s="47">
        <f t="shared" si="7"/>
        <v>9.0867542136283728</v>
      </c>
      <c r="P39" s="9"/>
    </row>
    <row r="40" spans="1:16">
      <c r="A40" s="12"/>
      <c r="B40" s="25">
        <v>338</v>
      </c>
      <c r="C40" s="20" t="s">
        <v>40</v>
      </c>
      <c r="D40" s="46">
        <v>11565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11565</v>
      </c>
      <c r="O40" s="47">
        <f t="shared" si="7"/>
        <v>0.59792162134215698</v>
      </c>
      <c r="P40" s="9"/>
    </row>
    <row r="41" spans="1:16" ht="15.75">
      <c r="A41" s="29" t="s">
        <v>46</v>
      </c>
      <c r="B41" s="30"/>
      <c r="C41" s="31"/>
      <c r="D41" s="32">
        <f t="shared" ref="D41:M41" si="8">SUM(D42:D56)</f>
        <v>1362249</v>
      </c>
      <c r="E41" s="32">
        <f t="shared" si="8"/>
        <v>699920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49039103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51101272</v>
      </c>
      <c r="O41" s="45">
        <f t="shared" si="7"/>
        <v>2641.9849033192017</v>
      </c>
      <c r="P41" s="10"/>
    </row>
    <row r="42" spans="1:16">
      <c r="A42" s="12"/>
      <c r="B42" s="25">
        <v>341.9</v>
      </c>
      <c r="C42" s="20" t="s">
        <v>109</v>
      </c>
      <c r="D42" s="46">
        <v>41674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6" si="9">SUM(D42:M42)</f>
        <v>41674</v>
      </c>
      <c r="O42" s="47">
        <f t="shared" si="7"/>
        <v>2.1545858752972804</v>
      </c>
      <c r="P42" s="9"/>
    </row>
    <row r="43" spans="1:16">
      <c r="A43" s="12"/>
      <c r="B43" s="25">
        <v>342.1</v>
      </c>
      <c r="C43" s="20" t="s">
        <v>50</v>
      </c>
      <c r="D43" s="46">
        <v>132236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132236</v>
      </c>
      <c r="O43" s="47">
        <f t="shared" si="7"/>
        <v>6.8367283631475546</v>
      </c>
      <c r="P43" s="9"/>
    </row>
    <row r="44" spans="1:16">
      <c r="A44" s="12"/>
      <c r="B44" s="25">
        <v>342.2</v>
      </c>
      <c r="C44" s="20" t="s">
        <v>90</v>
      </c>
      <c r="D44" s="46">
        <v>0</v>
      </c>
      <c r="E44" s="46">
        <v>595106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595106</v>
      </c>
      <c r="O44" s="47">
        <f t="shared" si="7"/>
        <v>30.767552476476062</v>
      </c>
      <c r="P44" s="9"/>
    </row>
    <row r="45" spans="1:16">
      <c r="A45" s="12"/>
      <c r="B45" s="25">
        <v>342.5</v>
      </c>
      <c r="C45" s="20" t="s">
        <v>91</v>
      </c>
      <c r="D45" s="46">
        <v>23259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23259</v>
      </c>
      <c r="O45" s="47">
        <f t="shared" si="7"/>
        <v>1.2025126667356012</v>
      </c>
      <c r="P45" s="9"/>
    </row>
    <row r="46" spans="1:16">
      <c r="A46" s="12"/>
      <c r="B46" s="25">
        <v>343.1</v>
      </c>
      <c r="C46" s="20" t="s">
        <v>52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30935444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30935444</v>
      </c>
      <c r="O46" s="47">
        <f t="shared" si="7"/>
        <v>1599.3922034949851</v>
      </c>
      <c r="P46" s="9"/>
    </row>
    <row r="47" spans="1:16">
      <c r="A47" s="12"/>
      <c r="B47" s="25">
        <v>343.3</v>
      </c>
      <c r="C47" s="20" t="s">
        <v>53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4625330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4625330</v>
      </c>
      <c r="O47" s="47">
        <f t="shared" si="7"/>
        <v>239.13400889256539</v>
      </c>
      <c r="P47" s="9"/>
    </row>
    <row r="48" spans="1:16">
      <c r="A48" s="12"/>
      <c r="B48" s="25">
        <v>343.4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3408250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3408250</v>
      </c>
      <c r="O48" s="47">
        <f t="shared" si="7"/>
        <v>176.20980250232654</v>
      </c>
      <c r="P48" s="9"/>
    </row>
    <row r="49" spans="1:16">
      <c r="A49" s="12"/>
      <c r="B49" s="25">
        <v>343.5</v>
      </c>
      <c r="C49" s="20" t="s">
        <v>55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4795133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4795133</v>
      </c>
      <c r="O49" s="47">
        <f t="shared" si="7"/>
        <v>247.91298728156343</v>
      </c>
      <c r="P49" s="9"/>
    </row>
    <row r="50" spans="1:16">
      <c r="A50" s="12"/>
      <c r="B50" s="25">
        <v>343.9</v>
      </c>
      <c r="C50" s="20" t="s">
        <v>57</v>
      </c>
      <c r="D50" s="46">
        <v>5255</v>
      </c>
      <c r="E50" s="46">
        <v>0</v>
      </c>
      <c r="F50" s="46">
        <v>0</v>
      </c>
      <c r="G50" s="46">
        <v>0</v>
      </c>
      <c r="H50" s="46">
        <v>0</v>
      </c>
      <c r="I50" s="46">
        <v>851719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856974</v>
      </c>
      <c r="O50" s="47">
        <f t="shared" si="7"/>
        <v>44.306379898666115</v>
      </c>
      <c r="P50" s="9"/>
    </row>
    <row r="51" spans="1:16">
      <c r="A51" s="12"/>
      <c r="B51" s="25">
        <v>344.1</v>
      </c>
      <c r="C51" s="20" t="s">
        <v>110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4423227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4423227</v>
      </c>
      <c r="O51" s="47">
        <f t="shared" si="7"/>
        <v>228.68508944266364</v>
      </c>
      <c r="P51" s="9"/>
    </row>
    <row r="52" spans="1:16">
      <c r="A52" s="12"/>
      <c r="B52" s="25">
        <v>344.9</v>
      </c>
      <c r="C52" s="20" t="s">
        <v>111</v>
      </c>
      <c r="D52" s="46">
        <v>0</v>
      </c>
      <c r="E52" s="46">
        <v>104814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104814</v>
      </c>
      <c r="O52" s="47">
        <f t="shared" si="7"/>
        <v>5.4189845931134322</v>
      </c>
      <c r="P52" s="9"/>
    </row>
    <row r="53" spans="1:16">
      <c r="A53" s="12"/>
      <c r="B53" s="25">
        <v>347.1</v>
      </c>
      <c r="C53" s="20" t="s">
        <v>59</v>
      </c>
      <c r="D53" s="46">
        <v>7337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7337</v>
      </c>
      <c r="O53" s="47">
        <f t="shared" si="7"/>
        <v>0.37932995553717297</v>
      </c>
      <c r="P53" s="9"/>
    </row>
    <row r="54" spans="1:16">
      <c r="A54" s="12"/>
      <c r="B54" s="25">
        <v>347.2</v>
      </c>
      <c r="C54" s="20" t="s">
        <v>60</v>
      </c>
      <c r="D54" s="46">
        <v>212224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212224</v>
      </c>
      <c r="O54" s="47">
        <f t="shared" si="7"/>
        <v>10.972184882638818</v>
      </c>
      <c r="P54" s="9"/>
    </row>
    <row r="55" spans="1:16">
      <c r="A55" s="12"/>
      <c r="B55" s="25">
        <v>347.5</v>
      </c>
      <c r="C55" s="20" t="s">
        <v>62</v>
      </c>
      <c r="D55" s="46">
        <v>936686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936686</v>
      </c>
      <c r="O55" s="47">
        <f t="shared" si="7"/>
        <v>48.427566952745323</v>
      </c>
      <c r="P55" s="9"/>
    </row>
    <row r="56" spans="1:16">
      <c r="A56" s="12"/>
      <c r="B56" s="25">
        <v>347.9</v>
      </c>
      <c r="C56" s="20" t="s">
        <v>63</v>
      </c>
      <c r="D56" s="46">
        <v>3578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3578</v>
      </c>
      <c r="O56" s="47">
        <f t="shared" si="7"/>
        <v>0.18498604074035777</v>
      </c>
      <c r="P56" s="9"/>
    </row>
    <row r="57" spans="1:16" ht="15.75">
      <c r="A57" s="29" t="s">
        <v>47</v>
      </c>
      <c r="B57" s="30"/>
      <c r="C57" s="31"/>
      <c r="D57" s="32">
        <f t="shared" ref="D57:M57" si="10">SUM(D58:D61)</f>
        <v>133201</v>
      </c>
      <c r="E57" s="32">
        <f t="shared" si="10"/>
        <v>375</v>
      </c>
      <c r="F57" s="32">
        <f t="shared" si="10"/>
        <v>0</v>
      </c>
      <c r="G57" s="32">
        <f t="shared" si="10"/>
        <v>0</v>
      </c>
      <c r="H57" s="32">
        <f t="shared" si="10"/>
        <v>0</v>
      </c>
      <c r="I57" s="32">
        <f t="shared" si="10"/>
        <v>0</v>
      </c>
      <c r="J57" s="32">
        <f t="shared" si="10"/>
        <v>0</v>
      </c>
      <c r="K57" s="32">
        <f t="shared" si="10"/>
        <v>0</v>
      </c>
      <c r="L57" s="32">
        <f t="shared" si="10"/>
        <v>0</v>
      </c>
      <c r="M57" s="32">
        <f t="shared" si="10"/>
        <v>0</v>
      </c>
      <c r="N57" s="32">
        <f t="shared" ref="N57:N63" si="11">SUM(D57:M57)</f>
        <v>133576</v>
      </c>
      <c r="O57" s="45">
        <f t="shared" si="7"/>
        <v>6.9060076517423221</v>
      </c>
      <c r="P57" s="10"/>
    </row>
    <row r="58" spans="1:16">
      <c r="A58" s="13"/>
      <c r="B58" s="39">
        <v>351.1</v>
      </c>
      <c r="C58" s="21" t="s">
        <v>66</v>
      </c>
      <c r="D58" s="46">
        <v>70912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70912</v>
      </c>
      <c r="O58" s="47">
        <f t="shared" si="7"/>
        <v>3.666218591665805</v>
      </c>
      <c r="P58" s="9"/>
    </row>
    <row r="59" spans="1:16">
      <c r="A59" s="13"/>
      <c r="B59" s="39">
        <v>352</v>
      </c>
      <c r="C59" s="21" t="s">
        <v>67</v>
      </c>
      <c r="D59" s="46">
        <v>9092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9092</v>
      </c>
      <c r="O59" s="47">
        <f t="shared" si="7"/>
        <v>0.47006514321166376</v>
      </c>
      <c r="P59" s="9"/>
    </row>
    <row r="60" spans="1:16">
      <c r="A60" s="13"/>
      <c r="B60" s="39">
        <v>354</v>
      </c>
      <c r="C60" s="21" t="s">
        <v>68</v>
      </c>
      <c r="D60" s="46">
        <v>21475</v>
      </c>
      <c r="E60" s="46">
        <v>375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21850</v>
      </c>
      <c r="O60" s="47">
        <f t="shared" si="7"/>
        <v>1.1296660117878192</v>
      </c>
      <c r="P60" s="9"/>
    </row>
    <row r="61" spans="1:16">
      <c r="A61" s="13"/>
      <c r="B61" s="39">
        <v>359</v>
      </c>
      <c r="C61" s="21" t="s">
        <v>70</v>
      </c>
      <c r="D61" s="46">
        <v>31722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31722</v>
      </c>
      <c r="O61" s="47">
        <f t="shared" si="7"/>
        <v>1.6400579050770345</v>
      </c>
      <c r="P61" s="9"/>
    </row>
    <row r="62" spans="1:16" ht="15.75">
      <c r="A62" s="29" t="s">
        <v>4</v>
      </c>
      <c r="B62" s="30"/>
      <c r="C62" s="31"/>
      <c r="D62" s="32">
        <f t="shared" ref="D62:M62" si="12">SUM(D63:D71)</f>
        <v>572907</v>
      </c>
      <c r="E62" s="32">
        <f t="shared" si="12"/>
        <v>24475</v>
      </c>
      <c r="F62" s="32">
        <f t="shared" si="12"/>
        <v>0</v>
      </c>
      <c r="G62" s="32">
        <f t="shared" si="12"/>
        <v>0</v>
      </c>
      <c r="H62" s="32">
        <f t="shared" si="12"/>
        <v>0</v>
      </c>
      <c r="I62" s="32">
        <f t="shared" si="12"/>
        <v>1628756</v>
      </c>
      <c r="J62" s="32">
        <f t="shared" si="12"/>
        <v>0</v>
      </c>
      <c r="K62" s="32">
        <f t="shared" si="12"/>
        <v>8003404</v>
      </c>
      <c r="L62" s="32">
        <f t="shared" si="12"/>
        <v>0</v>
      </c>
      <c r="M62" s="32">
        <f t="shared" si="12"/>
        <v>0</v>
      </c>
      <c r="N62" s="32">
        <f t="shared" si="11"/>
        <v>10229542</v>
      </c>
      <c r="O62" s="45">
        <f t="shared" si="7"/>
        <v>528.87715851514838</v>
      </c>
      <c r="P62" s="10"/>
    </row>
    <row r="63" spans="1:16">
      <c r="A63" s="12"/>
      <c r="B63" s="25">
        <v>361.1</v>
      </c>
      <c r="C63" s="20" t="s">
        <v>71</v>
      </c>
      <c r="D63" s="46">
        <v>61228</v>
      </c>
      <c r="E63" s="46">
        <v>13158</v>
      </c>
      <c r="F63" s="46">
        <v>0</v>
      </c>
      <c r="G63" s="46">
        <v>0</v>
      </c>
      <c r="H63" s="46">
        <v>0</v>
      </c>
      <c r="I63" s="46">
        <v>382256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456642</v>
      </c>
      <c r="O63" s="47">
        <f t="shared" si="7"/>
        <v>23.60883052424775</v>
      </c>
      <c r="P63" s="9"/>
    </row>
    <row r="64" spans="1:16">
      <c r="A64" s="12"/>
      <c r="B64" s="25">
        <v>361.3</v>
      </c>
      <c r="C64" s="20" t="s">
        <v>72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-9207</v>
      </c>
      <c r="J64" s="46">
        <v>0</v>
      </c>
      <c r="K64" s="46">
        <v>4743328</v>
      </c>
      <c r="L64" s="46">
        <v>0</v>
      </c>
      <c r="M64" s="46">
        <v>0</v>
      </c>
      <c r="N64" s="46">
        <f t="shared" ref="N64:N71" si="13">SUM(D64:M64)</f>
        <v>4734121</v>
      </c>
      <c r="O64" s="47">
        <f t="shared" si="7"/>
        <v>244.7586082101127</v>
      </c>
      <c r="P64" s="9"/>
    </row>
    <row r="65" spans="1:119">
      <c r="A65" s="12"/>
      <c r="B65" s="25">
        <v>362</v>
      </c>
      <c r="C65" s="20" t="s">
        <v>93</v>
      </c>
      <c r="D65" s="46">
        <v>2039</v>
      </c>
      <c r="E65" s="46">
        <v>23177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25216</v>
      </c>
      <c r="O65" s="47">
        <f t="shared" si="7"/>
        <v>1.303691448660945</v>
      </c>
      <c r="P65" s="9"/>
    </row>
    <row r="66" spans="1:119">
      <c r="A66" s="12"/>
      <c r="B66" s="25">
        <v>364</v>
      </c>
      <c r="C66" s="20" t="s">
        <v>112</v>
      </c>
      <c r="D66" s="46">
        <v>177578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177578</v>
      </c>
      <c r="O66" s="47">
        <f t="shared" si="7"/>
        <v>9.1809533657326021</v>
      </c>
      <c r="P66" s="9"/>
    </row>
    <row r="67" spans="1:119">
      <c r="A67" s="12"/>
      <c r="B67" s="25">
        <v>365</v>
      </c>
      <c r="C67" s="20" t="s">
        <v>113</v>
      </c>
      <c r="D67" s="46">
        <v>29761</v>
      </c>
      <c r="E67" s="46">
        <v>0</v>
      </c>
      <c r="F67" s="46">
        <v>0</v>
      </c>
      <c r="G67" s="46">
        <v>0</v>
      </c>
      <c r="H67" s="46">
        <v>0</v>
      </c>
      <c r="I67" s="46">
        <v>41669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71430</v>
      </c>
      <c r="O67" s="47">
        <f t="shared" si="7"/>
        <v>3.6929996897942301</v>
      </c>
      <c r="P67" s="9"/>
    </row>
    <row r="68" spans="1:119">
      <c r="A68" s="12"/>
      <c r="B68" s="25">
        <v>366</v>
      </c>
      <c r="C68" s="20" t="s">
        <v>74</v>
      </c>
      <c r="D68" s="46">
        <v>9651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9651</v>
      </c>
      <c r="O68" s="47">
        <f t="shared" si="7"/>
        <v>0.49896598076724225</v>
      </c>
      <c r="P68" s="9"/>
    </row>
    <row r="69" spans="1:119">
      <c r="A69" s="12"/>
      <c r="B69" s="25">
        <v>368</v>
      </c>
      <c r="C69" s="20" t="s">
        <v>75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3260076</v>
      </c>
      <c r="L69" s="46">
        <v>0</v>
      </c>
      <c r="M69" s="46">
        <v>0</v>
      </c>
      <c r="N69" s="46">
        <f t="shared" si="13"/>
        <v>3260076</v>
      </c>
      <c r="O69" s="47">
        <f t="shared" ref="O69:O78" si="14">(N69/O$80)</f>
        <v>168.54906421259435</v>
      </c>
      <c r="P69" s="9"/>
    </row>
    <row r="70" spans="1:119">
      <c r="A70" s="12"/>
      <c r="B70" s="25">
        <v>369.3</v>
      </c>
      <c r="C70" s="20" t="s">
        <v>128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1013219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1013219</v>
      </c>
      <c r="O70" s="47">
        <f t="shared" si="14"/>
        <v>52.384396649777685</v>
      </c>
      <c r="P70" s="9"/>
    </row>
    <row r="71" spans="1:119">
      <c r="A71" s="12"/>
      <c r="B71" s="25">
        <v>369.9</v>
      </c>
      <c r="C71" s="20" t="s">
        <v>76</v>
      </c>
      <c r="D71" s="46">
        <v>292650</v>
      </c>
      <c r="E71" s="46">
        <v>-11860</v>
      </c>
      <c r="F71" s="46">
        <v>0</v>
      </c>
      <c r="G71" s="46">
        <v>0</v>
      </c>
      <c r="H71" s="46">
        <v>0</v>
      </c>
      <c r="I71" s="46">
        <v>200819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481609</v>
      </c>
      <c r="O71" s="47">
        <f t="shared" si="14"/>
        <v>24.899648433460861</v>
      </c>
      <c r="P71" s="9"/>
    </row>
    <row r="72" spans="1:119" ht="15.75">
      <c r="A72" s="29" t="s">
        <v>48</v>
      </c>
      <c r="B72" s="30"/>
      <c r="C72" s="31"/>
      <c r="D72" s="32">
        <f t="shared" ref="D72:M72" si="15">SUM(D73:D77)</f>
        <v>9956136</v>
      </c>
      <c r="E72" s="32">
        <f t="shared" si="15"/>
        <v>1957302</v>
      </c>
      <c r="F72" s="32">
        <f t="shared" si="15"/>
        <v>0</v>
      </c>
      <c r="G72" s="32">
        <f t="shared" si="15"/>
        <v>0</v>
      </c>
      <c r="H72" s="32">
        <f t="shared" si="15"/>
        <v>0</v>
      </c>
      <c r="I72" s="32">
        <f t="shared" si="15"/>
        <v>2832520</v>
      </c>
      <c r="J72" s="32">
        <f t="shared" si="15"/>
        <v>0</v>
      </c>
      <c r="K72" s="32">
        <f t="shared" si="15"/>
        <v>0</v>
      </c>
      <c r="L72" s="32">
        <f t="shared" si="15"/>
        <v>0</v>
      </c>
      <c r="M72" s="32">
        <f t="shared" si="15"/>
        <v>0</v>
      </c>
      <c r="N72" s="32">
        <f t="shared" ref="N72:N78" si="16">SUM(D72:M72)</f>
        <v>14745958</v>
      </c>
      <c r="O72" s="45">
        <f t="shared" si="14"/>
        <v>762.38020887188497</v>
      </c>
      <c r="P72" s="9"/>
    </row>
    <row r="73" spans="1:119">
      <c r="A73" s="12"/>
      <c r="B73" s="25">
        <v>381</v>
      </c>
      <c r="C73" s="20" t="s">
        <v>77</v>
      </c>
      <c r="D73" s="46">
        <v>9916751</v>
      </c>
      <c r="E73" s="46">
        <v>1507302</v>
      </c>
      <c r="F73" s="46">
        <v>0</v>
      </c>
      <c r="G73" s="46">
        <v>0</v>
      </c>
      <c r="H73" s="46">
        <v>0</v>
      </c>
      <c r="I73" s="46">
        <v>2500000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13924053</v>
      </c>
      <c r="O73" s="47">
        <f t="shared" si="14"/>
        <v>719.88692999689795</v>
      </c>
      <c r="P73" s="9"/>
    </row>
    <row r="74" spans="1:119">
      <c r="A74" s="12"/>
      <c r="B74" s="25">
        <v>383</v>
      </c>
      <c r="C74" s="20" t="s">
        <v>159</v>
      </c>
      <c r="D74" s="46">
        <v>0</v>
      </c>
      <c r="E74" s="46">
        <v>450000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450000</v>
      </c>
      <c r="O74" s="47">
        <f t="shared" si="14"/>
        <v>23.265432737048908</v>
      </c>
      <c r="P74" s="9"/>
    </row>
    <row r="75" spans="1:119">
      <c r="A75" s="12"/>
      <c r="B75" s="25">
        <v>388.1</v>
      </c>
      <c r="C75" s="20" t="s">
        <v>144</v>
      </c>
      <c r="D75" s="46">
        <v>39385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39385</v>
      </c>
      <c r="O75" s="47">
        <f t="shared" si="14"/>
        <v>2.0362423741081583</v>
      </c>
      <c r="P75" s="9"/>
    </row>
    <row r="76" spans="1:119">
      <c r="A76" s="12"/>
      <c r="B76" s="25">
        <v>389.4</v>
      </c>
      <c r="C76" s="20" t="s">
        <v>156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28000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28000</v>
      </c>
      <c r="O76" s="47">
        <f t="shared" si="14"/>
        <v>1.447626925860821</v>
      </c>
      <c r="P76" s="9"/>
    </row>
    <row r="77" spans="1:119" ht="15.75" thickBot="1">
      <c r="A77" s="12"/>
      <c r="B77" s="25">
        <v>389.9</v>
      </c>
      <c r="C77" s="20" t="s">
        <v>146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304520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6"/>
        <v>304520</v>
      </c>
      <c r="O77" s="47">
        <f t="shared" si="14"/>
        <v>15.743976837969186</v>
      </c>
      <c r="P77" s="9"/>
    </row>
    <row r="78" spans="1:119" ht="16.5" thickBot="1">
      <c r="A78" s="14" t="s">
        <v>64</v>
      </c>
      <c r="B78" s="23"/>
      <c r="C78" s="22"/>
      <c r="D78" s="15">
        <f t="shared" ref="D78:M78" si="17">SUM(D5,D17,D29,D41,D57,D62,D72)</f>
        <v>19508015</v>
      </c>
      <c r="E78" s="15">
        <f t="shared" si="17"/>
        <v>5048111</v>
      </c>
      <c r="F78" s="15">
        <f t="shared" si="17"/>
        <v>0</v>
      </c>
      <c r="G78" s="15">
        <f t="shared" si="17"/>
        <v>0</v>
      </c>
      <c r="H78" s="15">
        <f t="shared" si="17"/>
        <v>0</v>
      </c>
      <c r="I78" s="15">
        <f t="shared" si="17"/>
        <v>54574078</v>
      </c>
      <c r="J78" s="15">
        <f t="shared" si="17"/>
        <v>0</v>
      </c>
      <c r="K78" s="15">
        <f t="shared" si="17"/>
        <v>8003404</v>
      </c>
      <c r="L78" s="15">
        <f t="shared" si="17"/>
        <v>0</v>
      </c>
      <c r="M78" s="15">
        <f t="shared" si="17"/>
        <v>0</v>
      </c>
      <c r="N78" s="15">
        <f t="shared" si="16"/>
        <v>87133608</v>
      </c>
      <c r="O78" s="38">
        <f t="shared" si="14"/>
        <v>4504.8913245786371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118" t="s">
        <v>160</v>
      </c>
      <c r="M80" s="118"/>
      <c r="N80" s="118"/>
      <c r="O80" s="43">
        <v>19342</v>
      </c>
    </row>
    <row r="81" spans="1:15">
      <c r="A81" s="119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7"/>
    </row>
    <row r="82" spans="1:15" ht="15.75" customHeight="1" thickBot="1">
      <c r="A82" s="120" t="s">
        <v>96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100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79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80</v>
      </c>
      <c r="F4" s="34" t="s">
        <v>81</v>
      </c>
      <c r="G4" s="34" t="s">
        <v>82</v>
      </c>
      <c r="H4" s="34" t="s">
        <v>6</v>
      </c>
      <c r="I4" s="34" t="s">
        <v>7</v>
      </c>
      <c r="J4" s="35" t="s">
        <v>83</v>
      </c>
      <c r="K4" s="35" t="s">
        <v>8</v>
      </c>
      <c r="L4" s="35" t="s">
        <v>9</v>
      </c>
      <c r="M4" s="35" t="s">
        <v>10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4627805</v>
      </c>
      <c r="E5" s="27">
        <f t="shared" si="0"/>
        <v>1877041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6504846</v>
      </c>
      <c r="O5" s="33">
        <f t="shared" ref="O5:O36" si="1">(N5/O$80)</f>
        <v>340.78195725062869</v>
      </c>
      <c r="P5" s="6"/>
    </row>
    <row r="6" spans="1:133">
      <c r="A6" s="12"/>
      <c r="B6" s="25">
        <v>311</v>
      </c>
      <c r="C6" s="20" t="s">
        <v>3</v>
      </c>
      <c r="D6" s="46">
        <v>1886060</v>
      </c>
      <c r="E6" s="46">
        <v>782696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2668756</v>
      </c>
      <c r="O6" s="47">
        <f t="shared" si="1"/>
        <v>139.81328583403186</v>
      </c>
      <c r="P6" s="9"/>
    </row>
    <row r="7" spans="1:133">
      <c r="A7" s="12"/>
      <c r="B7" s="25">
        <v>312.3</v>
      </c>
      <c r="C7" s="20" t="s">
        <v>11</v>
      </c>
      <c r="D7" s="46">
        <v>0</v>
      </c>
      <c r="E7" s="46">
        <v>98374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98374</v>
      </c>
      <c r="O7" s="47">
        <f t="shared" si="1"/>
        <v>5.1537091366303436</v>
      </c>
      <c r="P7" s="9"/>
    </row>
    <row r="8" spans="1:133">
      <c r="A8" s="12"/>
      <c r="B8" s="25">
        <v>312.41000000000003</v>
      </c>
      <c r="C8" s="20" t="s">
        <v>13</v>
      </c>
      <c r="D8" s="46">
        <v>0</v>
      </c>
      <c r="E8" s="46">
        <v>551388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551388</v>
      </c>
      <c r="O8" s="47">
        <f t="shared" si="1"/>
        <v>28.886630343671417</v>
      </c>
      <c r="P8" s="9"/>
    </row>
    <row r="9" spans="1:133">
      <c r="A9" s="12"/>
      <c r="B9" s="25">
        <v>312.42</v>
      </c>
      <c r="C9" s="20" t="s">
        <v>12</v>
      </c>
      <c r="D9" s="46">
        <v>0</v>
      </c>
      <c r="E9" s="46">
        <v>348159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348159</v>
      </c>
      <c r="O9" s="47">
        <f t="shared" si="1"/>
        <v>18.239679379715003</v>
      </c>
      <c r="P9" s="9"/>
    </row>
    <row r="10" spans="1:133">
      <c r="A10" s="12"/>
      <c r="B10" s="25">
        <v>312.51</v>
      </c>
      <c r="C10" s="20" t="s">
        <v>149</v>
      </c>
      <c r="D10" s="46">
        <v>0</v>
      </c>
      <c r="E10" s="46">
        <v>96424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96424</v>
      </c>
      <c r="O10" s="47">
        <f t="shared" si="1"/>
        <v>5.0515507124895223</v>
      </c>
      <c r="P10" s="9"/>
    </row>
    <row r="11" spans="1:133">
      <c r="A11" s="12"/>
      <c r="B11" s="25">
        <v>312.52</v>
      </c>
      <c r="C11" s="20" t="s">
        <v>150</v>
      </c>
      <c r="D11" s="46">
        <v>144854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144854</v>
      </c>
      <c r="O11" s="47">
        <f t="shared" si="1"/>
        <v>7.5887468566638727</v>
      </c>
      <c r="P11" s="9"/>
    </row>
    <row r="12" spans="1:133">
      <c r="A12" s="12"/>
      <c r="B12" s="25">
        <v>314.10000000000002</v>
      </c>
      <c r="C12" s="20" t="s">
        <v>14</v>
      </c>
      <c r="D12" s="46">
        <v>1665703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1665703</v>
      </c>
      <c r="O12" s="47">
        <f t="shared" si="1"/>
        <v>87.264406957250628</v>
      </c>
      <c r="P12" s="9"/>
    </row>
    <row r="13" spans="1:133">
      <c r="A13" s="12"/>
      <c r="B13" s="25">
        <v>314.3</v>
      </c>
      <c r="C13" s="20" t="s">
        <v>15</v>
      </c>
      <c r="D13" s="46">
        <v>318351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318351</v>
      </c>
      <c r="O13" s="47">
        <f t="shared" si="1"/>
        <v>16.678069991617772</v>
      </c>
      <c r="P13" s="9"/>
    </row>
    <row r="14" spans="1:133">
      <c r="A14" s="12"/>
      <c r="B14" s="25">
        <v>314.39999999999998</v>
      </c>
      <c r="C14" s="20" t="s">
        <v>16</v>
      </c>
      <c r="D14" s="46">
        <v>28282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28282</v>
      </c>
      <c r="O14" s="47">
        <f t="shared" si="1"/>
        <v>1.481663872590109</v>
      </c>
      <c r="P14" s="9"/>
    </row>
    <row r="15" spans="1:133">
      <c r="A15" s="12"/>
      <c r="B15" s="25">
        <v>315</v>
      </c>
      <c r="C15" s="20" t="s">
        <v>103</v>
      </c>
      <c r="D15" s="46">
        <v>562225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562225</v>
      </c>
      <c r="O15" s="47">
        <f t="shared" si="1"/>
        <v>29.454369237217101</v>
      </c>
      <c r="P15" s="9"/>
    </row>
    <row r="16" spans="1:133">
      <c r="A16" s="12"/>
      <c r="B16" s="25">
        <v>316</v>
      </c>
      <c r="C16" s="20" t="s">
        <v>104</v>
      </c>
      <c r="D16" s="46">
        <v>22330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22330</v>
      </c>
      <c r="O16" s="47">
        <f t="shared" si="1"/>
        <v>1.1698449287510477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SUM(D18:D28)</f>
        <v>401836</v>
      </c>
      <c r="E17" s="32">
        <f t="shared" si="3"/>
        <v>76460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345831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824127</v>
      </c>
      <c r="O17" s="45">
        <f t="shared" si="1"/>
        <v>43.175136211232186</v>
      </c>
      <c r="P17" s="10"/>
    </row>
    <row r="18" spans="1:16">
      <c r="A18" s="12"/>
      <c r="B18" s="25">
        <v>322</v>
      </c>
      <c r="C18" s="20" t="s">
        <v>0</v>
      </c>
      <c r="D18" s="46">
        <v>173600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173600</v>
      </c>
      <c r="O18" s="47">
        <f t="shared" si="1"/>
        <v>9.0947191953059505</v>
      </c>
      <c r="P18" s="9"/>
    </row>
    <row r="19" spans="1:16">
      <c r="A19" s="12"/>
      <c r="B19" s="25">
        <v>323.10000000000002</v>
      </c>
      <c r="C19" s="20" t="s">
        <v>19</v>
      </c>
      <c r="D19" s="46">
        <v>94103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7" si="4">SUM(D19:M19)</f>
        <v>94103</v>
      </c>
      <c r="O19" s="47">
        <f t="shared" si="1"/>
        <v>4.9299559932942163</v>
      </c>
      <c r="P19" s="9"/>
    </row>
    <row r="20" spans="1:16">
      <c r="A20" s="12"/>
      <c r="B20" s="25">
        <v>323.39999999999998</v>
      </c>
      <c r="C20" s="20" t="s">
        <v>21</v>
      </c>
      <c r="D20" s="46">
        <v>34085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34085</v>
      </c>
      <c r="O20" s="47">
        <f t="shared" si="1"/>
        <v>1.7856768650461023</v>
      </c>
      <c r="P20" s="9"/>
    </row>
    <row r="21" spans="1:16">
      <c r="A21" s="12"/>
      <c r="B21" s="25">
        <v>323.7</v>
      </c>
      <c r="C21" s="20" t="s">
        <v>22</v>
      </c>
      <c r="D21" s="46">
        <v>5779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5779</v>
      </c>
      <c r="O21" s="47">
        <f t="shared" si="1"/>
        <v>0.30275565800502935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340505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340505</v>
      </c>
      <c r="O22" s="47">
        <f t="shared" si="1"/>
        <v>17.838694467728416</v>
      </c>
      <c r="P22" s="9"/>
    </row>
    <row r="23" spans="1:16">
      <c r="A23" s="12"/>
      <c r="B23" s="25">
        <v>324.22000000000003</v>
      </c>
      <c r="C23" s="20" t="s">
        <v>137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5326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5326</v>
      </c>
      <c r="O23" s="47">
        <f t="shared" si="1"/>
        <v>0.27902347024308466</v>
      </c>
      <c r="P23" s="9"/>
    </row>
    <row r="24" spans="1:16">
      <c r="A24" s="12"/>
      <c r="B24" s="25">
        <v>324.31</v>
      </c>
      <c r="C24" s="20" t="s">
        <v>24</v>
      </c>
      <c r="D24" s="46">
        <v>0</v>
      </c>
      <c r="E24" s="46">
        <v>60900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60900</v>
      </c>
      <c r="O24" s="47">
        <f t="shared" si="1"/>
        <v>3.1904861693210393</v>
      </c>
      <c r="P24" s="9"/>
    </row>
    <row r="25" spans="1:16">
      <c r="A25" s="12"/>
      <c r="B25" s="25">
        <v>324.32</v>
      </c>
      <c r="C25" s="20" t="s">
        <v>132</v>
      </c>
      <c r="D25" s="46">
        <v>0</v>
      </c>
      <c r="E25" s="46">
        <v>15560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15560</v>
      </c>
      <c r="O25" s="47">
        <f t="shared" si="1"/>
        <v>0.81517183570829843</v>
      </c>
      <c r="P25" s="9"/>
    </row>
    <row r="26" spans="1:16">
      <c r="A26" s="12"/>
      <c r="B26" s="25">
        <v>324.70999999999998</v>
      </c>
      <c r="C26" s="20" t="s">
        <v>26</v>
      </c>
      <c r="D26" s="46">
        <v>46468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46468</v>
      </c>
      <c r="O26" s="47">
        <f t="shared" si="1"/>
        <v>2.4344090528080469</v>
      </c>
      <c r="P26" s="9"/>
    </row>
    <row r="27" spans="1:16">
      <c r="A27" s="12"/>
      <c r="B27" s="25">
        <v>324.72000000000003</v>
      </c>
      <c r="C27" s="20" t="s">
        <v>138</v>
      </c>
      <c r="D27" s="46">
        <v>4200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4200</v>
      </c>
      <c r="O27" s="47">
        <f t="shared" si="1"/>
        <v>0.22003352891869238</v>
      </c>
      <c r="P27" s="9"/>
    </row>
    <row r="28" spans="1:16">
      <c r="A28" s="12"/>
      <c r="B28" s="25">
        <v>329</v>
      </c>
      <c r="C28" s="20" t="s">
        <v>88</v>
      </c>
      <c r="D28" s="46">
        <v>43601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5">SUM(D28:M28)</f>
        <v>43601</v>
      </c>
      <c r="O28" s="47">
        <f t="shared" si="1"/>
        <v>2.2842099748533111</v>
      </c>
      <c r="P28" s="9"/>
    </row>
    <row r="29" spans="1:16" ht="15.75">
      <c r="A29" s="29" t="s">
        <v>28</v>
      </c>
      <c r="B29" s="30"/>
      <c r="C29" s="31"/>
      <c r="D29" s="32">
        <f t="shared" ref="D29:M29" si="6">SUM(D30:D43)</f>
        <v>2333609</v>
      </c>
      <c r="E29" s="32">
        <f t="shared" si="6"/>
        <v>175136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766688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44">
        <f t="shared" si="5"/>
        <v>3275433</v>
      </c>
      <c r="O29" s="45">
        <f t="shared" si="1"/>
        <v>171.59644803017602</v>
      </c>
      <c r="P29" s="10"/>
    </row>
    <row r="30" spans="1:16">
      <c r="A30" s="12"/>
      <c r="B30" s="25">
        <v>331.2</v>
      </c>
      <c r="C30" s="20" t="s">
        <v>27</v>
      </c>
      <c r="D30" s="46">
        <v>7195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7195</v>
      </c>
      <c r="O30" s="47">
        <f t="shared" si="1"/>
        <v>0.37693839061190276</v>
      </c>
      <c r="P30" s="9"/>
    </row>
    <row r="31" spans="1:16">
      <c r="A31" s="12"/>
      <c r="B31" s="25">
        <v>331.35</v>
      </c>
      <c r="C31" s="20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15346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15346</v>
      </c>
      <c r="O31" s="47">
        <f t="shared" si="1"/>
        <v>0.80396060352053644</v>
      </c>
      <c r="P31" s="9"/>
    </row>
    <row r="32" spans="1:16">
      <c r="A32" s="12"/>
      <c r="B32" s="25">
        <v>331.41</v>
      </c>
      <c r="C32" s="20" t="s">
        <v>32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143787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143787</v>
      </c>
      <c r="O32" s="47">
        <f t="shared" si="1"/>
        <v>7.5328478625314332</v>
      </c>
      <c r="P32" s="9"/>
    </row>
    <row r="33" spans="1:16">
      <c r="A33" s="12"/>
      <c r="B33" s="25">
        <v>331.7</v>
      </c>
      <c r="C33" s="20" t="s">
        <v>139</v>
      </c>
      <c r="D33" s="46">
        <v>84817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84817</v>
      </c>
      <c r="O33" s="47">
        <f t="shared" si="1"/>
        <v>4.4434723386420787</v>
      </c>
      <c r="P33" s="9"/>
    </row>
    <row r="34" spans="1:16">
      <c r="A34" s="12"/>
      <c r="B34" s="25">
        <v>334.41</v>
      </c>
      <c r="C34" s="20" t="s">
        <v>152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607555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7">SUM(D34:M34)</f>
        <v>607555</v>
      </c>
      <c r="O34" s="47">
        <f t="shared" si="1"/>
        <v>31.829159681475272</v>
      </c>
      <c r="P34" s="9"/>
    </row>
    <row r="35" spans="1:16">
      <c r="A35" s="12"/>
      <c r="B35" s="25">
        <v>335.14</v>
      </c>
      <c r="C35" s="20" t="s">
        <v>107</v>
      </c>
      <c r="D35" s="46">
        <v>10803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10803</v>
      </c>
      <c r="O35" s="47">
        <f t="shared" si="1"/>
        <v>0.56595766974015083</v>
      </c>
      <c r="P35" s="9"/>
    </row>
    <row r="36" spans="1:16">
      <c r="A36" s="12"/>
      <c r="B36" s="25">
        <v>335.15</v>
      </c>
      <c r="C36" s="20" t="s">
        <v>133</v>
      </c>
      <c r="D36" s="46">
        <v>10912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10912</v>
      </c>
      <c r="O36" s="47">
        <f t="shared" si="1"/>
        <v>0.57166806370494549</v>
      </c>
      <c r="P36" s="9"/>
    </row>
    <row r="37" spans="1:16">
      <c r="A37" s="12"/>
      <c r="B37" s="25">
        <v>335.16</v>
      </c>
      <c r="C37" s="20" t="s">
        <v>155</v>
      </c>
      <c r="D37" s="46">
        <v>554678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554678</v>
      </c>
      <c r="O37" s="47">
        <f t="shared" ref="O37:O68" si="8">(N37/O$80)</f>
        <v>29.058989941324391</v>
      </c>
      <c r="P37" s="9"/>
    </row>
    <row r="38" spans="1:16">
      <c r="A38" s="12"/>
      <c r="B38" s="25">
        <v>335.18</v>
      </c>
      <c r="C38" s="20" t="s">
        <v>108</v>
      </c>
      <c r="D38" s="46">
        <v>1118961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1118961</v>
      </c>
      <c r="O38" s="47">
        <f t="shared" si="8"/>
        <v>58.621175607711649</v>
      </c>
      <c r="P38" s="9"/>
    </row>
    <row r="39" spans="1:16">
      <c r="A39" s="12"/>
      <c r="B39" s="25">
        <v>335.21</v>
      </c>
      <c r="C39" s="20" t="s">
        <v>38</v>
      </c>
      <c r="D39" s="46">
        <v>0</v>
      </c>
      <c r="E39" s="46">
        <v>1890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1890</v>
      </c>
      <c r="O39" s="47">
        <f t="shared" si="8"/>
        <v>9.9015088013411565E-2</v>
      </c>
      <c r="P39" s="9"/>
    </row>
    <row r="40" spans="1:16">
      <c r="A40" s="12"/>
      <c r="B40" s="25">
        <v>335.49</v>
      </c>
      <c r="C40" s="20" t="s">
        <v>121</v>
      </c>
      <c r="D40" s="46">
        <v>0</v>
      </c>
      <c r="E40" s="46">
        <v>173246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173246</v>
      </c>
      <c r="O40" s="47">
        <f t="shared" si="8"/>
        <v>9.0761735121542326</v>
      </c>
      <c r="P40" s="9"/>
    </row>
    <row r="41" spans="1:16">
      <c r="A41" s="12"/>
      <c r="B41" s="25">
        <v>335.7</v>
      </c>
      <c r="C41" s="20" t="s">
        <v>39</v>
      </c>
      <c r="D41" s="46">
        <v>365747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365747</v>
      </c>
      <c r="O41" s="47">
        <f t="shared" si="8"/>
        <v>19.161095976529758</v>
      </c>
      <c r="P41" s="9"/>
    </row>
    <row r="42" spans="1:16">
      <c r="A42" s="12"/>
      <c r="B42" s="25">
        <v>337.7</v>
      </c>
      <c r="C42" s="20" t="s">
        <v>98</v>
      </c>
      <c r="D42" s="46">
        <v>168188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168188</v>
      </c>
      <c r="O42" s="47">
        <f t="shared" si="8"/>
        <v>8.8111902766135799</v>
      </c>
      <c r="P42" s="9"/>
    </row>
    <row r="43" spans="1:16">
      <c r="A43" s="12"/>
      <c r="B43" s="25">
        <v>338</v>
      </c>
      <c r="C43" s="20" t="s">
        <v>40</v>
      </c>
      <c r="D43" s="46">
        <v>12308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12308</v>
      </c>
      <c r="O43" s="47">
        <f t="shared" si="8"/>
        <v>0.64480301760268233</v>
      </c>
      <c r="P43" s="9"/>
    </row>
    <row r="44" spans="1:16" ht="15.75">
      <c r="A44" s="29" t="s">
        <v>46</v>
      </c>
      <c r="B44" s="30"/>
      <c r="C44" s="31"/>
      <c r="D44" s="32">
        <f t="shared" ref="D44:M44" si="9">SUM(D45:D59)</f>
        <v>1460161</v>
      </c>
      <c r="E44" s="32">
        <f t="shared" si="9"/>
        <v>666575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53480446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>SUM(D44:M44)</f>
        <v>55607182</v>
      </c>
      <c r="O44" s="45">
        <f t="shared" si="8"/>
        <v>2913.2010687342831</v>
      </c>
      <c r="P44" s="10"/>
    </row>
    <row r="45" spans="1:16">
      <c r="A45" s="12"/>
      <c r="B45" s="25">
        <v>341.9</v>
      </c>
      <c r="C45" s="20" t="s">
        <v>109</v>
      </c>
      <c r="D45" s="46">
        <v>35688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9" si="10">SUM(D45:M45)</f>
        <v>35688</v>
      </c>
      <c r="O45" s="47">
        <f t="shared" si="8"/>
        <v>1.8696563285834031</v>
      </c>
      <c r="P45" s="9"/>
    </row>
    <row r="46" spans="1:16">
      <c r="A46" s="12"/>
      <c r="B46" s="25">
        <v>342.1</v>
      </c>
      <c r="C46" s="20" t="s">
        <v>50</v>
      </c>
      <c r="D46" s="46">
        <v>134102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134102</v>
      </c>
      <c r="O46" s="47">
        <f t="shared" si="8"/>
        <v>7.0254610226320198</v>
      </c>
      <c r="P46" s="9"/>
    </row>
    <row r="47" spans="1:16">
      <c r="A47" s="12"/>
      <c r="B47" s="25">
        <v>342.2</v>
      </c>
      <c r="C47" s="20" t="s">
        <v>90</v>
      </c>
      <c r="D47" s="46">
        <v>0</v>
      </c>
      <c r="E47" s="46">
        <v>559709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559709</v>
      </c>
      <c r="O47" s="47">
        <f t="shared" si="8"/>
        <v>29.322558675607713</v>
      </c>
      <c r="P47" s="9"/>
    </row>
    <row r="48" spans="1:16">
      <c r="A48" s="12"/>
      <c r="B48" s="25">
        <v>342.5</v>
      </c>
      <c r="C48" s="20" t="s">
        <v>91</v>
      </c>
      <c r="D48" s="46">
        <v>18642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18642</v>
      </c>
      <c r="O48" s="47">
        <f t="shared" si="8"/>
        <v>0.97663453478625317</v>
      </c>
      <c r="P48" s="9"/>
    </row>
    <row r="49" spans="1:16">
      <c r="A49" s="12"/>
      <c r="B49" s="25">
        <v>343.1</v>
      </c>
      <c r="C49" s="20" t="s">
        <v>52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35696824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35696824</v>
      </c>
      <c r="O49" s="47">
        <f t="shared" si="8"/>
        <v>1870.1186085498744</v>
      </c>
      <c r="P49" s="9"/>
    </row>
    <row r="50" spans="1:16">
      <c r="A50" s="12"/>
      <c r="B50" s="25">
        <v>343.3</v>
      </c>
      <c r="C50" s="20" t="s">
        <v>53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4776243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4776243</v>
      </c>
      <c r="O50" s="47">
        <f t="shared" si="8"/>
        <v>250.22228625314332</v>
      </c>
      <c r="P50" s="9"/>
    </row>
    <row r="51" spans="1:16">
      <c r="A51" s="12"/>
      <c r="B51" s="25">
        <v>343.4</v>
      </c>
      <c r="C51" s="20" t="s">
        <v>54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3253308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3253308</v>
      </c>
      <c r="O51" s="47">
        <f t="shared" si="8"/>
        <v>170.43734283319364</v>
      </c>
      <c r="P51" s="9"/>
    </row>
    <row r="52" spans="1:16">
      <c r="A52" s="12"/>
      <c r="B52" s="25">
        <v>343.5</v>
      </c>
      <c r="C52" s="20" t="s">
        <v>55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4820680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4820680</v>
      </c>
      <c r="O52" s="47">
        <f t="shared" si="8"/>
        <v>252.55029337803856</v>
      </c>
      <c r="P52" s="9"/>
    </row>
    <row r="53" spans="1:16">
      <c r="A53" s="12"/>
      <c r="B53" s="25">
        <v>343.9</v>
      </c>
      <c r="C53" s="20" t="s">
        <v>57</v>
      </c>
      <c r="D53" s="46">
        <v>11600</v>
      </c>
      <c r="E53" s="46">
        <v>0</v>
      </c>
      <c r="F53" s="46">
        <v>0</v>
      </c>
      <c r="G53" s="46">
        <v>0</v>
      </c>
      <c r="H53" s="46">
        <v>0</v>
      </c>
      <c r="I53" s="46">
        <v>898323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909923</v>
      </c>
      <c r="O53" s="47">
        <f t="shared" si="8"/>
        <v>47.669897317686505</v>
      </c>
      <c r="P53" s="9"/>
    </row>
    <row r="54" spans="1:16">
      <c r="A54" s="12"/>
      <c r="B54" s="25">
        <v>344.1</v>
      </c>
      <c r="C54" s="20" t="s">
        <v>110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4035068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4035068</v>
      </c>
      <c r="O54" s="47">
        <f t="shared" si="8"/>
        <v>211.39291701592623</v>
      </c>
      <c r="P54" s="9"/>
    </row>
    <row r="55" spans="1:16">
      <c r="A55" s="12"/>
      <c r="B55" s="25">
        <v>344.9</v>
      </c>
      <c r="C55" s="20" t="s">
        <v>111</v>
      </c>
      <c r="D55" s="46">
        <v>0</v>
      </c>
      <c r="E55" s="46">
        <v>106866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106866</v>
      </c>
      <c r="O55" s="47">
        <f t="shared" si="8"/>
        <v>5.598595976529757</v>
      </c>
      <c r="P55" s="9"/>
    </row>
    <row r="56" spans="1:16">
      <c r="A56" s="12"/>
      <c r="B56" s="25">
        <v>347.1</v>
      </c>
      <c r="C56" s="20" t="s">
        <v>59</v>
      </c>
      <c r="D56" s="46">
        <v>8115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8115</v>
      </c>
      <c r="O56" s="47">
        <f t="shared" si="8"/>
        <v>0.42513621123218776</v>
      </c>
      <c r="P56" s="9"/>
    </row>
    <row r="57" spans="1:16">
      <c r="A57" s="12"/>
      <c r="B57" s="25">
        <v>347.2</v>
      </c>
      <c r="C57" s="20" t="s">
        <v>60</v>
      </c>
      <c r="D57" s="46">
        <v>216747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216747</v>
      </c>
      <c r="O57" s="47">
        <f t="shared" si="8"/>
        <v>11.35514459346186</v>
      </c>
      <c r="P57" s="9"/>
    </row>
    <row r="58" spans="1:16">
      <c r="A58" s="12"/>
      <c r="B58" s="25">
        <v>347.5</v>
      </c>
      <c r="C58" s="20" t="s">
        <v>62</v>
      </c>
      <c r="D58" s="46">
        <v>1027706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1027706</v>
      </c>
      <c r="O58" s="47">
        <f t="shared" si="8"/>
        <v>53.840423302598488</v>
      </c>
      <c r="P58" s="9"/>
    </row>
    <row r="59" spans="1:16">
      <c r="A59" s="12"/>
      <c r="B59" s="25">
        <v>347.9</v>
      </c>
      <c r="C59" s="20" t="s">
        <v>63</v>
      </c>
      <c r="D59" s="46">
        <v>7561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7561</v>
      </c>
      <c r="O59" s="47">
        <f t="shared" si="8"/>
        <v>0.3961127409891031</v>
      </c>
      <c r="P59" s="9"/>
    </row>
    <row r="60" spans="1:16" ht="15.75">
      <c r="A60" s="29" t="s">
        <v>47</v>
      </c>
      <c r="B60" s="30"/>
      <c r="C60" s="31"/>
      <c r="D60" s="32">
        <f t="shared" ref="D60:M60" si="11">SUM(D61:D64)</f>
        <v>96772</v>
      </c>
      <c r="E60" s="32">
        <f t="shared" si="11"/>
        <v>75</v>
      </c>
      <c r="F60" s="32">
        <f t="shared" si="11"/>
        <v>0</v>
      </c>
      <c r="G60" s="32">
        <f t="shared" si="11"/>
        <v>0</v>
      </c>
      <c r="H60" s="32">
        <f t="shared" si="11"/>
        <v>0</v>
      </c>
      <c r="I60" s="32">
        <f t="shared" si="11"/>
        <v>0</v>
      </c>
      <c r="J60" s="32">
        <f t="shared" si="11"/>
        <v>0</v>
      </c>
      <c r="K60" s="32">
        <f t="shared" si="11"/>
        <v>0</v>
      </c>
      <c r="L60" s="32">
        <f t="shared" si="11"/>
        <v>0</v>
      </c>
      <c r="M60" s="32">
        <f t="shared" si="11"/>
        <v>0</v>
      </c>
      <c r="N60" s="32">
        <f t="shared" ref="N60:N66" si="12">SUM(D60:M60)</f>
        <v>96847</v>
      </c>
      <c r="O60" s="45">
        <f t="shared" si="8"/>
        <v>5.0737112321877618</v>
      </c>
      <c r="P60" s="10"/>
    </row>
    <row r="61" spans="1:16">
      <c r="A61" s="13"/>
      <c r="B61" s="39">
        <v>351.1</v>
      </c>
      <c r="C61" s="21" t="s">
        <v>66</v>
      </c>
      <c r="D61" s="46">
        <v>46821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46821</v>
      </c>
      <c r="O61" s="47">
        <f t="shared" si="8"/>
        <v>2.4529023470243083</v>
      </c>
      <c r="P61" s="9"/>
    </row>
    <row r="62" spans="1:16">
      <c r="A62" s="13"/>
      <c r="B62" s="39">
        <v>352</v>
      </c>
      <c r="C62" s="21" t="s">
        <v>67</v>
      </c>
      <c r="D62" s="46">
        <v>10656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10656</v>
      </c>
      <c r="O62" s="47">
        <f t="shared" si="8"/>
        <v>0.55825649622799667</v>
      </c>
      <c r="P62" s="9"/>
    </row>
    <row r="63" spans="1:16">
      <c r="A63" s="13"/>
      <c r="B63" s="39">
        <v>354</v>
      </c>
      <c r="C63" s="21" t="s">
        <v>68</v>
      </c>
      <c r="D63" s="46">
        <v>9257</v>
      </c>
      <c r="E63" s="46">
        <v>75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9332</v>
      </c>
      <c r="O63" s="47">
        <f t="shared" si="8"/>
        <v>0.48889354568315174</v>
      </c>
      <c r="P63" s="9"/>
    </row>
    <row r="64" spans="1:16">
      <c r="A64" s="13"/>
      <c r="B64" s="39">
        <v>359</v>
      </c>
      <c r="C64" s="21" t="s">
        <v>70</v>
      </c>
      <c r="D64" s="46">
        <v>30038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30038</v>
      </c>
      <c r="O64" s="47">
        <f t="shared" si="8"/>
        <v>1.5736588432523051</v>
      </c>
      <c r="P64" s="9"/>
    </row>
    <row r="65" spans="1:119" ht="15.75">
      <c r="A65" s="29" t="s">
        <v>4</v>
      </c>
      <c r="B65" s="30"/>
      <c r="C65" s="31"/>
      <c r="D65" s="32">
        <f t="shared" ref="D65:M65" si="13">SUM(D66:D73)</f>
        <v>424252</v>
      </c>
      <c r="E65" s="32">
        <f t="shared" si="13"/>
        <v>27372</v>
      </c>
      <c r="F65" s="32">
        <f t="shared" si="13"/>
        <v>0</v>
      </c>
      <c r="G65" s="32">
        <f t="shared" si="13"/>
        <v>0</v>
      </c>
      <c r="H65" s="32">
        <f t="shared" si="13"/>
        <v>0</v>
      </c>
      <c r="I65" s="32">
        <f t="shared" si="13"/>
        <v>598077</v>
      </c>
      <c r="J65" s="32">
        <f t="shared" si="13"/>
        <v>0</v>
      </c>
      <c r="K65" s="32">
        <f t="shared" si="13"/>
        <v>9113531</v>
      </c>
      <c r="L65" s="32">
        <f t="shared" si="13"/>
        <v>0</v>
      </c>
      <c r="M65" s="32">
        <f t="shared" si="13"/>
        <v>0</v>
      </c>
      <c r="N65" s="32">
        <f t="shared" si="12"/>
        <v>10163232</v>
      </c>
      <c r="O65" s="45">
        <f t="shared" si="8"/>
        <v>532.44090528080471</v>
      </c>
      <c r="P65" s="10"/>
    </row>
    <row r="66" spans="1:119">
      <c r="A66" s="12"/>
      <c r="B66" s="25">
        <v>361.1</v>
      </c>
      <c r="C66" s="20" t="s">
        <v>71</v>
      </c>
      <c r="D66" s="46">
        <v>49308</v>
      </c>
      <c r="E66" s="46">
        <v>8032</v>
      </c>
      <c r="F66" s="46">
        <v>0</v>
      </c>
      <c r="G66" s="46">
        <v>0</v>
      </c>
      <c r="H66" s="46">
        <v>0</v>
      </c>
      <c r="I66" s="46">
        <v>120569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177909</v>
      </c>
      <c r="O66" s="47">
        <f t="shared" si="8"/>
        <v>9.3204631181894388</v>
      </c>
      <c r="P66" s="9"/>
    </row>
    <row r="67" spans="1:119">
      <c r="A67" s="12"/>
      <c r="B67" s="25">
        <v>361.3</v>
      </c>
      <c r="C67" s="20" t="s">
        <v>72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-6038</v>
      </c>
      <c r="J67" s="46">
        <v>0</v>
      </c>
      <c r="K67" s="46">
        <v>5778452</v>
      </c>
      <c r="L67" s="46">
        <v>0</v>
      </c>
      <c r="M67" s="46">
        <v>0</v>
      </c>
      <c r="N67" s="46">
        <f t="shared" ref="N67:N73" si="14">SUM(D67:M67)</f>
        <v>5772414</v>
      </c>
      <c r="O67" s="47">
        <f t="shared" si="8"/>
        <v>302.41062447611063</v>
      </c>
      <c r="P67" s="9"/>
    </row>
    <row r="68" spans="1:119">
      <c r="A68" s="12"/>
      <c r="B68" s="25">
        <v>362</v>
      </c>
      <c r="C68" s="20" t="s">
        <v>93</v>
      </c>
      <c r="D68" s="46">
        <v>1991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1991</v>
      </c>
      <c r="O68" s="47">
        <f t="shared" si="8"/>
        <v>0.10430637049455155</v>
      </c>
      <c r="P68" s="9"/>
    </row>
    <row r="69" spans="1:119">
      <c r="A69" s="12"/>
      <c r="B69" s="25">
        <v>365</v>
      </c>
      <c r="C69" s="20" t="s">
        <v>113</v>
      </c>
      <c r="D69" s="46">
        <v>55325</v>
      </c>
      <c r="E69" s="46">
        <v>7250</v>
      </c>
      <c r="F69" s="46">
        <v>0</v>
      </c>
      <c r="G69" s="46">
        <v>0</v>
      </c>
      <c r="H69" s="46">
        <v>0</v>
      </c>
      <c r="I69" s="46">
        <v>58646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121221</v>
      </c>
      <c r="O69" s="47">
        <f t="shared" ref="O69:O78" si="15">(N69/O$80)</f>
        <v>6.3506391450125736</v>
      </c>
      <c r="P69" s="9"/>
    </row>
    <row r="70" spans="1:119">
      <c r="A70" s="12"/>
      <c r="B70" s="25">
        <v>366</v>
      </c>
      <c r="C70" s="20" t="s">
        <v>74</v>
      </c>
      <c r="D70" s="46">
        <v>12833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12833</v>
      </c>
      <c r="O70" s="47">
        <f t="shared" si="15"/>
        <v>0.67230720871751881</v>
      </c>
      <c r="P70" s="9"/>
    </row>
    <row r="71" spans="1:119">
      <c r="A71" s="12"/>
      <c r="B71" s="25">
        <v>368</v>
      </c>
      <c r="C71" s="20" t="s">
        <v>75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3335079</v>
      </c>
      <c r="L71" s="46">
        <v>0</v>
      </c>
      <c r="M71" s="46">
        <v>0</v>
      </c>
      <c r="N71" s="46">
        <f t="shared" si="14"/>
        <v>3335079</v>
      </c>
      <c r="O71" s="47">
        <f t="shared" si="15"/>
        <v>174.72123847443419</v>
      </c>
      <c r="P71" s="9"/>
    </row>
    <row r="72" spans="1:119">
      <c r="A72" s="12"/>
      <c r="B72" s="25">
        <v>369.3</v>
      </c>
      <c r="C72" s="20" t="s">
        <v>128</v>
      </c>
      <c r="D72" s="46">
        <v>3567</v>
      </c>
      <c r="E72" s="46">
        <v>0</v>
      </c>
      <c r="F72" s="46">
        <v>0</v>
      </c>
      <c r="G72" s="46">
        <v>0</v>
      </c>
      <c r="H72" s="46">
        <v>0</v>
      </c>
      <c r="I72" s="46">
        <v>85344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88911</v>
      </c>
      <c r="O72" s="47">
        <f t="shared" si="15"/>
        <v>4.657952640402347</v>
      </c>
      <c r="P72" s="9"/>
    </row>
    <row r="73" spans="1:119">
      <c r="A73" s="12"/>
      <c r="B73" s="25">
        <v>369.9</v>
      </c>
      <c r="C73" s="20" t="s">
        <v>76</v>
      </c>
      <c r="D73" s="46">
        <v>301228</v>
      </c>
      <c r="E73" s="46">
        <v>12090</v>
      </c>
      <c r="F73" s="46">
        <v>0</v>
      </c>
      <c r="G73" s="46">
        <v>0</v>
      </c>
      <c r="H73" s="46">
        <v>0</v>
      </c>
      <c r="I73" s="46">
        <v>339556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652874</v>
      </c>
      <c r="O73" s="47">
        <f t="shared" si="15"/>
        <v>34.203373847443423</v>
      </c>
      <c r="P73" s="9"/>
    </row>
    <row r="74" spans="1:119" ht="15.75">
      <c r="A74" s="29" t="s">
        <v>48</v>
      </c>
      <c r="B74" s="30"/>
      <c r="C74" s="31"/>
      <c r="D74" s="32">
        <f t="shared" ref="D74:M74" si="16">SUM(D75:D77)</f>
        <v>9974471</v>
      </c>
      <c r="E74" s="32">
        <f t="shared" si="16"/>
        <v>1514327</v>
      </c>
      <c r="F74" s="32">
        <f t="shared" si="16"/>
        <v>0</v>
      </c>
      <c r="G74" s="32">
        <f t="shared" si="16"/>
        <v>0</v>
      </c>
      <c r="H74" s="32">
        <f t="shared" si="16"/>
        <v>0</v>
      </c>
      <c r="I74" s="32">
        <f t="shared" si="16"/>
        <v>769862</v>
      </c>
      <c r="J74" s="32">
        <f t="shared" si="16"/>
        <v>0</v>
      </c>
      <c r="K74" s="32">
        <f t="shared" si="16"/>
        <v>0</v>
      </c>
      <c r="L74" s="32">
        <f t="shared" si="16"/>
        <v>0</v>
      </c>
      <c r="M74" s="32">
        <f t="shared" si="16"/>
        <v>0</v>
      </c>
      <c r="N74" s="32">
        <f>SUM(D74:M74)</f>
        <v>12258660</v>
      </c>
      <c r="O74" s="45">
        <f t="shared" si="15"/>
        <v>642.21814752724219</v>
      </c>
      <c r="P74" s="9"/>
    </row>
    <row r="75" spans="1:119">
      <c r="A75" s="12"/>
      <c r="B75" s="25">
        <v>381</v>
      </c>
      <c r="C75" s="20" t="s">
        <v>77</v>
      </c>
      <c r="D75" s="46">
        <v>9916751</v>
      </c>
      <c r="E75" s="46">
        <v>1514327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11431078</v>
      </c>
      <c r="O75" s="47">
        <f t="shared" si="15"/>
        <v>598.8620075440067</v>
      </c>
      <c r="P75" s="9"/>
    </row>
    <row r="76" spans="1:119">
      <c r="A76" s="12"/>
      <c r="B76" s="25">
        <v>388.1</v>
      </c>
      <c r="C76" s="20" t="s">
        <v>144</v>
      </c>
      <c r="D76" s="46">
        <v>57720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57720</v>
      </c>
      <c r="O76" s="47">
        <f t="shared" si="15"/>
        <v>3.0238893545683152</v>
      </c>
      <c r="P76" s="9"/>
    </row>
    <row r="77" spans="1:119" ht="15.75" thickBot="1">
      <c r="A77" s="12"/>
      <c r="B77" s="25">
        <v>389.4</v>
      </c>
      <c r="C77" s="20" t="s">
        <v>156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769862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769862</v>
      </c>
      <c r="O77" s="47">
        <f t="shared" si="15"/>
        <v>40.332250628667225</v>
      </c>
      <c r="P77" s="9"/>
    </row>
    <row r="78" spans="1:119" ht="16.5" thickBot="1">
      <c r="A78" s="14" t="s">
        <v>64</v>
      </c>
      <c r="B78" s="23"/>
      <c r="C78" s="22"/>
      <c r="D78" s="15">
        <f t="shared" ref="D78:M78" si="17">SUM(D5,D17,D29,D44,D60,D65,D74)</f>
        <v>19318906</v>
      </c>
      <c r="E78" s="15">
        <f t="shared" si="17"/>
        <v>4336986</v>
      </c>
      <c r="F78" s="15">
        <f t="shared" si="17"/>
        <v>0</v>
      </c>
      <c r="G78" s="15">
        <f t="shared" si="17"/>
        <v>0</v>
      </c>
      <c r="H78" s="15">
        <f t="shared" si="17"/>
        <v>0</v>
      </c>
      <c r="I78" s="15">
        <f t="shared" si="17"/>
        <v>55960904</v>
      </c>
      <c r="J78" s="15">
        <f t="shared" si="17"/>
        <v>0</v>
      </c>
      <c r="K78" s="15">
        <f t="shared" si="17"/>
        <v>9113531</v>
      </c>
      <c r="L78" s="15">
        <f t="shared" si="17"/>
        <v>0</v>
      </c>
      <c r="M78" s="15">
        <f t="shared" si="17"/>
        <v>0</v>
      </c>
      <c r="N78" s="15">
        <f>SUM(D78:M78)</f>
        <v>88730327</v>
      </c>
      <c r="O78" s="38">
        <f t="shared" si="15"/>
        <v>4648.487374266555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118" t="s">
        <v>157</v>
      </c>
      <c r="M80" s="118"/>
      <c r="N80" s="118"/>
      <c r="O80" s="43">
        <v>19088</v>
      </c>
    </row>
    <row r="81" spans="1:15">
      <c r="A81" s="119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7"/>
    </row>
    <row r="82" spans="1:15" ht="15.75" customHeight="1" thickBot="1">
      <c r="A82" s="120" t="s">
        <v>96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100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79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80</v>
      </c>
      <c r="F4" s="34" t="s">
        <v>81</v>
      </c>
      <c r="G4" s="34" t="s">
        <v>82</v>
      </c>
      <c r="H4" s="34" t="s">
        <v>6</v>
      </c>
      <c r="I4" s="34" t="s">
        <v>7</v>
      </c>
      <c r="J4" s="35" t="s">
        <v>83</v>
      </c>
      <c r="K4" s="35" t="s">
        <v>8</v>
      </c>
      <c r="L4" s="35" t="s">
        <v>9</v>
      </c>
      <c r="M4" s="35" t="s">
        <v>10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4468234</v>
      </c>
      <c r="E5" s="27">
        <f t="shared" si="0"/>
        <v>1853917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6322151</v>
      </c>
      <c r="O5" s="33">
        <f t="shared" ref="O5:O36" si="1">(N5/O$83)</f>
        <v>334.71786319356204</v>
      </c>
      <c r="P5" s="6"/>
    </row>
    <row r="6" spans="1:133">
      <c r="A6" s="12"/>
      <c r="B6" s="25">
        <v>311</v>
      </c>
      <c r="C6" s="20" t="s">
        <v>3</v>
      </c>
      <c r="D6" s="46">
        <v>1825155</v>
      </c>
      <c r="E6" s="46">
        <v>784681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2609836</v>
      </c>
      <c r="O6" s="47">
        <f t="shared" si="1"/>
        <v>138.17429055484965</v>
      </c>
      <c r="P6" s="9"/>
    </row>
    <row r="7" spans="1:133">
      <c r="A7" s="12"/>
      <c r="B7" s="25">
        <v>312.3</v>
      </c>
      <c r="C7" s="20" t="s">
        <v>11</v>
      </c>
      <c r="D7" s="46">
        <v>0</v>
      </c>
      <c r="E7" s="46">
        <v>95970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95970</v>
      </c>
      <c r="O7" s="47">
        <f t="shared" si="1"/>
        <v>5.0810038119440915</v>
      </c>
      <c r="P7" s="9"/>
    </row>
    <row r="8" spans="1:133">
      <c r="A8" s="12"/>
      <c r="B8" s="25">
        <v>312.41000000000003</v>
      </c>
      <c r="C8" s="20" t="s">
        <v>13</v>
      </c>
      <c r="D8" s="46">
        <v>0</v>
      </c>
      <c r="E8" s="46">
        <v>533744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533744</v>
      </c>
      <c r="O8" s="47">
        <f t="shared" si="1"/>
        <v>28.258365099534096</v>
      </c>
      <c r="P8" s="9"/>
    </row>
    <row r="9" spans="1:133">
      <c r="A9" s="12"/>
      <c r="B9" s="25">
        <v>312.42</v>
      </c>
      <c r="C9" s="20" t="s">
        <v>12</v>
      </c>
      <c r="D9" s="46">
        <v>0</v>
      </c>
      <c r="E9" s="46">
        <v>337147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337147</v>
      </c>
      <c r="O9" s="47">
        <f t="shared" si="1"/>
        <v>17.849798814061838</v>
      </c>
      <c r="P9" s="9"/>
    </row>
    <row r="10" spans="1:133">
      <c r="A10" s="12"/>
      <c r="B10" s="25">
        <v>312.51</v>
      </c>
      <c r="C10" s="20" t="s">
        <v>149</v>
      </c>
      <c r="D10" s="46">
        <v>0</v>
      </c>
      <c r="E10" s="46">
        <v>102375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102375</v>
      </c>
      <c r="O10" s="47">
        <f t="shared" si="1"/>
        <v>5.4201080050825921</v>
      </c>
      <c r="P10" s="9"/>
    </row>
    <row r="11" spans="1:133">
      <c r="A11" s="12"/>
      <c r="B11" s="25">
        <v>312.52</v>
      </c>
      <c r="C11" s="20" t="s">
        <v>150</v>
      </c>
      <c r="D11" s="46">
        <v>132660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132660</v>
      </c>
      <c r="O11" s="47">
        <f t="shared" si="1"/>
        <v>7.0235069885641677</v>
      </c>
      <c r="P11" s="9"/>
    </row>
    <row r="12" spans="1:133">
      <c r="A12" s="12"/>
      <c r="B12" s="25">
        <v>314.10000000000002</v>
      </c>
      <c r="C12" s="20" t="s">
        <v>14</v>
      </c>
      <c r="D12" s="46">
        <v>1622916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1622916</v>
      </c>
      <c r="O12" s="47">
        <f t="shared" si="1"/>
        <v>85.923125794155013</v>
      </c>
      <c r="P12" s="9"/>
    </row>
    <row r="13" spans="1:133">
      <c r="A13" s="12"/>
      <c r="B13" s="25">
        <v>314.3</v>
      </c>
      <c r="C13" s="20" t="s">
        <v>15</v>
      </c>
      <c r="D13" s="46">
        <v>304996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304996</v>
      </c>
      <c r="O13" s="47">
        <f t="shared" si="1"/>
        <v>16.147606946209233</v>
      </c>
      <c r="P13" s="9"/>
    </row>
    <row r="14" spans="1:133">
      <c r="A14" s="12"/>
      <c r="B14" s="25">
        <v>314.39999999999998</v>
      </c>
      <c r="C14" s="20" t="s">
        <v>16</v>
      </c>
      <c r="D14" s="46">
        <v>28662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28662</v>
      </c>
      <c r="O14" s="47">
        <f t="shared" si="1"/>
        <v>1.5174714104193139</v>
      </c>
      <c r="P14" s="9"/>
    </row>
    <row r="15" spans="1:133">
      <c r="A15" s="12"/>
      <c r="B15" s="25">
        <v>315</v>
      </c>
      <c r="C15" s="20" t="s">
        <v>103</v>
      </c>
      <c r="D15" s="46">
        <v>553845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553845</v>
      </c>
      <c r="O15" s="47">
        <f t="shared" si="1"/>
        <v>29.322585768742059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SUM(D17:D25)</f>
        <v>506772</v>
      </c>
      <c r="E16" s="32">
        <f t="shared" si="3"/>
        <v>86721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430840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1024333</v>
      </c>
      <c r="O16" s="45">
        <f t="shared" si="1"/>
        <v>54.231946209233378</v>
      </c>
      <c r="P16" s="10"/>
    </row>
    <row r="17" spans="1:16">
      <c r="A17" s="12"/>
      <c r="B17" s="25">
        <v>322</v>
      </c>
      <c r="C17" s="20" t="s">
        <v>0</v>
      </c>
      <c r="D17" s="46">
        <v>219326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219326</v>
      </c>
      <c r="O17" s="47">
        <f t="shared" si="1"/>
        <v>11.611922914019484</v>
      </c>
      <c r="P17" s="9"/>
    </row>
    <row r="18" spans="1:16">
      <c r="A18" s="12"/>
      <c r="B18" s="25">
        <v>323.10000000000002</v>
      </c>
      <c r="C18" s="20" t="s">
        <v>19</v>
      </c>
      <c r="D18" s="46">
        <v>97536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97536</v>
      </c>
      <c r="O18" s="47">
        <f t="shared" si="1"/>
        <v>5.1639135959339262</v>
      </c>
      <c r="P18" s="9"/>
    </row>
    <row r="19" spans="1:16">
      <c r="A19" s="12"/>
      <c r="B19" s="25">
        <v>323.39999999999998</v>
      </c>
      <c r="C19" s="20" t="s">
        <v>21</v>
      </c>
      <c r="D19" s="46">
        <v>29316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29316</v>
      </c>
      <c r="O19" s="47">
        <f t="shared" si="1"/>
        <v>1.5520965692503177</v>
      </c>
      <c r="P19" s="9"/>
    </row>
    <row r="20" spans="1:16">
      <c r="A20" s="12"/>
      <c r="B20" s="25">
        <v>323.7</v>
      </c>
      <c r="C20" s="20" t="s">
        <v>22</v>
      </c>
      <c r="D20" s="46">
        <v>2823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2823</v>
      </c>
      <c r="O20" s="47">
        <f t="shared" si="1"/>
        <v>0.14945997458703938</v>
      </c>
      <c r="P20" s="9"/>
    </row>
    <row r="21" spans="1:16">
      <c r="A21" s="12"/>
      <c r="B21" s="25">
        <v>324.20999999999998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402585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402585</v>
      </c>
      <c r="O21" s="47">
        <f t="shared" si="1"/>
        <v>21.314326556543836</v>
      </c>
      <c r="P21" s="9"/>
    </row>
    <row r="22" spans="1:16">
      <c r="A22" s="12"/>
      <c r="B22" s="25">
        <v>324.22000000000003</v>
      </c>
      <c r="C22" s="20" t="s">
        <v>137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28255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28255</v>
      </c>
      <c r="O22" s="47">
        <f t="shared" si="1"/>
        <v>1.4959233375688268</v>
      </c>
      <c r="P22" s="9"/>
    </row>
    <row r="23" spans="1:16">
      <c r="A23" s="12"/>
      <c r="B23" s="25">
        <v>324.31</v>
      </c>
      <c r="C23" s="20" t="s">
        <v>24</v>
      </c>
      <c r="D23" s="46">
        <v>0</v>
      </c>
      <c r="E23" s="46">
        <v>86721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86721</v>
      </c>
      <c r="O23" s="47">
        <f t="shared" si="1"/>
        <v>4.5913278271918676</v>
      </c>
      <c r="P23" s="9"/>
    </row>
    <row r="24" spans="1:16">
      <c r="A24" s="12"/>
      <c r="B24" s="25">
        <v>324.70999999999998</v>
      </c>
      <c r="C24" s="20" t="s">
        <v>26</v>
      </c>
      <c r="D24" s="46">
        <v>71963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71963</v>
      </c>
      <c r="O24" s="47">
        <f t="shared" si="1"/>
        <v>3.8099851757729777</v>
      </c>
      <c r="P24" s="9"/>
    </row>
    <row r="25" spans="1:16">
      <c r="A25" s="12"/>
      <c r="B25" s="25">
        <v>329</v>
      </c>
      <c r="C25" s="20" t="s">
        <v>88</v>
      </c>
      <c r="D25" s="46">
        <v>85808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5">SUM(D25:M25)</f>
        <v>85808</v>
      </c>
      <c r="O25" s="47">
        <f t="shared" si="1"/>
        <v>4.5429902583650996</v>
      </c>
      <c r="P25" s="9"/>
    </row>
    <row r="26" spans="1:16" ht="15.75">
      <c r="A26" s="29" t="s">
        <v>28</v>
      </c>
      <c r="B26" s="30"/>
      <c r="C26" s="31"/>
      <c r="D26" s="32">
        <f t="shared" ref="D26:M26" si="6">SUM(D27:D42)</f>
        <v>2210213</v>
      </c>
      <c r="E26" s="32">
        <f t="shared" si="6"/>
        <v>246446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2725966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5182625</v>
      </c>
      <c r="O26" s="45">
        <f t="shared" si="1"/>
        <v>274.38717704362557</v>
      </c>
      <c r="P26" s="10"/>
    </row>
    <row r="27" spans="1:16">
      <c r="A27" s="12"/>
      <c r="B27" s="25">
        <v>331.2</v>
      </c>
      <c r="C27" s="20" t="s">
        <v>27</v>
      </c>
      <c r="D27" s="46">
        <v>13628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13628</v>
      </c>
      <c r="O27" s="47">
        <f t="shared" si="1"/>
        <v>0.72151630664972466</v>
      </c>
      <c r="P27" s="9"/>
    </row>
    <row r="28" spans="1:16">
      <c r="A28" s="12"/>
      <c r="B28" s="25">
        <v>331.41</v>
      </c>
      <c r="C28" s="20" t="s">
        <v>32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2002461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2002461</v>
      </c>
      <c r="O28" s="47">
        <f t="shared" si="1"/>
        <v>106.01763024142312</v>
      </c>
      <c r="P28" s="9"/>
    </row>
    <row r="29" spans="1:16">
      <c r="A29" s="12"/>
      <c r="B29" s="25">
        <v>331.49</v>
      </c>
      <c r="C29" s="20" t="s">
        <v>151</v>
      </c>
      <c r="D29" s="46">
        <v>0</v>
      </c>
      <c r="E29" s="46">
        <v>85750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85750</v>
      </c>
      <c r="O29" s="47">
        <f t="shared" si="1"/>
        <v>4.5399195256247351</v>
      </c>
      <c r="P29" s="9"/>
    </row>
    <row r="30" spans="1:16">
      <c r="A30" s="12"/>
      <c r="B30" s="25">
        <v>331.5</v>
      </c>
      <c r="C30" s="20" t="s">
        <v>29</v>
      </c>
      <c r="D30" s="46">
        <v>15412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15412</v>
      </c>
      <c r="O30" s="47">
        <f t="shared" si="1"/>
        <v>0.81596781024989407</v>
      </c>
      <c r="P30" s="9"/>
    </row>
    <row r="31" spans="1:16">
      <c r="A31" s="12"/>
      <c r="B31" s="25">
        <v>331.7</v>
      </c>
      <c r="C31" s="20" t="s">
        <v>139</v>
      </c>
      <c r="D31" s="46">
        <v>519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519</v>
      </c>
      <c r="O31" s="47">
        <f t="shared" si="1"/>
        <v>2.7477763659466328E-2</v>
      </c>
      <c r="P31" s="9"/>
    </row>
    <row r="32" spans="1:16">
      <c r="A32" s="12"/>
      <c r="B32" s="25">
        <v>334.35</v>
      </c>
      <c r="C32" s="20" t="s">
        <v>140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367889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367889</v>
      </c>
      <c r="O32" s="47">
        <f t="shared" si="1"/>
        <v>19.477393053790767</v>
      </c>
      <c r="P32" s="9"/>
    </row>
    <row r="33" spans="1:16">
      <c r="A33" s="12"/>
      <c r="B33" s="25">
        <v>334.41</v>
      </c>
      <c r="C33" s="20" t="s">
        <v>152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355616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7">SUM(D33:M33)</f>
        <v>355616</v>
      </c>
      <c r="O33" s="47">
        <f t="shared" si="1"/>
        <v>18.827615417196103</v>
      </c>
      <c r="P33" s="9"/>
    </row>
    <row r="34" spans="1:16">
      <c r="A34" s="12"/>
      <c r="B34" s="25">
        <v>335.12</v>
      </c>
      <c r="C34" s="20" t="s">
        <v>106</v>
      </c>
      <c r="D34" s="46">
        <v>509700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509700</v>
      </c>
      <c r="O34" s="47">
        <f t="shared" si="1"/>
        <v>26.985387547649299</v>
      </c>
      <c r="P34" s="9"/>
    </row>
    <row r="35" spans="1:16">
      <c r="A35" s="12"/>
      <c r="B35" s="25">
        <v>335.14</v>
      </c>
      <c r="C35" s="20" t="s">
        <v>107</v>
      </c>
      <c r="D35" s="46">
        <v>11761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11761</v>
      </c>
      <c r="O35" s="47">
        <f t="shared" si="1"/>
        <v>0.62267047861075819</v>
      </c>
      <c r="P35" s="9"/>
    </row>
    <row r="36" spans="1:16">
      <c r="A36" s="12"/>
      <c r="B36" s="25">
        <v>335.15</v>
      </c>
      <c r="C36" s="20" t="s">
        <v>133</v>
      </c>
      <c r="D36" s="46">
        <v>7345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7345</v>
      </c>
      <c r="O36" s="47">
        <f t="shared" si="1"/>
        <v>0.38887124099957643</v>
      </c>
      <c r="P36" s="9"/>
    </row>
    <row r="37" spans="1:16">
      <c r="A37" s="12"/>
      <c r="B37" s="25">
        <v>335.18</v>
      </c>
      <c r="C37" s="20" t="s">
        <v>108</v>
      </c>
      <c r="D37" s="46">
        <v>1099284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1099284</v>
      </c>
      <c r="O37" s="47">
        <f t="shared" ref="O37:O68" si="8">(N37/O$83)</f>
        <v>58.200127064803048</v>
      </c>
      <c r="P37" s="9"/>
    </row>
    <row r="38" spans="1:16">
      <c r="A38" s="12"/>
      <c r="B38" s="25">
        <v>335.21</v>
      </c>
      <c r="C38" s="20" t="s">
        <v>38</v>
      </c>
      <c r="D38" s="46">
        <v>0</v>
      </c>
      <c r="E38" s="46">
        <v>1811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1811</v>
      </c>
      <c r="O38" s="47">
        <f t="shared" si="8"/>
        <v>9.5880982634476919E-2</v>
      </c>
      <c r="P38" s="9"/>
    </row>
    <row r="39" spans="1:16">
      <c r="A39" s="12"/>
      <c r="B39" s="25">
        <v>335.49</v>
      </c>
      <c r="C39" s="20" t="s">
        <v>121</v>
      </c>
      <c r="D39" s="46">
        <v>0</v>
      </c>
      <c r="E39" s="46">
        <v>158885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158885</v>
      </c>
      <c r="O39" s="47">
        <f t="shared" si="8"/>
        <v>8.4119546802202461</v>
      </c>
      <c r="P39" s="9"/>
    </row>
    <row r="40" spans="1:16">
      <c r="A40" s="12"/>
      <c r="B40" s="25">
        <v>335.7</v>
      </c>
      <c r="C40" s="20" t="s">
        <v>39</v>
      </c>
      <c r="D40" s="46">
        <v>391027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391027</v>
      </c>
      <c r="O40" s="47">
        <f t="shared" si="8"/>
        <v>20.702403642524356</v>
      </c>
      <c r="P40" s="9"/>
    </row>
    <row r="41" spans="1:16">
      <c r="A41" s="12"/>
      <c r="B41" s="25">
        <v>337.7</v>
      </c>
      <c r="C41" s="20" t="s">
        <v>98</v>
      </c>
      <c r="D41" s="46">
        <v>149829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149829</v>
      </c>
      <c r="O41" s="47">
        <f t="shared" si="8"/>
        <v>7.9324968233799238</v>
      </c>
      <c r="P41" s="9"/>
    </row>
    <row r="42" spans="1:16">
      <c r="A42" s="12"/>
      <c r="B42" s="25">
        <v>338</v>
      </c>
      <c r="C42" s="20" t="s">
        <v>40</v>
      </c>
      <c r="D42" s="46">
        <v>11708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11708</v>
      </c>
      <c r="O42" s="47">
        <f t="shared" si="8"/>
        <v>0.61986446421008046</v>
      </c>
      <c r="P42" s="9"/>
    </row>
    <row r="43" spans="1:16" ht="15.75">
      <c r="A43" s="29" t="s">
        <v>46</v>
      </c>
      <c r="B43" s="30"/>
      <c r="C43" s="31"/>
      <c r="D43" s="32">
        <f t="shared" ref="D43:M43" si="9">SUM(D44:D60)</f>
        <v>1514727</v>
      </c>
      <c r="E43" s="32">
        <f t="shared" si="9"/>
        <v>644458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52010215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>SUM(D43:M43)</f>
        <v>54169400</v>
      </c>
      <c r="O43" s="45">
        <f t="shared" si="8"/>
        <v>2867.9267259635749</v>
      </c>
      <c r="P43" s="10"/>
    </row>
    <row r="44" spans="1:16">
      <c r="A44" s="12"/>
      <c r="B44" s="25">
        <v>341.9</v>
      </c>
      <c r="C44" s="20" t="s">
        <v>109</v>
      </c>
      <c r="D44" s="46">
        <v>25707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60" si="10">SUM(D44:M44)</f>
        <v>25707</v>
      </c>
      <c r="O44" s="47">
        <f t="shared" si="8"/>
        <v>1.3610228716645489</v>
      </c>
      <c r="P44" s="9"/>
    </row>
    <row r="45" spans="1:16">
      <c r="A45" s="12"/>
      <c r="B45" s="25">
        <v>342.1</v>
      </c>
      <c r="C45" s="20" t="s">
        <v>50</v>
      </c>
      <c r="D45" s="46">
        <v>134394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134394</v>
      </c>
      <c r="O45" s="47">
        <f t="shared" si="8"/>
        <v>7.1153113087674713</v>
      </c>
      <c r="P45" s="9"/>
    </row>
    <row r="46" spans="1:16">
      <c r="A46" s="12"/>
      <c r="B46" s="25">
        <v>342.2</v>
      </c>
      <c r="C46" s="20" t="s">
        <v>90</v>
      </c>
      <c r="D46" s="46">
        <v>0</v>
      </c>
      <c r="E46" s="46">
        <v>545543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545543</v>
      </c>
      <c r="O46" s="47">
        <f t="shared" si="8"/>
        <v>28.883047437526471</v>
      </c>
      <c r="P46" s="9"/>
    </row>
    <row r="47" spans="1:16">
      <c r="A47" s="12"/>
      <c r="B47" s="25">
        <v>342.5</v>
      </c>
      <c r="C47" s="20" t="s">
        <v>91</v>
      </c>
      <c r="D47" s="46">
        <v>20221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20221</v>
      </c>
      <c r="O47" s="47">
        <f t="shared" si="8"/>
        <v>1.0705739093604405</v>
      </c>
      <c r="P47" s="9"/>
    </row>
    <row r="48" spans="1:16">
      <c r="A48" s="12"/>
      <c r="B48" s="25">
        <v>343.1</v>
      </c>
      <c r="C48" s="20" t="s">
        <v>52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35242965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35242965</v>
      </c>
      <c r="O48" s="47">
        <f t="shared" si="8"/>
        <v>1865.8918360864041</v>
      </c>
      <c r="P48" s="9"/>
    </row>
    <row r="49" spans="1:16">
      <c r="A49" s="12"/>
      <c r="B49" s="25">
        <v>343.3</v>
      </c>
      <c r="C49" s="20" t="s">
        <v>53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4563864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4563864</v>
      </c>
      <c r="O49" s="47">
        <f t="shared" si="8"/>
        <v>241.6277001270648</v>
      </c>
      <c r="P49" s="9"/>
    </row>
    <row r="50" spans="1:16">
      <c r="A50" s="12"/>
      <c r="B50" s="25">
        <v>343.4</v>
      </c>
      <c r="C50" s="20" t="s">
        <v>54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3057024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3057024</v>
      </c>
      <c r="O50" s="47">
        <f t="shared" si="8"/>
        <v>161.85006353240152</v>
      </c>
      <c r="P50" s="9"/>
    </row>
    <row r="51" spans="1:16">
      <c r="A51" s="12"/>
      <c r="B51" s="25">
        <v>343.5</v>
      </c>
      <c r="C51" s="20" t="s">
        <v>55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4653367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4653367</v>
      </c>
      <c r="O51" s="47">
        <f t="shared" si="8"/>
        <v>246.36631723845829</v>
      </c>
      <c r="P51" s="9"/>
    </row>
    <row r="52" spans="1:16">
      <c r="A52" s="12"/>
      <c r="B52" s="25">
        <v>343.9</v>
      </c>
      <c r="C52" s="20" t="s">
        <v>57</v>
      </c>
      <c r="D52" s="46">
        <v>26004</v>
      </c>
      <c r="E52" s="46">
        <v>0</v>
      </c>
      <c r="F52" s="46">
        <v>0</v>
      </c>
      <c r="G52" s="46">
        <v>0</v>
      </c>
      <c r="H52" s="46">
        <v>0</v>
      </c>
      <c r="I52" s="46">
        <v>653943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679947</v>
      </c>
      <c r="O52" s="47">
        <f t="shared" si="8"/>
        <v>35.998888182973317</v>
      </c>
      <c r="P52" s="9"/>
    </row>
    <row r="53" spans="1:16">
      <c r="A53" s="12"/>
      <c r="B53" s="25">
        <v>344.1</v>
      </c>
      <c r="C53" s="20" t="s">
        <v>110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3608521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3608521</v>
      </c>
      <c r="O53" s="47">
        <f t="shared" si="8"/>
        <v>191.04833756882678</v>
      </c>
      <c r="P53" s="9"/>
    </row>
    <row r="54" spans="1:16">
      <c r="A54" s="12"/>
      <c r="B54" s="25">
        <v>344.9</v>
      </c>
      <c r="C54" s="20" t="s">
        <v>111</v>
      </c>
      <c r="D54" s="46">
        <v>0</v>
      </c>
      <c r="E54" s="46">
        <v>98815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98815</v>
      </c>
      <c r="O54" s="47">
        <f t="shared" si="8"/>
        <v>5.2316285472257515</v>
      </c>
      <c r="P54" s="9"/>
    </row>
    <row r="55" spans="1:16">
      <c r="A55" s="12"/>
      <c r="B55" s="25">
        <v>345.9</v>
      </c>
      <c r="C55" s="20" t="s">
        <v>142</v>
      </c>
      <c r="D55" s="46">
        <v>0</v>
      </c>
      <c r="E55" s="46">
        <v>100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100</v>
      </c>
      <c r="O55" s="47">
        <f t="shared" si="8"/>
        <v>5.2943667937314694E-3</v>
      </c>
      <c r="P55" s="9"/>
    </row>
    <row r="56" spans="1:16">
      <c r="A56" s="12"/>
      <c r="B56" s="25">
        <v>347.1</v>
      </c>
      <c r="C56" s="20" t="s">
        <v>59</v>
      </c>
      <c r="D56" s="46">
        <v>7311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7311</v>
      </c>
      <c r="O56" s="47">
        <f t="shared" si="8"/>
        <v>0.38707115628970773</v>
      </c>
      <c r="P56" s="9"/>
    </row>
    <row r="57" spans="1:16">
      <c r="A57" s="12"/>
      <c r="B57" s="25">
        <v>347.2</v>
      </c>
      <c r="C57" s="20" t="s">
        <v>60</v>
      </c>
      <c r="D57" s="46">
        <v>229729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229729</v>
      </c>
      <c r="O57" s="47">
        <f t="shared" si="8"/>
        <v>12.162695891571367</v>
      </c>
      <c r="P57" s="9"/>
    </row>
    <row r="58" spans="1:16">
      <c r="A58" s="12"/>
      <c r="B58" s="25">
        <v>347.5</v>
      </c>
      <c r="C58" s="20" t="s">
        <v>62</v>
      </c>
      <c r="D58" s="46">
        <v>1063755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1063755</v>
      </c>
      <c r="O58" s="47">
        <f t="shared" si="8"/>
        <v>56.319091486658195</v>
      </c>
      <c r="P58" s="9"/>
    </row>
    <row r="59" spans="1:16">
      <c r="A59" s="12"/>
      <c r="B59" s="25">
        <v>347.9</v>
      </c>
      <c r="C59" s="20" t="s">
        <v>63</v>
      </c>
      <c r="D59" s="46">
        <v>7606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7606</v>
      </c>
      <c r="O59" s="47">
        <f t="shared" si="8"/>
        <v>0.40268953833121557</v>
      </c>
      <c r="P59" s="9"/>
    </row>
    <row r="60" spans="1:16">
      <c r="A60" s="12"/>
      <c r="B60" s="25">
        <v>349</v>
      </c>
      <c r="C60" s="20" t="s">
        <v>1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230531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230531</v>
      </c>
      <c r="O60" s="47">
        <f t="shared" si="8"/>
        <v>12.205156713257095</v>
      </c>
      <c r="P60" s="9"/>
    </row>
    <row r="61" spans="1:16" ht="15.75">
      <c r="A61" s="29" t="s">
        <v>47</v>
      </c>
      <c r="B61" s="30"/>
      <c r="C61" s="31"/>
      <c r="D61" s="32">
        <f t="shared" ref="D61:M61" si="11">SUM(D62:D65)</f>
        <v>126861</v>
      </c>
      <c r="E61" s="32">
        <f t="shared" si="11"/>
        <v>0</v>
      </c>
      <c r="F61" s="32">
        <f t="shared" si="11"/>
        <v>0</v>
      </c>
      <c r="G61" s="32">
        <f t="shared" si="11"/>
        <v>0</v>
      </c>
      <c r="H61" s="32">
        <f t="shared" si="11"/>
        <v>0</v>
      </c>
      <c r="I61" s="32">
        <f t="shared" si="11"/>
        <v>0</v>
      </c>
      <c r="J61" s="32">
        <f t="shared" si="11"/>
        <v>0</v>
      </c>
      <c r="K61" s="32">
        <f t="shared" si="11"/>
        <v>0</v>
      </c>
      <c r="L61" s="32">
        <f t="shared" si="11"/>
        <v>0</v>
      </c>
      <c r="M61" s="32">
        <f t="shared" si="11"/>
        <v>0</v>
      </c>
      <c r="N61" s="32">
        <f t="shared" ref="N61:N67" si="12">SUM(D61:M61)</f>
        <v>126861</v>
      </c>
      <c r="O61" s="45">
        <f t="shared" si="8"/>
        <v>6.7164866581956799</v>
      </c>
      <c r="P61" s="10"/>
    </row>
    <row r="62" spans="1:16">
      <c r="A62" s="13"/>
      <c r="B62" s="39">
        <v>351.1</v>
      </c>
      <c r="C62" s="21" t="s">
        <v>66</v>
      </c>
      <c r="D62" s="46">
        <v>47063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47063</v>
      </c>
      <c r="O62" s="47">
        <f t="shared" si="8"/>
        <v>2.4916878441338417</v>
      </c>
      <c r="P62" s="9"/>
    </row>
    <row r="63" spans="1:16">
      <c r="A63" s="13"/>
      <c r="B63" s="39">
        <v>352</v>
      </c>
      <c r="C63" s="21" t="s">
        <v>67</v>
      </c>
      <c r="D63" s="46">
        <v>10059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10059</v>
      </c>
      <c r="O63" s="47">
        <f t="shared" si="8"/>
        <v>0.53256035578144856</v>
      </c>
      <c r="P63" s="9"/>
    </row>
    <row r="64" spans="1:16">
      <c r="A64" s="13"/>
      <c r="B64" s="39">
        <v>354</v>
      </c>
      <c r="C64" s="21" t="s">
        <v>68</v>
      </c>
      <c r="D64" s="46">
        <v>8439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8439</v>
      </c>
      <c r="O64" s="47">
        <f t="shared" si="8"/>
        <v>0.44679161372299875</v>
      </c>
      <c r="P64" s="9"/>
    </row>
    <row r="65" spans="1:16">
      <c r="A65" s="13"/>
      <c r="B65" s="39">
        <v>359</v>
      </c>
      <c r="C65" s="21" t="s">
        <v>70</v>
      </c>
      <c r="D65" s="46">
        <v>61300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61300</v>
      </c>
      <c r="O65" s="47">
        <f t="shared" si="8"/>
        <v>3.245446844557391</v>
      </c>
      <c r="P65" s="9"/>
    </row>
    <row r="66" spans="1:16" ht="15.75">
      <c r="A66" s="29" t="s">
        <v>4</v>
      </c>
      <c r="B66" s="30"/>
      <c r="C66" s="31"/>
      <c r="D66" s="32">
        <f t="shared" ref="D66:M66" si="13">SUM(D67:D74)</f>
        <v>481308</v>
      </c>
      <c r="E66" s="32">
        <f t="shared" si="13"/>
        <v>28386</v>
      </c>
      <c r="F66" s="32">
        <f t="shared" si="13"/>
        <v>0</v>
      </c>
      <c r="G66" s="32">
        <f t="shared" si="13"/>
        <v>0</v>
      </c>
      <c r="H66" s="32">
        <f t="shared" si="13"/>
        <v>0</v>
      </c>
      <c r="I66" s="32">
        <f t="shared" si="13"/>
        <v>554475</v>
      </c>
      <c r="J66" s="32">
        <f t="shared" si="13"/>
        <v>0</v>
      </c>
      <c r="K66" s="32">
        <f t="shared" si="13"/>
        <v>7515900</v>
      </c>
      <c r="L66" s="32">
        <f t="shared" si="13"/>
        <v>0</v>
      </c>
      <c r="M66" s="32">
        <f t="shared" si="13"/>
        <v>0</v>
      </c>
      <c r="N66" s="32">
        <f t="shared" si="12"/>
        <v>8580069</v>
      </c>
      <c r="O66" s="45">
        <f t="shared" si="8"/>
        <v>454.26032401524776</v>
      </c>
      <c r="P66" s="10"/>
    </row>
    <row r="67" spans="1:16">
      <c r="A67" s="12"/>
      <c r="B67" s="25">
        <v>361.1</v>
      </c>
      <c r="C67" s="20" t="s">
        <v>71</v>
      </c>
      <c r="D67" s="46">
        <v>43454</v>
      </c>
      <c r="E67" s="46">
        <v>12507</v>
      </c>
      <c r="F67" s="46">
        <v>0</v>
      </c>
      <c r="G67" s="46">
        <v>0</v>
      </c>
      <c r="H67" s="46">
        <v>0</v>
      </c>
      <c r="I67" s="46">
        <v>101566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157527</v>
      </c>
      <c r="O67" s="47">
        <f t="shared" si="8"/>
        <v>8.3400571791613718</v>
      </c>
      <c r="P67" s="9"/>
    </row>
    <row r="68" spans="1:16">
      <c r="A68" s="12"/>
      <c r="B68" s="25">
        <v>361.3</v>
      </c>
      <c r="C68" s="20" t="s">
        <v>72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4456783</v>
      </c>
      <c r="L68" s="46">
        <v>0</v>
      </c>
      <c r="M68" s="46">
        <v>0</v>
      </c>
      <c r="N68" s="46">
        <f t="shared" ref="N68:N74" si="14">SUM(D68:M68)</f>
        <v>4456783</v>
      </c>
      <c r="O68" s="47">
        <f t="shared" si="8"/>
        <v>235.95843922066922</v>
      </c>
      <c r="P68" s="9"/>
    </row>
    <row r="69" spans="1:16">
      <c r="A69" s="12"/>
      <c r="B69" s="25">
        <v>362</v>
      </c>
      <c r="C69" s="20" t="s">
        <v>93</v>
      </c>
      <c r="D69" s="46">
        <v>1589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1589</v>
      </c>
      <c r="O69" s="47">
        <f t="shared" ref="O69:O81" si="15">(N69/O$83)</f>
        <v>8.4127488352393059E-2</v>
      </c>
      <c r="P69" s="9"/>
    </row>
    <row r="70" spans="1:16">
      <c r="A70" s="12"/>
      <c r="B70" s="25">
        <v>365</v>
      </c>
      <c r="C70" s="20" t="s">
        <v>113</v>
      </c>
      <c r="D70" s="46">
        <v>24973</v>
      </c>
      <c r="E70" s="46">
        <v>0</v>
      </c>
      <c r="F70" s="46">
        <v>0</v>
      </c>
      <c r="G70" s="46">
        <v>0</v>
      </c>
      <c r="H70" s="46">
        <v>0</v>
      </c>
      <c r="I70" s="46">
        <v>84660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109633</v>
      </c>
      <c r="O70" s="47">
        <f t="shared" si="15"/>
        <v>5.8043731469716224</v>
      </c>
      <c r="P70" s="9"/>
    </row>
    <row r="71" spans="1:16">
      <c r="A71" s="12"/>
      <c r="B71" s="25">
        <v>366</v>
      </c>
      <c r="C71" s="20" t="s">
        <v>74</v>
      </c>
      <c r="D71" s="46">
        <v>32441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32441</v>
      </c>
      <c r="O71" s="47">
        <f t="shared" si="15"/>
        <v>1.7175455315544261</v>
      </c>
      <c r="P71" s="9"/>
    </row>
    <row r="72" spans="1:16">
      <c r="A72" s="12"/>
      <c r="B72" s="25">
        <v>368</v>
      </c>
      <c r="C72" s="20" t="s">
        <v>75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3059117</v>
      </c>
      <c r="L72" s="46">
        <v>0</v>
      </c>
      <c r="M72" s="46">
        <v>0</v>
      </c>
      <c r="N72" s="46">
        <f t="shared" si="14"/>
        <v>3059117</v>
      </c>
      <c r="O72" s="47">
        <f t="shared" si="15"/>
        <v>161.96087462939431</v>
      </c>
      <c r="P72" s="9"/>
    </row>
    <row r="73" spans="1:16">
      <c r="A73" s="12"/>
      <c r="B73" s="25">
        <v>369.3</v>
      </c>
      <c r="C73" s="20" t="s">
        <v>128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6721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6721</v>
      </c>
      <c r="O73" s="47">
        <f t="shared" si="15"/>
        <v>0.35583439220669211</v>
      </c>
      <c r="P73" s="9"/>
    </row>
    <row r="74" spans="1:16">
      <c r="A74" s="12"/>
      <c r="B74" s="25">
        <v>369.9</v>
      </c>
      <c r="C74" s="20" t="s">
        <v>76</v>
      </c>
      <c r="D74" s="46">
        <v>378851</v>
      </c>
      <c r="E74" s="46">
        <v>15879</v>
      </c>
      <c r="F74" s="46">
        <v>0</v>
      </c>
      <c r="G74" s="46">
        <v>0</v>
      </c>
      <c r="H74" s="46">
        <v>0</v>
      </c>
      <c r="I74" s="46">
        <v>361528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756258</v>
      </c>
      <c r="O74" s="47">
        <f t="shared" si="15"/>
        <v>40.039072426937736</v>
      </c>
      <c r="P74" s="9"/>
    </row>
    <row r="75" spans="1:16" ht="15.75">
      <c r="A75" s="29" t="s">
        <v>48</v>
      </c>
      <c r="B75" s="30"/>
      <c r="C75" s="31"/>
      <c r="D75" s="32">
        <f t="shared" ref="D75:M75" si="16">SUM(D76:D80)</f>
        <v>9969451</v>
      </c>
      <c r="E75" s="32">
        <f t="shared" si="16"/>
        <v>1457081</v>
      </c>
      <c r="F75" s="32">
        <f t="shared" si="16"/>
        <v>0</v>
      </c>
      <c r="G75" s="32">
        <f t="shared" si="16"/>
        <v>0</v>
      </c>
      <c r="H75" s="32">
        <f t="shared" si="16"/>
        <v>0</v>
      </c>
      <c r="I75" s="32">
        <f t="shared" si="16"/>
        <v>359728</v>
      </c>
      <c r="J75" s="32">
        <f t="shared" si="16"/>
        <v>0</v>
      </c>
      <c r="K75" s="32">
        <f t="shared" si="16"/>
        <v>0</v>
      </c>
      <c r="L75" s="32">
        <f t="shared" si="16"/>
        <v>0</v>
      </c>
      <c r="M75" s="32">
        <f t="shared" si="16"/>
        <v>0</v>
      </c>
      <c r="N75" s="32">
        <f t="shared" ref="N75:N81" si="17">SUM(D75:M75)</f>
        <v>11786260</v>
      </c>
      <c r="O75" s="45">
        <f t="shared" si="15"/>
        <v>624.00783566285475</v>
      </c>
      <c r="P75" s="9"/>
    </row>
    <row r="76" spans="1:16">
      <c r="A76" s="12"/>
      <c r="B76" s="25">
        <v>381</v>
      </c>
      <c r="C76" s="20" t="s">
        <v>77</v>
      </c>
      <c r="D76" s="46">
        <v>0</v>
      </c>
      <c r="E76" s="46">
        <v>1457081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1457081</v>
      </c>
      <c r="O76" s="47">
        <f t="shared" si="15"/>
        <v>77.143212621770431</v>
      </c>
      <c r="P76" s="9"/>
    </row>
    <row r="77" spans="1:16">
      <c r="A77" s="12"/>
      <c r="B77" s="25">
        <v>382</v>
      </c>
      <c r="C77" s="20" t="s">
        <v>143</v>
      </c>
      <c r="D77" s="46">
        <v>9916751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9916751</v>
      </c>
      <c r="O77" s="47">
        <f t="shared" si="15"/>
        <v>525.02917196103351</v>
      </c>
      <c r="P77" s="9"/>
    </row>
    <row r="78" spans="1:16">
      <c r="A78" s="12"/>
      <c r="B78" s="25">
        <v>388.1</v>
      </c>
      <c r="C78" s="20" t="s">
        <v>144</v>
      </c>
      <c r="D78" s="46">
        <v>52700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52700</v>
      </c>
      <c r="O78" s="47">
        <f t="shared" si="15"/>
        <v>2.7901313002964847</v>
      </c>
      <c r="P78" s="9"/>
    </row>
    <row r="79" spans="1:16">
      <c r="A79" s="12"/>
      <c r="B79" s="25">
        <v>389.8</v>
      </c>
      <c r="C79" s="20" t="s">
        <v>145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50971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50971</v>
      </c>
      <c r="O79" s="47">
        <f t="shared" si="15"/>
        <v>2.6985916984328675</v>
      </c>
      <c r="P79" s="9"/>
    </row>
    <row r="80" spans="1:16" ht="15.75" thickBot="1">
      <c r="A80" s="12"/>
      <c r="B80" s="25">
        <v>389.9</v>
      </c>
      <c r="C80" s="20" t="s">
        <v>146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308757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308757</v>
      </c>
      <c r="O80" s="47">
        <f t="shared" si="15"/>
        <v>16.346728081321473</v>
      </c>
      <c r="P80" s="9"/>
    </row>
    <row r="81" spans="1:119" ht="16.5" thickBot="1">
      <c r="A81" s="14" t="s">
        <v>64</v>
      </c>
      <c r="B81" s="23"/>
      <c r="C81" s="22"/>
      <c r="D81" s="15">
        <f t="shared" ref="D81:M81" si="18">SUM(D5,D16,D26,D43,D61,D66,D75)</f>
        <v>19277566</v>
      </c>
      <c r="E81" s="15">
        <f t="shared" si="18"/>
        <v>4317009</v>
      </c>
      <c r="F81" s="15">
        <f t="shared" si="18"/>
        <v>0</v>
      </c>
      <c r="G81" s="15">
        <f t="shared" si="18"/>
        <v>0</v>
      </c>
      <c r="H81" s="15">
        <f t="shared" si="18"/>
        <v>0</v>
      </c>
      <c r="I81" s="15">
        <f t="shared" si="18"/>
        <v>56081224</v>
      </c>
      <c r="J81" s="15">
        <f t="shared" si="18"/>
        <v>0</v>
      </c>
      <c r="K81" s="15">
        <f t="shared" si="18"/>
        <v>7515900</v>
      </c>
      <c r="L81" s="15">
        <f t="shared" si="18"/>
        <v>0</v>
      </c>
      <c r="M81" s="15">
        <f t="shared" si="18"/>
        <v>0</v>
      </c>
      <c r="N81" s="15">
        <f t="shared" si="17"/>
        <v>87191699</v>
      </c>
      <c r="O81" s="38">
        <f t="shared" si="15"/>
        <v>4616.2483587462939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0"/>
      <c r="B83" s="41"/>
      <c r="C83" s="41"/>
      <c r="D83" s="42"/>
      <c r="E83" s="42"/>
      <c r="F83" s="42"/>
      <c r="G83" s="42"/>
      <c r="H83" s="42"/>
      <c r="I83" s="42"/>
      <c r="J83" s="42"/>
      <c r="K83" s="42"/>
      <c r="L83" s="118" t="s">
        <v>153</v>
      </c>
      <c r="M83" s="118"/>
      <c r="N83" s="118"/>
      <c r="O83" s="43">
        <v>18888</v>
      </c>
    </row>
    <row r="84" spans="1:119">
      <c r="A84" s="119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7"/>
    </row>
    <row r="85" spans="1:119" ht="15.75" customHeight="1" thickBot="1">
      <c r="A85" s="120" t="s">
        <v>96</v>
      </c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100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79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80</v>
      </c>
      <c r="F4" s="34" t="s">
        <v>81</v>
      </c>
      <c r="G4" s="34" t="s">
        <v>82</v>
      </c>
      <c r="H4" s="34" t="s">
        <v>6</v>
      </c>
      <c r="I4" s="34" t="s">
        <v>7</v>
      </c>
      <c r="J4" s="35" t="s">
        <v>83</v>
      </c>
      <c r="K4" s="35" t="s">
        <v>8</v>
      </c>
      <c r="L4" s="35" t="s">
        <v>9</v>
      </c>
      <c r="M4" s="35" t="s">
        <v>10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4268444</v>
      </c>
      <c r="E5" s="27">
        <f t="shared" si="0"/>
        <v>899718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728956</v>
      </c>
      <c r="N5" s="28">
        <f>SUM(D5:M5)</f>
        <v>5897118</v>
      </c>
      <c r="O5" s="33">
        <f t="shared" ref="O5:O36" si="1">(N5/O$83)</f>
        <v>323.9284811864872</v>
      </c>
      <c r="P5" s="6"/>
    </row>
    <row r="6" spans="1:133">
      <c r="A6" s="12"/>
      <c r="B6" s="25">
        <v>311</v>
      </c>
      <c r="C6" s="20" t="s">
        <v>3</v>
      </c>
      <c r="D6" s="46">
        <v>1772417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728956</v>
      </c>
      <c r="N6" s="46">
        <f>SUM(D6:M6)</f>
        <v>2501373</v>
      </c>
      <c r="O6" s="47">
        <f t="shared" si="1"/>
        <v>137.40032957978576</v>
      </c>
      <c r="P6" s="9"/>
    </row>
    <row r="7" spans="1:133">
      <c r="A7" s="12"/>
      <c r="B7" s="25">
        <v>312.3</v>
      </c>
      <c r="C7" s="20" t="s">
        <v>11</v>
      </c>
      <c r="D7" s="46">
        <v>0</v>
      </c>
      <c r="E7" s="46">
        <v>91441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91441</v>
      </c>
      <c r="O7" s="47">
        <f t="shared" si="1"/>
        <v>5.0228508651469372</v>
      </c>
      <c r="P7" s="9"/>
    </row>
    <row r="8" spans="1:133">
      <c r="A8" s="12"/>
      <c r="B8" s="25">
        <v>312.41000000000003</v>
      </c>
      <c r="C8" s="20" t="s">
        <v>13</v>
      </c>
      <c r="D8" s="46">
        <v>0</v>
      </c>
      <c r="E8" s="46">
        <v>496112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496112</v>
      </c>
      <c r="O8" s="47">
        <f t="shared" si="1"/>
        <v>27.251414446580611</v>
      </c>
      <c r="P8" s="9"/>
    </row>
    <row r="9" spans="1:133">
      <c r="A9" s="12"/>
      <c r="B9" s="25">
        <v>312.42</v>
      </c>
      <c r="C9" s="20" t="s">
        <v>12</v>
      </c>
      <c r="D9" s="46">
        <v>0</v>
      </c>
      <c r="E9" s="46">
        <v>312165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312165</v>
      </c>
      <c r="O9" s="47">
        <f t="shared" si="1"/>
        <v>17.147212304312003</v>
      </c>
      <c r="P9" s="9"/>
    </row>
    <row r="10" spans="1:133">
      <c r="A10" s="12"/>
      <c r="B10" s="25">
        <v>314.10000000000002</v>
      </c>
      <c r="C10" s="20" t="s">
        <v>14</v>
      </c>
      <c r="D10" s="46">
        <v>1617432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1617432</v>
      </c>
      <c r="O10" s="47">
        <f t="shared" si="1"/>
        <v>88.845482010436697</v>
      </c>
      <c r="P10" s="9"/>
    </row>
    <row r="11" spans="1:133">
      <c r="A11" s="12"/>
      <c r="B11" s="25">
        <v>314.3</v>
      </c>
      <c r="C11" s="20" t="s">
        <v>15</v>
      </c>
      <c r="D11" s="46">
        <v>276955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276955</v>
      </c>
      <c r="O11" s="47">
        <f t="shared" si="1"/>
        <v>15.213128261466631</v>
      </c>
      <c r="P11" s="9"/>
    </row>
    <row r="12" spans="1:133">
      <c r="A12" s="12"/>
      <c r="B12" s="25">
        <v>314.39999999999998</v>
      </c>
      <c r="C12" s="20" t="s">
        <v>16</v>
      </c>
      <c r="D12" s="46">
        <v>25894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25894</v>
      </c>
      <c r="O12" s="47">
        <f t="shared" si="1"/>
        <v>1.4223564954682779</v>
      </c>
      <c r="P12" s="9"/>
    </row>
    <row r="13" spans="1:133">
      <c r="A13" s="12"/>
      <c r="B13" s="25">
        <v>315</v>
      </c>
      <c r="C13" s="20" t="s">
        <v>103</v>
      </c>
      <c r="D13" s="46">
        <v>575746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575746</v>
      </c>
      <c r="O13" s="47">
        <f t="shared" si="1"/>
        <v>31.625707223290306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SUM(D15:D25)</f>
        <v>618333</v>
      </c>
      <c r="E14" s="32">
        <f t="shared" si="3"/>
        <v>198319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691842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1508494</v>
      </c>
      <c r="O14" s="45">
        <f t="shared" si="1"/>
        <v>82.861521560010985</v>
      </c>
      <c r="P14" s="10"/>
    </row>
    <row r="15" spans="1:133">
      <c r="A15" s="12"/>
      <c r="B15" s="25">
        <v>322</v>
      </c>
      <c r="C15" s="20" t="s">
        <v>0</v>
      </c>
      <c r="D15" s="46">
        <v>232566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232566</v>
      </c>
      <c r="O15" s="47">
        <f t="shared" si="1"/>
        <v>12.77484207635265</v>
      </c>
      <c r="P15" s="9"/>
    </row>
    <row r="16" spans="1:133">
      <c r="A16" s="12"/>
      <c r="B16" s="25">
        <v>323.10000000000002</v>
      </c>
      <c r="C16" s="20" t="s">
        <v>19</v>
      </c>
      <c r="D16" s="46">
        <v>120550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4" si="4">SUM(D16:M16)</f>
        <v>120550</v>
      </c>
      <c r="O16" s="47">
        <f t="shared" si="1"/>
        <v>6.6218071958253226</v>
      </c>
      <c r="P16" s="9"/>
    </row>
    <row r="17" spans="1:16">
      <c r="A17" s="12"/>
      <c r="B17" s="25">
        <v>323.39999999999998</v>
      </c>
      <c r="C17" s="20" t="s">
        <v>21</v>
      </c>
      <c r="D17" s="46">
        <v>21951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21951</v>
      </c>
      <c r="O17" s="47">
        <f t="shared" si="1"/>
        <v>1.2057676462510298</v>
      </c>
      <c r="P17" s="9"/>
    </row>
    <row r="18" spans="1:16">
      <c r="A18" s="12"/>
      <c r="B18" s="25">
        <v>323.7</v>
      </c>
      <c r="C18" s="20" t="s">
        <v>22</v>
      </c>
      <c r="D18" s="46">
        <v>4685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4685</v>
      </c>
      <c r="O18" s="47">
        <f t="shared" si="1"/>
        <v>0.25734688272452622</v>
      </c>
      <c r="P18" s="9"/>
    </row>
    <row r="19" spans="1:16">
      <c r="A19" s="12"/>
      <c r="B19" s="25">
        <v>324.20999999999998</v>
      </c>
      <c r="C19" s="20" t="s">
        <v>23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500996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500996</v>
      </c>
      <c r="O19" s="47">
        <f t="shared" si="1"/>
        <v>27.519692392199946</v>
      </c>
      <c r="P19" s="9"/>
    </row>
    <row r="20" spans="1:16">
      <c r="A20" s="12"/>
      <c r="B20" s="25">
        <v>324.22000000000003</v>
      </c>
      <c r="C20" s="20" t="s">
        <v>137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190846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190846</v>
      </c>
      <c r="O20" s="47">
        <f t="shared" si="1"/>
        <v>10.483163965943422</v>
      </c>
      <c r="P20" s="9"/>
    </row>
    <row r="21" spans="1:16">
      <c r="A21" s="12"/>
      <c r="B21" s="25">
        <v>324.31</v>
      </c>
      <c r="C21" s="20" t="s">
        <v>24</v>
      </c>
      <c r="D21" s="46">
        <v>0</v>
      </c>
      <c r="E21" s="46">
        <v>129324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129324</v>
      </c>
      <c r="O21" s="47">
        <f t="shared" si="1"/>
        <v>7.1037627025542429</v>
      </c>
      <c r="P21" s="9"/>
    </row>
    <row r="22" spans="1:16">
      <c r="A22" s="12"/>
      <c r="B22" s="25">
        <v>324.32</v>
      </c>
      <c r="C22" s="20" t="s">
        <v>132</v>
      </c>
      <c r="D22" s="46">
        <v>0</v>
      </c>
      <c r="E22" s="46">
        <v>68995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68995</v>
      </c>
      <c r="O22" s="47">
        <f t="shared" si="1"/>
        <v>3.7898928865696235</v>
      </c>
      <c r="P22" s="9"/>
    </row>
    <row r="23" spans="1:16">
      <c r="A23" s="12"/>
      <c r="B23" s="25">
        <v>324.70999999999998</v>
      </c>
      <c r="C23" s="20" t="s">
        <v>26</v>
      </c>
      <c r="D23" s="46">
        <v>99955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99955</v>
      </c>
      <c r="O23" s="47">
        <f t="shared" si="1"/>
        <v>5.490524581159022</v>
      </c>
      <c r="P23" s="9"/>
    </row>
    <row r="24" spans="1:16">
      <c r="A24" s="12"/>
      <c r="B24" s="25">
        <v>324.72000000000003</v>
      </c>
      <c r="C24" s="20" t="s">
        <v>138</v>
      </c>
      <c r="D24" s="46">
        <v>48334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48334</v>
      </c>
      <c r="O24" s="47">
        <f t="shared" si="1"/>
        <v>2.6549848942598189</v>
      </c>
      <c r="P24" s="9"/>
    </row>
    <row r="25" spans="1:16">
      <c r="A25" s="12"/>
      <c r="B25" s="25">
        <v>329</v>
      </c>
      <c r="C25" s="20" t="s">
        <v>88</v>
      </c>
      <c r="D25" s="46">
        <v>90292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5">SUM(D25:M25)</f>
        <v>90292</v>
      </c>
      <c r="O25" s="47">
        <f t="shared" si="1"/>
        <v>4.9597363361713818</v>
      </c>
      <c r="P25" s="9"/>
    </row>
    <row r="26" spans="1:16" ht="15.75">
      <c r="A26" s="29" t="s">
        <v>28</v>
      </c>
      <c r="B26" s="30"/>
      <c r="C26" s="31"/>
      <c r="D26" s="32">
        <f t="shared" ref="D26:M26" si="6">SUM(D27:D42)</f>
        <v>2371887</v>
      </c>
      <c r="E26" s="32">
        <f t="shared" si="6"/>
        <v>239712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504694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3116293</v>
      </c>
      <c r="O26" s="45">
        <f t="shared" si="1"/>
        <v>171.17786322438891</v>
      </c>
      <c r="P26" s="10"/>
    </row>
    <row r="27" spans="1:16">
      <c r="A27" s="12"/>
      <c r="B27" s="25">
        <v>331.2</v>
      </c>
      <c r="C27" s="20" t="s">
        <v>27</v>
      </c>
      <c r="D27" s="46">
        <v>19327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19327</v>
      </c>
      <c r="O27" s="47">
        <f t="shared" si="1"/>
        <v>1.0616314199395771</v>
      </c>
      <c r="P27" s="9"/>
    </row>
    <row r="28" spans="1:16">
      <c r="A28" s="12"/>
      <c r="B28" s="25">
        <v>331.41</v>
      </c>
      <c r="C28" s="20" t="s">
        <v>32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387930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387930</v>
      </c>
      <c r="O28" s="47">
        <f t="shared" si="1"/>
        <v>21.30898104916232</v>
      </c>
      <c r="P28" s="9"/>
    </row>
    <row r="29" spans="1:16">
      <c r="A29" s="12"/>
      <c r="B29" s="25">
        <v>331.5</v>
      </c>
      <c r="C29" s="20" t="s">
        <v>29</v>
      </c>
      <c r="D29" s="46">
        <v>126287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126287</v>
      </c>
      <c r="O29" s="47">
        <f t="shared" si="1"/>
        <v>6.936940400988739</v>
      </c>
      <c r="P29" s="9"/>
    </row>
    <row r="30" spans="1:16">
      <c r="A30" s="12"/>
      <c r="B30" s="25">
        <v>331.7</v>
      </c>
      <c r="C30" s="20" t="s">
        <v>139</v>
      </c>
      <c r="D30" s="46">
        <v>84349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84349</v>
      </c>
      <c r="O30" s="47">
        <f t="shared" si="1"/>
        <v>4.6332875583630875</v>
      </c>
      <c r="P30" s="9"/>
    </row>
    <row r="31" spans="1:16">
      <c r="A31" s="12"/>
      <c r="B31" s="25">
        <v>334.35</v>
      </c>
      <c r="C31" s="20" t="s">
        <v>140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116764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116764</v>
      </c>
      <c r="O31" s="47">
        <f t="shared" si="1"/>
        <v>6.4138423510024722</v>
      </c>
      <c r="P31" s="9"/>
    </row>
    <row r="32" spans="1:16">
      <c r="A32" s="12"/>
      <c r="B32" s="25">
        <v>334.7</v>
      </c>
      <c r="C32" s="20" t="s">
        <v>119</v>
      </c>
      <c r="D32" s="46">
        <v>50000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7">SUM(D32:M32)</f>
        <v>50000</v>
      </c>
      <c r="O32" s="47">
        <f t="shared" si="1"/>
        <v>2.7464982147761603</v>
      </c>
      <c r="P32" s="9"/>
    </row>
    <row r="33" spans="1:16">
      <c r="A33" s="12"/>
      <c r="B33" s="25">
        <v>335.12</v>
      </c>
      <c r="C33" s="20" t="s">
        <v>106</v>
      </c>
      <c r="D33" s="46">
        <v>485143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485143</v>
      </c>
      <c r="O33" s="47">
        <f t="shared" si="1"/>
        <v>26.648887668223015</v>
      </c>
      <c r="P33" s="9"/>
    </row>
    <row r="34" spans="1:16">
      <c r="A34" s="12"/>
      <c r="B34" s="25">
        <v>335.14</v>
      </c>
      <c r="C34" s="20" t="s">
        <v>107</v>
      </c>
      <c r="D34" s="46">
        <v>10746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10746</v>
      </c>
      <c r="O34" s="47">
        <f t="shared" si="1"/>
        <v>0.59027739631969234</v>
      </c>
      <c r="P34" s="9"/>
    </row>
    <row r="35" spans="1:16">
      <c r="A35" s="12"/>
      <c r="B35" s="25">
        <v>335.15</v>
      </c>
      <c r="C35" s="20" t="s">
        <v>133</v>
      </c>
      <c r="D35" s="46">
        <v>7335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7335</v>
      </c>
      <c r="O35" s="47">
        <f t="shared" si="1"/>
        <v>0.40291128810766275</v>
      </c>
      <c r="P35" s="9"/>
    </row>
    <row r="36" spans="1:16">
      <c r="A36" s="12"/>
      <c r="B36" s="25">
        <v>335.18</v>
      </c>
      <c r="C36" s="20" t="s">
        <v>108</v>
      </c>
      <c r="D36" s="46">
        <v>992145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992145</v>
      </c>
      <c r="O36" s="47">
        <f t="shared" si="1"/>
        <v>54.498489425981873</v>
      </c>
      <c r="P36" s="9"/>
    </row>
    <row r="37" spans="1:16">
      <c r="A37" s="12"/>
      <c r="B37" s="25">
        <v>335.21</v>
      </c>
      <c r="C37" s="20" t="s">
        <v>38</v>
      </c>
      <c r="D37" s="46">
        <v>0</v>
      </c>
      <c r="E37" s="46">
        <v>1800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1800</v>
      </c>
      <c r="O37" s="47">
        <f t="shared" ref="O37:O68" si="8">(N37/O$83)</f>
        <v>9.8873935731941781E-2</v>
      </c>
      <c r="P37" s="9"/>
    </row>
    <row r="38" spans="1:16">
      <c r="A38" s="12"/>
      <c r="B38" s="25">
        <v>335.29</v>
      </c>
      <c r="C38" s="20" t="s">
        <v>141</v>
      </c>
      <c r="D38" s="46">
        <v>52614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52614</v>
      </c>
      <c r="O38" s="47">
        <f t="shared" si="8"/>
        <v>2.8900851414446582</v>
      </c>
      <c r="P38" s="9"/>
    </row>
    <row r="39" spans="1:16">
      <c r="A39" s="12"/>
      <c r="B39" s="25">
        <v>335.49</v>
      </c>
      <c r="C39" s="20" t="s">
        <v>121</v>
      </c>
      <c r="D39" s="46">
        <v>0</v>
      </c>
      <c r="E39" s="46">
        <v>159321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159321</v>
      </c>
      <c r="O39" s="47">
        <f t="shared" si="8"/>
        <v>8.7514968415270538</v>
      </c>
      <c r="P39" s="9"/>
    </row>
    <row r="40" spans="1:16">
      <c r="A40" s="12"/>
      <c r="B40" s="25">
        <v>335.7</v>
      </c>
      <c r="C40" s="20" t="s">
        <v>39</v>
      </c>
      <c r="D40" s="46">
        <v>383864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383864</v>
      </c>
      <c r="O40" s="47">
        <f t="shared" si="8"/>
        <v>21.085635814336722</v>
      </c>
      <c r="P40" s="9"/>
    </row>
    <row r="41" spans="1:16">
      <c r="A41" s="12"/>
      <c r="B41" s="25">
        <v>337.7</v>
      </c>
      <c r="C41" s="20" t="s">
        <v>98</v>
      </c>
      <c r="D41" s="46">
        <v>150211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150211</v>
      </c>
      <c r="O41" s="47">
        <f t="shared" si="8"/>
        <v>8.2510848667948373</v>
      </c>
      <c r="P41" s="9"/>
    </row>
    <row r="42" spans="1:16">
      <c r="A42" s="12"/>
      <c r="B42" s="25">
        <v>338</v>
      </c>
      <c r="C42" s="20" t="s">
        <v>40</v>
      </c>
      <c r="D42" s="46">
        <v>9866</v>
      </c>
      <c r="E42" s="46">
        <v>78591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88457</v>
      </c>
      <c r="O42" s="47">
        <f t="shared" si="8"/>
        <v>4.8589398516890965</v>
      </c>
      <c r="P42" s="9"/>
    </row>
    <row r="43" spans="1:16" ht="15.75">
      <c r="A43" s="29" t="s">
        <v>46</v>
      </c>
      <c r="B43" s="30"/>
      <c r="C43" s="31"/>
      <c r="D43" s="32">
        <f t="shared" ref="D43:M43" si="9">SUM(D44:D60)</f>
        <v>1529880</v>
      </c>
      <c r="E43" s="32">
        <f t="shared" si="9"/>
        <v>669580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52160510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100</v>
      </c>
      <c r="N43" s="32">
        <f>SUM(D43:M43)</f>
        <v>54360070</v>
      </c>
      <c r="O43" s="45">
        <f t="shared" si="8"/>
        <v>2985.9967042021422</v>
      </c>
      <c r="P43" s="10"/>
    </row>
    <row r="44" spans="1:16">
      <c r="A44" s="12"/>
      <c r="B44" s="25">
        <v>341.9</v>
      </c>
      <c r="C44" s="20" t="s">
        <v>109</v>
      </c>
      <c r="D44" s="46">
        <v>39352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60" si="10">SUM(D44:M44)</f>
        <v>39352</v>
      </c>
      <c r="O44" s="47">
        <f t="shared" si="8"/>
        <v>2.1616039549574291</v>
      </c>
      <c r="P44" s="9"/>
    </row>
    <row r="45" spans="1:16">
      <c r="A45" s="12"/>
      <c r="B45" s="25">
        <v>342.1</v>
      </c>
      <c r="C45" s="20" t="s">
        <v>50</v>
      </c>
      <c r="D45" s="46">
        <v>129804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129804</v>
      </c>
      <c r="O45" s="47">
        <f t="shared" si="8"/>
        <v>7.1301290854160948</v>
      </c>
      <c r="P45" s="9"/>
    </row>
    <row r="46" spans="1:16">
      <c r="A46" s="12"/>
      <c r="B46" s="25">
        <v>342.2</v>
      </c>
      <c r="C46" s="20" t="s">
        <v>90</v>
      </c>
      <c r="D46" s="46">
        <v>0</v>
      </c>
      <c r="E46" s="46">
        <v>545695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545695</v>
      </c>
      <c r="O46" s="47">
        <f t="shared" si="8"/>
        <v>29.975006866245536</v>
      </c>
      <c r="P46" s="9"/>
    </row>
    <row r="47" spans="1:16">
      <c r="A47" s="12"/>
      <c r="B47" s="25">
        <v>342.5</v>
      </c>
      <c r="C47" s="20" t="s">
        <v>91</v>
      </c>
      <c r="D47" s="46">
        <v>20618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20618</v>
      </c>
      <c r="O47" s="47">
        <f t="shared" si="8"/>
        <v>1.1325460038450974</v>
      </c>
      <c r="P47" s="9"/>
    </row>
    <row r="48" spans="1:16">
      <c r="A48" s="12"/>
      <c r="B48" s="25">
        <v>343.1</v>
      </c>
      <c r="C48" s="20" t="s">
        <v>52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35871975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35871975</v>
      </c>
      <c r="O48" s="47">
        <f t="shared" si="8"/>
        <v>1970.4463059599011</v>
      </c>
      <c r="P48" s="9"/>
    </row>
    <row r="49" spans="1:16">
      <c r="A49" s="12"/>
      <c r="B49" s="25">
        <v>343.3</v>
      </c>
      <c r="C49" s="20" t="s">
        <v>53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4284362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4284362</v>
      </c>
      <c r="O49" s="47">
        <f t="shared" si="8"/>
        <v>235.33985168909641</v>
      </c>
      <c r="P49" s="9"/>
    </row>
    <row r="50" spans="1:16">
      <c r="A50" s="12"/>
      <c r="B50" s="25">
        <v>343.4</v>
      </c>
      <c r="C50" s="20" t="s">
        <v>54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3040713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3040713</v>
      </c>
      <c r="O50" s="47">
        <f t="shared" si="8"/>
        <v>167.02625652293327</v>
      </c>
      <c r="P50" s="9"/>
    </row>
    <row r="51" spans="1:16">
      <c r="A51" s="12"/>
      <c r="B51" s="25">
        <v>343.5</v>
      </c>
      <c r="C51" s="20" t="s">
        <v>55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4613547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4613547</v>
      </c>
      <c r="O51" s="47">
        <f t="shared" si="8"/>
        <v>253.42197198571822</v>
      </c>
      <c r="P51" s="9"/>
    </row>
    <row r="52" spans="1:16">
      <c r="A52" s="12"/>
      <c r="B52" s="25">
        <v>343.9</v>
      </c>
      <c r="C52" s="20" t="s">
        <v>57</v>
      </c>
      <c r="D52" s="46">
        <v>8570</v>
      </c>
      <c r="E52" s="46">
        <v>0</v>
      </c>
      <c r="F52" s="46">
        <v>0</v>
      </c>
      <c r="G52" s="46">
        <v>0</v>
      </c>
      <c r="H52" s="46">
        <v>0</v>
      </c>
      <c r="I52" s="46">
        <v>637187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645757</v>
      </c>
      <c r="O52" s="47">
        <f t="shared" si="8"/>
        <v>35.471408953584181</v>
      </c>
      <c r="P52" s="9"/>
    </row>
    <row r="53" spans="1:16">
      <c r="A53" s="12"/>
      <c r="B53" s="25">
        <v>344.1</v>
      </c>
      <c r="C53" s="20" t="s">
        <v>110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3519159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3519159</v>
      </c>
      <c r="O53" s="47">
        <f t="shared" si="8"/>
        <v>193.30727822026915</v>
      </c>
      <c r="P53" s="9"/>
    </row>
    <row r="54" spans="1:16">
      <c r="A54" s="12"/>
      <c r="B54" s="25">
        <v>344.9</v>
      </c>
      <c r="C54" s="20" t="s">
        <v>111</v>
      </c>
      <c r="D54" s="46">
        <v>0</v>
      </c>
      <c r="E54" s="46">
        <v>123885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123885</v>
      </c>
      <c r="O54" s="47">
        <f t="shared" si="8"/>
        <v>6.8049986267508924</v>
      </c>
      <c r="P54" s="9"/>
    </row>
    <row r="55" spans="1:16">
      <c r="A55" s="12"/>
      <c r="B55" s="25">
        <v>345.9</v>
      </c>
      <c r="C55" s="20" t="s">
        <v>142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100</v>
      </c>
      <c r="N55" s="46">
        <f t="shared" si="10"/>
        <v>100</v>
      </c>
      <c r="O55" s="47">
        <f t="shared" si="8"/>
        <v>5.4929964295523208E-3</v>
      </c>
      <c r="P55" s="9"/>
    </row>
    <row r="56" spans="1:16">
      <c r="A56" s="12"/>
      <c r="B56" s="25">
        <v>347.1</v>
      </c>
      <c r="C56" s="20" t="s">
        <v>59</v>
      </c>
      <c r="D56" s="46">
        <v>7630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7630</v>
      </c>
      <c r="O56" s="47">
        <f t="shared" si="8"/>
        <v>0.41911562757484205</v>
      </c>
      <c r="P56" s="9"/>
    </row>
    <row r="57" spans="1:16">
      <c r="A57" s="12"/>
      <c r="B57" s="25">
        <v>347.2</v>
      </c>
      <c r="C57" s="20" t="s">
        <v>60</v>
      </c>
      <c r="D57" s="46">
        <v>238483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238483</v>
      </c>
      <c r="O57" s="47">
        <f t="shared" si="8"/>
        <v>13.099862675089261</v>
      </c>
      <c r="P57" s="9"/>
    </row>
    <row r="58" spans="1:16">
      <c r="A58" s="12"/>
      <c r="B58" s="25">
        <v>347.5</v>
      </c>
      <c r="C58" s="20" t="s">
        <v>62</v>
      </c>
      <c r="D58" s="46">
        <v>1077076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1077076</v>
      </c>
      <c r="O58" s="47">
        <f t="shared" si="8"/>
        <v>59.163746223564956</v>
      </c>
      <c r="P58" s="9"/>
    </row>
    <row r="59" spans="1:16">
      <c r="A59" s="12"/>
      <c r="B59" s="25">
        <v>347.9</v>
      </c>
      <c r="C59" s="20" t="s">
        <v>63</v>
      </c>
      <c r="D59" s="46">
        <v>8347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8347</v>
      </c>
      <c r="O59" s="47">
        <f t="shared" si="8"/>
        <v>0.45850041197473224</v>
      </c>
      <c r="P59" s="9"/>
    </row>
    <row r="60" spans="1:16">
      <c r="A60" s="12"/>
      <c r="B60" s="25">
        <v>349</v>
      </c>
      <c r="C60" s="20" t="s">
        <v>1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193567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193567</v>
      </c>
      <c r="O60" s="47">
        <f t="shared" si="8"/>
        <v>10.632628398791541</v>
      </c>
      <c r="P60" s="9"/>
    </row>
    <row r="61" spans="1:16" ht="15.75">
      <c r="A61" s="29" t="s">
        <v>47</v>
      </c>
      <c r="B61" s="30"/>
      <c r="C61" s="31"/>
      <c r="D61" s="32">
        <f t="shared" ref="D61:M61" si="11">SUM(D62:D65)</f>
        <v>97592</v>
      </c>
      <c r="E61" s="32">
        <f t="shared" si="11"/>
        <v>650</v>
      </c>
      <c r="F61" s="32">
        <f t="shared" si="11"/>
        <v>0</v>
      </c>
      <c r="G61" s="32">
        <f t="shared" si="11"/>
        <v>0</v>
      </c>
      <c r="H61" s="32">
        <f t="shared" si="11"/>
        <v>0</v>
      </c>
      <c r="I61" s="32">
        <f t="shared" si="11"/>
        <v>0</v>
      </c>
      <c r="J61" s="32">
        <f t="shared" si="11"/>
        <v>0</v>
      </c>
      <c r="K61" s="32">
        <f t="shared" si="11"/>
        <v>0</v>
      </c>
      <c r="L61" s="32">
        <f t="shared" si="11"/>
        <v>0</v>
      </c>
      <c r="M61" s="32">
        <f t="shared" si="11"/>
        <v>0</v>
      </c>
      <c r="N61" s="32">
        <f t="shared" ref="N61:N67" si="12">SUM(D61:M61)</f>
        <v>98242</v>
      </c>
      <c r="O61" s="45">
        <f t="shared" si="8"/>
        <v>5.3964295523207912</v>
      </c>
      <c r="P61" s="10"/>
    </row>
    <row r="62" spans="1:16">
      <c r="A62" s="13"/>
      <c r="B62" s="39">
        <v>351.1</v>
      </c>
      <c r="C62" s="21" t="s">
        <v>66</v>
      </c>
      <c r="D62" s="46">
        <v>36448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36448</v>
      </c>
      <c r="O62" s="47">
        <f t="shared" si="8"/>
        <v>2.0020873386432299</v>
      </c>
      <c r="P62" s="9"/>
    </row>
    <row r="63" spans="1:16">
      <c r="A63" s="13"/>
      <c r="B63" s="39">
        <v>352</v>
      </c>
      <c r="C63" s="21" t="s">
        <v>67</v>
      </c>
      <c r="D63" s="46">
        <v>10606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10606</v>
      </c>
      <c r="O63" s="47">
        <f t="shared" si="8"/>
        <v>0.58258720131831909</v>
      </c>
      <c r="P63" s="9"/>
    </row>
    <row r="64" spans="1:16">
      <c r="A64" s="13"/>
      <c r="B64" s="39">
        <v>354</v>
      </c>
      <c r="C64" s="21" t="s">
        <v>68</v>
      </c>
      <c r="D64" s="46">
        <v>15444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15444</v>
      </c>
      <c r="O64" s="47">
        <f t="shared" si="8"/>
        <v>0.8483383685800604</v>
      </c>
      <c r="P64" s="9"/>
    </row>
    <row r="65" spans="1:16">
      <c r="A65" s="13"/>
      <c r="B65" s="39">
        <v>359</v>
      </c>
      <c r="C65" s="21" t="s">
        <v>70</v>
      </c>
      <c r="D65" s="46">
        <v>35094</v>
      </c>
      <c r="E65" s="46">
        <v>650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35744</v>
      </c>
      <c r="O65" s="47">
        <f t="shared" si="8"/>
        <v>1.9634166437791816</v>
      </c>
      <c r="P65" s="9"/>
    </row>
    <row r="66" spans="1:16" ht="15.75">
      <c r="A66" s="29" t="s">
        <v>4</v>
      </c>
      <c r="B66" s="30"/>
      <c r="C66" s="31"/>
      <c r="D66" s="32">
        <f t="shared" ref="D66:M66" si="13">SUM(D67:D74)</f>
        <v>771701</v>
      </c>
      <c r="E66" s="32">
        <f t="shared" si="13"/>
        <v>3512</v>
      </c>
      <c r="F66" s="32">
        <f t="shared" si="13"/>
        <v>0</v>
      </c>
      <c r="G66" s="32">
        <f t="shared" si="13"/>
        <v>0</v>
      </c>
      <c r="H66" s="32">
        <f t="shared" si="13"/>
        <v>0</v>
      </c>
      <c r="I66" s="32">
        <f t="shared" si="13"/>
        <v>500723</v>
      </c>
      <c r="J66" s="32">
        <f t="shared" si="13"/>
        <v>0</v>
      </c>
      <c r="K66" s="32">
        <f t="shared" si="13"/>
        <v>2803740</v>
      </c>
      <c r="L66" s="32">
        <f t="shared" si="13"/>
        <v>0</v>
      </c>
      <c r="M66" s="32">
        <f t="shared" si="13"/>
        <v>7175</v>
      </c>
      <c r="N66" s="32">
        <f t="shared" si="12"/>
        <v>4086851</v>
      </c>
      <c r="O66" s="45">
        <f t="shared" si="8"/>
        <v>224.49057951112331</v>
      </c>
      <c r="P66" s="10"/>
    </row>
    <row r="67" spans="1:16">
      <c r="A67" s="12"/>
      <c r="B67" s="25">
        <v>361.1</v>
      </c>
      <c r="C67" s="20" t="s">
        <v>71</v>
      </c>
      <c r="D67" s="46">
        <v>47926</v>
      </c>
      <c r="E67" s="46">
        <v>1960</v>
      </c>
      <c r="F67" s="46">
        <v>0</v>
      </c>
      <c r="G67" s="46">
        <v>0</v>
      </c>
      <c r="H67" s="46">
        <v>0</v>
      </c>
      <c r="I67" s="46">
        <v>101649</v>
      </c>
      <c r="J67" s="46">
        <v>0</v>
      </c>
      <c r="K67" s="46">
        <v>0</v>
      </c>
      <c r="L67" s="46">
        <v>0</v>
      </c>
      <c r="M67" s="46">
        <v>7175</v>
      </c>
      <c r="N67" s="46">
        <f t="shared" si="12"/>
        <v>158710</v>
      </c>
      <c r="O67" s="47">
        <f t="shared" si="8"/>
        <v>8.7179346333424892</v>
      </c>
      <c r="P67" s="9"/>
    </row>
    <row r="68" spans="1:16">
      <c r="A68" s="12"/>
      <c r="B68" s="25">
        <v>361.3</v>
      </c>
      <c r="C68" s="20" t="s">
        <v>72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-317342</v>
      </c>
      <c r="L68" s="46">
        <v>0</v>
      </c>
      <c r="M68" s="46">
        <v>0</v>
      </c>
      <c r="N68" s="46">
        <f t="shared" ref="N68:N74" si="14">SUM(D68:M68)</f>
        <v>-317342</v>
      </c>
      <c r="O68" s="47">
        <f t="shared" si="8"/>
        <v>-17.431584729469925</v>
      </c>
      <c r="P68" s="9"/>
    </row>
    <row r="69" spans="1:16">
      <c r="A69" s="12"/>
      <c r="B69" s="25">
        <v>362</v>
      </c>
      <c r="C69" s="20" t="s">
        <v>93</v>
      </c>
      <c r="D69" s="46">
        <v>2564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2564</v>
      </c>
      <c r="O69" s="47">
        <f t="shared" ref="O69:O81" si="15">(N69/O$83)</f>
        <v>0.14084042845372149</v>
      </c>
      <c r="P69" s="9"/>
    </row>
    <row r="70" spans="1:16">
      <c r="A70" s="12"/>
      <c r="B70" s="25">
        <v>365</v>
      </c>
      <c r="C70" s="20" t="s">
        <v>113</v>
      </c>
      <c r="D70" s="46">
        <v>24362</v>
      </c>
      <c r="E70" s="46">
        <v>0</v>
      </c>
      <c r="F70" s="46">
        <v>0</v>
      </c>
      <c r="G70" s="46">
        <v>0</v>
      </c>
      <c r="H70" s="46">
        <v>0</v>
      </c>
      <c r="I70" s="46">
        <v>4456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28818</v>
      </c>
      <c r="O70" s="47">
        <f t="shared" si="15"/>
        <v>1.5829717110683879</v>
      </c>
      <c r="P70" s="9"/>
    </row>
    <row r="71" spans="1:16">
      <c r="A71" s="12"/>
      <c r="B71" s="25">
        <v>366</v>
      </c>
      <c r="C71" s="20" t="s">
        <v>74</v>
      </c>
      <c r="D71" s="46">
        <v>20801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20801</v>
      </c>
      <c r="O71" s="47">
        <f t="shared" si="15"/>
        <v>1.1425981873111783</v>
      </c>
      <c r="P71" s="9"/>
    </row>
    <row r="72" spans="1:16">
      <c r="A72" s="12"/>
      <c r="B72" s="25">
        <v>368</v>
      </c>
      <c r="C72" s="20" t="s">
        <v>75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3121082</v>
      </c>
      <c r="L72" s="46">
        <v>0</v>
      </c>
      <c r="M72" s="46">
        <v>0</v>
      </c>
      <c r="N72" s="46">
        <f t="shared" si="14"/>
        <v>3121082</v>
      </c>
      <c r="O72" s="47">
        <f t="shared" si="15"/>
        <v>171.44092282340017</v>
      </c>
      <c r="P72" s="9"/>
    </row>
    <row r="73" spans="1:16">
      <c r="A73" s="12"/>
      <c r="B73" s="25">
        <v>369.3</v>
      </c>
      <c r="C73" s="20" t="s">
        <v>128</v>
      </c>
      <c r="D73" s="46">
        <v>259645</v>
      </c>
      <c r="E73" s="46">
        <v>0</v>
      </c>
      <c r="F73" s="46">
        <v>0</v>
      </c>
      <c r="G73" s="46">
        <v>0</v>
      </c>
      <c r="H73" s="46">
        <v>0</v>
      </c>
      <c r="I73" s="46">
        <v>2333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261978</v>
      </c>
      <c r="O73" s="47">
        <f t="shared" si="15"/>
        <v>14.39044218621258</v>
      </c>
      <c r="P73" s="9"/>
    </row>
    <row r="74" spans="1:16">
      <c r="A74" s="12"/>
      <c r="B74" s="25">
        <v>369.9</v>
      </c>
      <c r="C74" s="20" t="s">
        <v>76</v>
      </c>
      <c r="D74" s="46">
        <v>416403</v>
      </c>
      <c r="E74" s="46">
        <v>1552</v>
      </c>
      <c r="F74" s="46">
        <v>0</v>
      </c>
      <c r="G74" s="46">
        <v>0</v>
      </c>
      <c r="H74" s="46">
        <v>0</v>
      </c>
      <c r="I74" s="46">
        <v>392285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810240</v>
      </c>
      <c r="O74" s="47">
        <f t="shared" si="15"/>
        <v>44.506454270804724</v>
      </c>
      <c r="P74" s="9"/>
    </row>
    <row r="75" spans="1:16" ht="15.75">
      <c r="A75" s="29" t="s">
        <v>48</v>
      </c>
      <c r="B75" s="30"/>
      <c r="C75" s="31"/>
      <c r="D75" s="32">
        <f t="shared" ref="D75:M75" si="16">SUM(D76:D80)</f>
        <v>9984701</v>
      </c>
      <c r="E75" s="32">
        <f t="shared" si="16"/>
        <v>2073690</v>
      </c>
      <c r="F75" s="32">
        <f t="shared" si="16"/>
        <v>0</v>
      </c>
      <c r="G75" s="32">
        <f t="shared" si="16"/>
        <v>0</v>
      </c>
      <c r="H75" s="32">
        <f t="shared" si="16"/>
        <v>0</v>
      </c>
      <c r="I75" s="32">
        <f t="shared" si="16"/>
        <v>521315</v>
      </c>
      <c r="J75" s="32">
        <f t="shared" si="16"/>
        <v>0</v>
      </c>
      <c r="K75" s="32">
        <f t="shared" si="16"/>
        <v>0</v>
      </c>
      <c r="L75" s="32">
        <f t="shared" si="16"/>
        <v>0</v>
      </c>
      <c r="M75" s="32">
        <f t="shared" si="16"/>
        <v>0</v>
      </c>
      <c r="N75" s="32">
        <f t="shared" ref="N75:N81" si="17">SUM(D75:M75)</f>
        <v>12579706</v>
      </c>
      <c r="O75" s="45">
        <f t="shared" si="15"/>
        <v>691.00280142817905</v>
      </c>
      <c r="P75" s="9"/>
    </row>
    <row r="76" spans="1:16">
      <c r="A76" s="12"/>
      <c r="B76" s="25">
        <v>381</v>
      </c>
      <c r="C76" s="20" t="s">
        <v>77</v>
      </c>
      <c r="D76" s="46">
        <v>0</v>
      </c>
      <c r="E76" s="46">
        <v>2073690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2073690</v>
      </c>
      <c r="O76" s="47">
        <f t="shared" si="15"/>
        <v>113.90771765998352</v>
      </c>
      <c r="P76" s="9"/>
    </row>
    <row r="77" spans="1:16">
      <c r="A77" s="12"/>
      <c r="B77" s="25">
        <v>382</v>
      </c>
      <c r="C77" s="20" t="s">
        <v>143</v>
      </c>
      <c r="D77" s="46">
        <v>9916751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9916751</v>
      </c>
      <c r="O77" s="47">
        <f t="shared" si="15"/>
        <v>544.72677835759407</v>
      </c>
      <c r="P77" s="9"/>
    </row>
    <row r="78" spans="1:16">
      <c r="A78" s="12"/>
      <c r="B78" s="25">
        <v>388.1</v>
      </c>
      <c r="C78" s="20" t="s">
        <v>144</v>
      </c>
      <c r="D78" s="46">
        <v>67950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67950</v>
      </c>
      <c r="O78" s="47">
        <f t="shared" si="15"/>
        <v>3.7324910738808019</v>
      </c>
      <c r="P78" s="9"/>
    </row>
    <row r="79" spans="1:16">
      <c r="A79" s="12"/>
      <c r="B79" s="25">
        <v>389.8</v>
      </c>
      <c r="C79" s="20" t="s">
        <v>145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122393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122393</v>
      </c>
      <c r="O79" s="47">
        <f t="shared" si="15"/>
        <v>6.7230431200219716</v>
      </c>
      <c r="P79" s="9"/>
    </row>
    <row r="80" spans="1:16" ht="15.75" thickBot="1">
      <c r="A80" s="12"/>
      <c r="B80" s="25">
        <v>389.9</v>
      </c>
      <c r="C80" s="20" t="s">
        <v>146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398922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398922</v>
      </c>
      <c r="O80" s="47">
        <f t="shared" si="15"/>
        <v>21.912771216698708</v>
      </c>
      <c r="P80" s="9"/>
    </row>
    <row r="81" spans="1:119" ht="16.5" thickBot="1">
      <c r="A81" s="14" t="s">
        <v>64</v>
      </c>
      <c r="B81" s="23"/>
      <c r="C81" s="22"/>
      <c r="D81" s="15">
        <f t="shared" ref="D81:M81" si="18">SUM(D5,D14,D26,D43,D61,D66,D75)</f>
        <v>19642538</v>
      </c>
      <c r="E81" s="15">
        <f t="shared" si="18"/>
        <v>4085181</v>
      </c>
      <c r="F81" s="15">
        <f t="shared" si="18"/>
        <v>0</v>
      </c>
      <c r="G81" s="15">
        <f t="shared" si="18"/>
        <v>0</v>
      </c>
      <c r="H81" s="15">
        <f t="shared" si="18"/>
        <v>0</v>
      </c>
      <c r="I81" s="15">
        <f t="shared" si="18"/>
        <v>54379084</v>
      </c>
      <c r="J81" s="15">
        <f t="shared" si="18"/>
        <v>0</v>
      </c>
      <c r="K81" s="15">
        <f t="shared" si="18"/>
        <v>2803740</v>
      </c>
      <c r="L81" s="15">
        <f t="shared" si="18"/>
        <v>0</v>
      </c>
      <c r="M81" s="15">
        <f t="shared" si="18"/>
        <v>736231</v>
      </c>
      <c r="N81" s="15">
        <f t="shared" si="17"/>
        <v>81646774</v>
      </c>
      <c r="O81" s="38">
        <f t="shared" si="15"/>
        <v>4484.8543806646521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0"/>
      <c r="B83" s="41"/>
      <c r="C83" s="41"/>
      <c r="D83" s="42"/>
      <c r="E83" s="42"/>
      <c r="F83" s="42"/>
      <c r="G83" s="42"/>
      <c r="H83" s="42"/>
      <c r="I83" s="42"/>
      <c r="J83" s="42"/>
      <c r="K83" s="42"/>
      <c r="L83" s="118" t="s">
        <v>147</v>
      </c>
      <c r="M83" s="118"/>
      <c r="N83" s="118"/>
      <c r="O83" s="43">
        <v>18205</v>
      </c>
    </row>
    <row r="84" spans="1:119">
      <c r="A84" s="119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7"/>
    </row>
    <row r="85" spans="1:119" ht="15.75" customHeight="1" thickBot="1">
      <c r="A85" s="120" t="s">
        <v>96</v>
      </c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100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2024-10-11T21:52:13Z</cp:lastPrinted>
  <dcterms:created xsi:type="dcterms:W3CDTF">2000-08-31T21:26:31Z</dcterms:created>
  <dcterms:modified xsi:type="dcterms:W3CDTF">2024-10-11T21:52:21Z</dcterms:modified>
</cp:coreProperties>
</file>