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45" documentId="11_7B9CEFC2AE250EE5761B9806C92F54F4992B7F41" xr6:coauthVersionLast="47" xr6:coauthVersionMax="47" xr10:uidLastSave="{64F466AE-39D6-4214-A11A-8A7623A79667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1" r:id="rId17"/>
  </sheets>
  <definedNames>
    <definedName name="_xlnm.Print_Area" localSheetId="16">'2007'!$A$1:$O$39</definedName>
    <definedName name="_xlnm.Print_Area" localSheetId="15">'2008'!$A$1:$O$36</definedName>
    <definedName name="_xlnm.Print_Area" localSheetId="14">'2009'!$A$1:$O$36</definedName>
    <definedName name="_xlnm.Print_Area" localSheetId="13">'2010'!$A$1:$O$36</definedName>
    <definedName name="_xlnm.Print_Area" localSheetId="12">'2011'!$A$1:$O$37</definedName>
    <definedName name="_xlnm.Print_Area" localSheetId="11">'2012'!$A$1:$O$36</definedName>
    <definedName name="_xlnm.Print_Area" localSheetId="10">'2013'!$A$1:$O$37</definedName>
    <definedName name="_xlnm.Print_Area" localSheetId="9">'2014'!$A$1:$O$37</definedName>
    <definedName name="_xlnm.Print_Area" localSheetId="8">'2015'!$A$1:$O$37</definedName>
    <definedName name="_xlnm.Print_Area" localSheetId="7">'2016'!$A$1:$O$37</definedName>
    <definedName name="_xlnm.Print_Area" localSheetId="6">'2017'!$A$1:$O$37</definedName>
    <definedName name="_xlnm.Print_Area" localSheetId="5">'2018'!$A$1:$O$37</definedName>
    <definedName name="_xlnm.Print_Area" localSheetId="4">'2019'!$A$1:$O$37</definedName>
    <definedName name="_xlnm.Print_Area" localSheetId="3">'2020'!$A$1:$O$37</definedName>
    <definedName name="_xlnm.Print_Area" localSheetId="2">'2021'!$A$1:$P$37</definedName>
    <definedName name="_xlnm.Print_Area" localSheetId="1">'2022'!$A$1:$P$37</definedName>
    <definedName name="_xlnm.Print_Area" localSheetId="0">'2023'!$A$1:$P$37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49" l="1"/>
  <c r="F33" i="49"/>
  <c r="G33" i="49"/>
  <c r="H33" i="49"/>
  <c r="I33" i="49"/>
  <c r="J33" i="49"/>
  <c r="K33" i="49"/>
  <c r="L33" i="49"/>
  <c r="M33" i="49"/>
  <c r="N33" i="49"/>
  <c r="D33" i="49"/>
  <c r="O32" i="49"/>
  <c r="P32" i="49" s="1"/>
  <c r="N31" i="49"/>
  <c r="M31" i="49"/>
  <c r="L31" i="49"/>
  <c r="K31" i="49"/>
  <c r="J31" i="49"/>
  <c r="I31" i="49"/>
  <c r="H31" i="49"/>
  <c r="G31" i="49"/>
  <c r="F31" i="49"/>
  <c r="E31" i="49"/>
  <c r="D31" i="49"/>
  <c r="O30" i="49"/>
  <c r="P30" i="49" s="1"/>
  <c r="O29" i="49"/>
  <c r="P29" i="49" s="1"/>
  <c r="N28" i="49"/>
  <c r="M28" i="49"/>
  <c r="L28" i="49"/>
  <c r="K28" i="49"/>
  <c r="J28" i="49"/>
  <c r="I28" i="49"/>
  <c r="H28" i="49"/>
  <c r="G28" i="49"/>
  <c r="F28" i="49"/>
  <c r="E28" i="49"/>
  <c r="D28" i="49"/>
  <c r="O27" i="49"/>
  <c r="P27" i="49" s="1"/>
  <c r="N26" i="49"/>
  <c r="M26" i="49"/>
  <c r="L26" i="49"/>
  <c r="K26" i="49"/>
  <c r="J26" i="49"/>
  <c r="I26" i="49"/>
  <c r="H26" i="49"/>
  <c r="G26" i="49"/>
  <c r="F26" i="49"/>
  <c r="E26" i="49"/>
  <c r="D26" i="49"/>
  <c r="O25" i="49"/>
  <c r="P25" i="49" s="1"/>
  <c r="O24" i="49"/>
  <c r="P24" i="49" s="1"/>
  <c r="N23" i="49"/>
  <c r="M23" i="49"/>
  <c r="L23" i="49"/>
  <c r="K23" i="49"/>
  <c r="J23" i="49"/>
  <c r="I23" i="49"/>
  <c r="H23" i="49"/>
  <c r="G23" i="49"/>
  <c r="F23" i="49"/>
  <c r="E23" i="49"/>
  <c r="D23" i="49"/>
  <c r="O22" i="49"/>
  <c r="P22" i="49" s="1"/>
  <c r="O21" i="49"/>
  <c r="P21" i="49" s="1"/>
  <c r="O20" i="49"/>
  <c r="P20" i="49" s="1"/>
  <c r="O19" i="49"/>
  <c r="P19" i="49" s="1"/>
  <c r="O18" i="49"/>
  <c r="P18" i="49" s="1"/>
  <c r="O17" i="49"/>
  <c r="P17" i="49" s="1"/>
  <c r="N16" i="49"/>
  <c r="M16" i="49"/>
  <c r="L16" i="49"/>
  <c r="K16" i="49"/>
  <c r="J16" i="49"/>
  <c r="I16" i="49"/>
  <c r="H16" i="49"/>
  <c r="G16" i="49"/>
  <c r="F16" i="49"/>
  <c r="E16" i="49"/>
  <c r="D16" i="49"/>
  <c r="O15" i="49"/>
  <c r="P15" i="49" s="1"/>
  <c r="O14" i="49"/>
  <c r="P14" i="49" s="1"/>
  <c r="O13" i="49"/>
  <c r="P13" i="49" s="1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31" i="49" l="1"/>
  <c r="P31" i="49" s="1"/>
  <c r="O28" i="49"/>
  <c r="P28" i="49" s="1"/>
  <c r="O26" i="49"/>
  <c r="P26" i="49" s="1"/>
  <c r="O23" i="49"/>
  <c r="P23" i="49" s="1"/>
  <c r="O16" i="49"/>
  <c r="P16" i="49" s="1"/>
  <c r="O12" i="49"/>
  <c r="P12" i="49" s="1"/>
  <c r="O5" i="49"/>
  <c r="P5" i="49" s="1"/>
  <c r="O32" i="48"/>
  <c r="P32" i="48" s="1"/>
  <c r="N31" i="48"/>
  <c r="M31" i="48"/>
  <c r="L31" i="48"/>
  <c r="K31" i="48"/>
  <c r="J31" i="48"/>
  <c r="I31" i="48"/>
  <c r="H31" i="48"/>
  <c r="G31" i="48"/>
  <c r="F31" i="48"/>
  <c r="E31" i="48"/>
  <c r="D31" i="48"/>
  <c r="O30" i="48"/>
  <c r="P30" i="48" s="1"/>
  <c r="O29" i="48"/>
  <c r="P29" i="48" s="1"/>
  <c r="N28" i="48"/>
  <c r="M28" i="48"/>
  <c r="L28" i="48"/>
  <c r="K28" i="48"/>
  <c r="J28" i="48"/>
  <c r="I28" i="48"/>
  <c r="H28" i="48"/>
  <c r="G28" i="48"/>
  <c r="F28" i="48"/>
  <c r="E28" i="48"/>
  <c r="D28" i="48"/>
  <c r="O27" i="48"/>
  <c r="P27" i="48" s="1"/>
  <c r="N26" i="48"/>
  <c r="M26" i="48"/>
  <c r="L26" i="48"/>
  <c r="K26" i="48"/>
  <c r="J26" i="48"/>
  <c r="I26" i="48"/>
  <c r="H26" i="48"/>
  <c r="G26" i="48"/>
  <c r="F26" i="48"/>
  <c r="E26" i="48"/>
  <c r="D26" i="48"/>
  <c r="O25" i="48"/>
  <c r="P25" i="48" s="1"/>
  <c r="O24" i="48"/>
  <c r="P24" i="48" s="1"/>
  <c r="N23" i="48"/>
  <c r="M23" i="48"/>
  <c r="L23" i="48"/>
  <c r="K23" i="48"/>
  <c r="J23" i="48"/>
  <c r="I23" i="48"/>
  <c r="H23" i="48"/>
  <c r="G23" i="48"/>
  <c r="F23" i="48"/>
  <c r="E23" i="48"/>
  <c r="D23" i="48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O14" i="48"/>
  <c r="P14" i="48" s="1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D33" i="48" s="1"/>
  <c r="O33" i="49" l="1"/>
  <c r="P33" i="49" s="1"/>
  <c r="J33" i="48"/>
  <c r="E33" i="48"/>
  <c r="F33" i="48"/>
  <c r="M33" i="48"/>
  <c r="G33" i="48"/>
  <c r="H33" i="48"/>
  <c r="K33" i="48"/>
  <c r="N33" i="48"/>
  <c r="I33" i="48"/>
  <c r="L33" i="48"/>
  <c r="O26" i="48"/>
  <c r="P26" i="48" s="1"/>
  <c r="O31" i="48"/>
  <c r="P31" i="48" s="1"/>
  <c r="O28" i="48"/>
  <c r="P28" i="48" s="1"/>
  <c r="O23" i="48"/>
  <c r="P23" i="48" s="1"/>
  <c r="O16" i="48"/>
  <c r="P16" i="48" s="1"/>
  <c r="O12" i="48"/>
  <c r="P12" i="48" s="1"/>
  <c r="O5" i="48"/>
  <c r="P5" i="48" s="1"/>
  <c r="O32" i="47"/>
  <c r="P32" i="47" s="1"/>
  <c r="N31" i="47"/>
  <c r="M31" i="47"/>
  <c r="L31" i="47"/>
  <c r="K31" i="47"/>
  <c r="J31" i="47"/>
  <c r="I31" i="47"/>
  <c r="H31" i="47"/>
  <c r="G31" i="47"/>
  <c r="F31" i="47"/>
  <c r="E31" i="47"/>
  <c r="D31" i="47"/>
  <c r="O30" i="47"/>
  <c r="P30" i="47" s="1"/>
  <c r="O29" i="47"/>
  <c r="P29" i="47" s="1"/>
  <c r="N28" i="47"/>
  <c r="M28" i="47"/>
  <c r="L28" i="47"/>
  <c r="K28" i="47"/>
  <c r="J28" i="47"/>
  <c r="I28" i="47"/>
  <c r="H28" i="47"/>
  <c r="G28" i="47"/>
  <c r="F28" i="47"/>
  <c r="E28" i="47"/>
  <c r="D28" i="47"/>
  <c r="O27" i="47"/>
  <c r="P27" i="47" s="1"/>
  <c r="N26" i="47"/>
  <c r="M26" i="47"/>
  <c r="L26" i="47"/>
  <c r="K26" i="47"/>
  <c r="J26" i="47"/>
  <c r="I26" i="47"/>
  <c r="H26" i="47"/>
  <c r="G26" i="47"/>
  <c r="F26" i="47"/>
  <c r="E26" i="47"/>
  <c r="D26" i="47"/>
  <c r="O25" i="47"/>
  <c r="P25" i="47" s="1"/>
  <c r="O24" i="47"/>
  <c r="P24" i="47" s="1"/>
  <c r="N23" i="47"/>
  <c r="M23" i="47"/>
  <c r="L23" i="47"/>
  <c r="K23" i="47"/>
  <c r="J23" i="47"/>
  <c r="I23" i="47"/>
  <c r="H23" i="47"/>
  <c r="G23" i="47"/>
  <c r="F23" i="47"/>
  <c r="E23" i="47"/>
  <c r="D23" i="47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N16" i="47"/>
  <c r="M16" i="47"/>
  <c r="L16" i="47"/>
  <c r="K16" i="47"/>
  <c r="J16" i="47"/>
  <c r="O16" i="47" s="1"/>
  <c r="P16" i="47" s="1"/>
  <c r="I16" i="47"/>
  <c r="H16" i="47"/>
  <c r="G16" i="47"/>
  <c r="F16" i="47"/>
  <c r="E16" i="47"/>
  <c r="D16" i="47"/>
  <c r="O15" i="47"/>
  <c r="P15" i="47" s="1"/>
  <c r="O14" i="47"/>
  <c r="P14" i="47"/>
  <c r="O13" i="47"/>
  <c r="P13" i="47" s="1"/>
  <c r="N12" i="47"/>
  <c r="M12" i="47"/>
  <c r="L12" i="47"/>
  <c r="K12" i="47"/>
  <c r="J12" i="47"/>
  <c r="I12" i="47"/>
  <c r="H12" i="47"/>
  <c r="G12" i="47"/>
  <c r="F12" i="47"/>
  <c r="E12" i="47"/>
  <c r="D12" i="47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/>
  <c r="N5" i="47"/>
  <c r="M5" i="47"/>
  <c r="L5" i="47"/>
  <c r="K5" i="47"/>
  <c r="J5" i="47"/>
  <c r="I5" i="47"/>
  <c r="H5" i="47"/>
  <c r="G5" i="47"/>
  <c r="F5" i="47"/>
  <c r="E5" i="47"/>
  <c r="E33" i="47" s="1"/>
  <c r="D5" i="47"/>
  <c r="O5" i="47" s="1"/>
  <c r="P5" i="47" s="1"/>
  <c r="N32" i="46"/>
  <c r="O32" i="46"/>
  <c r="M31" i="46"/>
  <c r="L31" i="46"/>
  <c r="K31" i="46"/>
  <c r="J31" i="46"/>
  <c r="I31" i="46"/>
  <c r="H31" i="46"/>
  <c r="G31" i="46"/>
  <c r="F31" i="46"/>
  <c r="E31" i="46"/>
  <c r="D31" i="46"/>
  <c r="N30" i="46"/>
  <c r="O30" i="46"/>
  <c r="N29" i="46"/>
  <c r="O29" i="46"/>
  <c r="M28" i="46"/>
  <c r="L28" i="46"/>
  <c r="K28" i="46"/>
  <c r="J28" i="46"/>
  <c r="I28" i="46"/>
  <c r="H28" i="46"/>
  <c r="G28" i="46"/>
  <c r="F28" i="46"/>
  <c r="E28" i="46"/>
  <c r="D28" i="46"/>
  <c r="N27" i="46"/>
  <c r="O27" i="46"/>
  <c r="M26" i="46"/>
  <c r="L26" i="46"/>
  <c r="K26" i="46"/>
  <c r="J26" i="46"/>
  <c r="I26" i="46"/>
  <c r="H26" i="46"/>
  <c r="G26" i="46"/>
  <c r="F26" i="46"/>
  <c r="E26" i="46"/>
  <c r="D26" i="46"/>
  <c r="N26" i="46" s="1"/>
  <c r="O26" i="46" s="1"/>
  <c r="N25" i="46"/>
  <c r="O25" i="46" s="1"/>
  <c r="N24" i="46"/>
  <c r="O24" i="46" s="1"/>
  <c r="M23" i="46"/>
  <c r="L23" i="46"/>
  <c r="K23" i="46"/>
  <c r="J23" i="46"/>
  <c r="I23" i="46"/>
  <c r="H23" i="46"/>
  <c r="G23" i="46"/>
  <c r="F23" i="46"/>
  <c r="E23" i="46"/>
  <c r="D23" i="46"/>
  <c r="N23" i="46" s="1"/>
  <c r="O23" i="46" s="1"/>
  <c r="N22" i="46"/>
  <c r="O22" i="46" s="1"/>
  <c r="N21" i="46"/>
  <c r="O21" i="46" s="1"/>
  <c r="N20" i="46"/>
  <c r="O20" i="46" s="1"/>
  <c r="N19" i="46"/>
  <c r="O19" i="46" s="1"/>
  <c r="N18" i="46"/>
  <c r="O18" i="46"/>
  <c r="N17" i="46"/>
  <c r="O17" i="46"/>
  <c r="M16" i="46"/>
  <c r="L16" i="46"/>
  <c r="K16" i="46"/>
  <c r="J16" i="46"/>
  <c r="I16" i="46"/>
  <c r="H16" i="46"/>
  <c r="G16" i="46"/>
  <c r="F16" i="46"/>
  <c r="E16" i="46"/>
  <c r="D16" i="46"/>
  <c r="N16" i="46" s="1"/>
  <c r="O16" i="46" s="1"/>
  <c r="N15" i="46"/>
  <c r="O15" i="46"/>
  <c r="N14" i="46"/>
  <c r="O14" i="46" s="1"/>
  <c r="N13" i="46"/>
  <c r="O13" i="46" s="1"/>
  <c r="M12" i="46"/>
  <c r="L12" i="46"/>
  <c r="K12" i="46"/>
  <c r="J12" i="46"/>
  <c r="I12" i="46"/>
  <c r="H12" i="46"/>
  <c r="G12" i="46"/>
  <c r="F12" i="46"/>
  <c r="E12" i="46"/>
  <c r="D12" i="46"/>
  <c r="N11" i="46"/>
  <c r="O11" i="46" s="1"/>
  <c r="N10" i="46"/>
  <c r="O10" i="46" s="1"/>
  <c r="N9" i="46"/>
  <c r="O9" i="46" s="1"/>
  <c r="N8" i="46"/>
  <c r="O8" i="46"/>
  <c r="N7" i="46"/>
  <c r="O7" i="46" s="1"/>
  <c r="N6" i="46"/>
  <c r="O6" i="46" s="1"/>
  <c r="M5" i="46"/>
  <c r="L5" i="46"/>
  <c r="K5" i="46"/>
  <c r="J5" i="46"/>
  <c r="I5" i="46"/>
  <c r="H5" i="46"/>
  <c r="G5" i="46"/>
  <c r="G33" i="46" s="1"/>
  <c r="F5" i="46"/>
  <c r="F33" i="46" s="1"/>
  <c r="E5" i="46"/>
  <c r="D5" i="46"/>
  <c r="N32" i="45"/>
  <c r="O32" i="45"/>
  <c r="M31" i="45"/>
  <c r="L31" i="45"/>
  <c r="K31" i="45"/>
  <c r="J31" i="45"/>
  <c r="I31" i="45"/>
  <c r="H31" i="45"/>
  <c r="G31" i="45"/>
  <c r="F31" i="45"/>
  <c r="E31" i="45"/>
  <c r="D31" i="45"/>
  <c r="N31" i="45" s="1"/>
  <c r="O31" i="45" s="1"/>
  <c r="N30" i="45"/>
  <c r="O30" i="45"/>
  <c r="N29" i="45"/>
  <c r="O29" i="45" s="1"/>
  <c r="M28" i="45"/>
  <c r="L28" i="45"/>
  <c r="K28" i="45"/>
  <c r="J28" i="45"/>
  <c r="I28" i="45"/>
  <c r="H28" i="45"/>
  <c r="G28" i="45"/>
  <c r="F28" i="45"/>
  <c r="E28" i="45"/>
  <c r="D28" i="45"/>
  <c r="N27" i="45"/>
  <c r="O27" i="45" s="1"/>
  <c r="M26" i="45"/>
  <c r="L26" i="45"/>
  <c r="K26" i="45"/>
  <c r="J26" i="45"/>
  <c r="I26" i="45"/>
  <c r="H26" i="45"/>
  <c r="G26" i="45"/>
  <c r="F26" i="45"/>
  <c r="E26" i="45"/>
  <c r="D26" i="45"/>
  <c r="N26" i="45" s="1"/>
  <c r="O26" i="45" s="1"/>
  <c r="N25" i="45"/>
  <c r="O25" i="45" s="1"/>
  <c r="N24" i="45"/>
  <c r="O24" i="45" s="1"/>
  <c r="M23" i="45"/>
  <c r="L23" i="45"/>
  <c r="K23" i="45"/>
  <c r="J23" i="45"/>
  <c r="I23" i="45"/>
  <c r="H23" i="45"/>
  <c r="G23" i="45"/>
  <c r="F23" i="45"/>
  <c r="E23" i="45"/>
  <c r="D23" i="45"/>
  <c r="N22" i="45"/>
  <c r="O22" i="45" s="1"/>
  <c r="N21" i="45"/>
  <c r="O21" i="45" s="1"/>
  <c r="N20" i="45"/>
  <c r="O20" i="45" s="1"/>
  <c r="N19" i="45"/>
  <c r="O19" i="45"/>
  <c r="N18" i="45"/>
  <c r="O18" i="45"/>
  <c r="N17" i="45"/>
  <c r="O17" i="45" s="1"/>
  <c r="M16" i="45"/>
  <c r="L16" i="45"/>
  <c r="K16" i="45"/>
  <c r="J16" i="45"/>
  <c r="I16" i="45"/>
  <c r="H16" i="45"/>
  <c r="G16" i="45"/>
  <c r="F16" i="45"/>
  <c r="E16" i="45"/>
  <c r="D16" i="45"/>
  <c r="N15" i="45"/>
  <c r="O15" i="45" s="1"/>
  <c r="N14" i="45"/>
  <c r="O14" i="45" s="1"/>
  <c r="N13" i="45"/>
  <c r="O13" i="45" s="1"/>
  <c r="M12" i="45"/>
  <c r="L12" i="45"/>
  <c r="K12" i="45"/>
  <c r="J12" i="45"/>
  <c r="I12" i="45"/>
  <c r="H12" i="45"/>
  <c r="G12" i="45"/>
  <c r="F12" i="45"/>
  <c r="E12" i="45"/>
  <c r="D12" i="45"/>
  <c r="N11" i="45"/>
  <c r="O11" i="45" s="1"/>
  <c r="N10" i="45"/>
  <c r="O10" i="45" s="1"/>
  <c r="N9" i="45"/>
  <c r="O9" i="45"/>
  <c r="N8" i="45"/>
  <c r="O8" i="45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L33" i="44"/>
  <c r="N32" i="44"/>
  <c r="O32" i="44" s="1"/>
  <c r="M31" i="44"/>
  <c r="L31" i="44"/>
  <c r="K31" i="44"/>
  <c r="J31" i="44"/>
  <c r="I31" i="44"/>
  <c r="H31" i="44"/>
  <c r="G31" i="44"/>
  <c r="F31" i="44"/>
  <c r="E31" i="44"/>
  <c r="D31" i="44"/>
  <c r="N30" i="44"/>
  <c r="O30" i="44" s="1"/>
  <c r="N29" i="44"/>
  <c r="O29" i="44" s="1"/>
  <c r="M28" i="44"/>
  <c r="L28" i="44"/>
  <c r="K28" i="44"/>
  <c r="J28" i="44"/>
  <c r="I28" i="44"/>
  <c r="H28" i="44"/>
  <c r="G28" i="44"/>
  <c r="F28" i="44"/>
  <c r="E28" i="44"/>
  <c r="D28" i="44"/>
  <c r="N27" i="44"/>
  <c r="O27" i="44" s="1"/>
  <c r="M26" i="44"/>
  <c r="L26" i="44"/>
  <c r="K26" i="44"/>
  <c r="J26" i="44"/>
  <c r="I26" i="44"/>
  <c r="H26" i="44"/>
  <c r="G26" i="44"/>
  <c r="F26" i="44"/>
  <c r="E26" i="44"/>
  <c r="D26" i="44"/>
  <c r="N25" i="44"/>
  <c r="O25" i="44" s="1"/>
  <c r="N24" i="44"/>
  <c r="O24" i="44" s="1"/>
  <c r="M23" i="44"/>
  <c r="L23" i="44"/>
  <c r="K23" i="44"/>
  <c r="J23" i="44"/>
  <c r="I23" i="44"/>
  <c r="H23" i="44"/>
  <c r="G23" i="44"/>
  <c r="F23" i="44"/>
  <c r="E23" i="44"/>
  <c r="D23" i="44"/>
  <c r="N22" i="44"/>
  <c r="O22" i="44" s="1"/>
  <c r="N21" i="44"/>
  <c r="O21" i="44" s="1"/>
  <c r="N20" i="44"/>
  <c r="O20" i="44" s="1"/>
  <c r="N19" i="44"/>
  <c r="O19" i="44"/>
  <c r="N18" i="44"/>
  <c r="O18" i="44" s="1"/>
  <c r="N17" i="44"/>
  <c r="O17" i="44" s="1"/>
  <c r="M16" i="44"/>
  <c r="L16" i="44"/>
  <c r="K16" i="44"/>
  <c r="J16" i="44"/>
  <c r="I16" i="44"/>
  <c r="H16" i="44"/>
  <c r="G16" i="44"/>
  <c r="F16" i="44"/>
  <c r="E16" i="44"/>
  <c r="D16" i="44"/>
  <c r="N15" i="44"/>
  <c r="O15" i="44" s="1"/>
  <c r="N14" i="44"/>
  <c r="O14" i="44" s="1"/>
  <c r="N13" i="44"/>
  <c r="O13" i="44"/>
  <c r="M12" i="44"/>
  <c r="L12" i="44"/>
  <c r="K12" i="44"/>
  <c r="J12" i="44"/>
  <c r="I12" i="44"/>
  <c r="H12" i="44"/>
  <c r="G12" i="44"/>
  <c r="F12" i="44"/>
  <c r="E12" i="44"/>
  <c r="D12" i="44"/>
  <c r="N11" i="44"/>
  <c r="O11" i="44" s="1"/>
  <c r="N10" i="44"/>
  <c r="O10" i="44" s="1"/>
  <c r="N9" i="44"/>
  <c r="O9" i="44"/>
  <c r="N8" i="44"/>
  <c r="O8" i="44" s="1"/>
  <c r="N7" i="44"/>
  <c r="O7" i="44" s="1"/>
  <c r="N6" i="44"/>
  <c r="O6" i="44" s="1"/>
  <c r="M5" i="44"/>
  <c r="M33" i="44" s="1"/>
  <c r="L5" i="44"/>
  <c r="K5" i="44"/>
  <c r="J5" i="44"/>
  <c r="I5" i="44"/>
  <c r="H5" i="44"/>
  <c r="G5" i="44"/>
  <c r="F5" i="44"/>
  <c r="E5" i="44"/>
  <c r="D5" i="44"/>
  <c r="K33" i="43"/>
  <c r="N32" i="43"/>
  <c r="O32" i="43" s="1"/>
  <c r="M31" i="43"/>
  <c r="L31" i="43"/>
  <c r="K31" i="43"/>
  <c r="J31" i="43"/>
  <c r="I31" i="43"/>
  <c r="H31" i="43"/>
  <c r="G31" i="43"/>
  <c r="F31" i="43"/>
  <c r="E31" i="43"/>
  <c r="D31" i="43"/>
  <c r="N30" i="43"/>
  <c r="O30" i="43" s="1"/>
  <c r="N29" i="43"/>
  <c r="O29" i="43" s="1"/>
  <c r="M28" i="43"/>
  <c r="L28" i="43"/>
  <c r="K28" i="43"/>
  <c r="J28" i="43"/>
  <c r="I28" i="43"/>
  <c r="H28" i="43"/>
  <c r="G28" i="43"/>
  <c r="F28" i="43"/>
  <c r="E28" i="43"/>
  <c r="D28" i="43"/>
  <c r="N27" i="43"/>
  <c r="O27" i="43" s="1"/>
  <c r="M26" i="43"/>
  <c r="L26" i="43"/>
  <c r="K26" i="43"/>
  <c r="J26" i="43"/>
  <c r="I26" i="43"/>
  <c r="H26" i="43"/>
  <c r="G26" i="43"/>
  <c r="F26" i="43"/>
  <c r="E26" i="43"/>
  <c r="D26" i="43"/>
  <c r="N25" i="43"/>
  <c r="O25" i="43" s="1"/>
  <c r="N24" i="43"/>
  <c r="O24" i="43" s="1"/>
  <c r="M23" i="43"/>
  <c r="L23" i="43"/>
  <c r="K23" i="43"/>
  <c r="J23" i="43"/>
  <c r="I23" i="43"/>
  <c r="H23" i="43"/>
  <c r="G23" i="43"/>
  <c r="F23" i="43"/>
  <c r="E23" i="43"/>
  <c r="D23" i="43"/>
  <c r="N22" i="43"/>
  <c r="O22" i="43" s="1"/>
  <c r="N21" i="43"/>
  <c r="O21" i="43"/>
  <c r="N20" i="43"/>
  <c r="O20" i="43"/>
  <c r="N19" i="43"/>
  <c r="O19" i="43" s="1"/>
  <c r="N18" i="43"/>
  <c r="O18" i="43" s="1"/>
  <c r="N17" i="43"/>
  <c r="O17" i="43" s="1"/>
  <c r="M16" i="43"/>
  <c r="L16" i="43"/>
  <c r="K16" i="43"/>
  <c r="J16" i="43"/>
  <c r="I16" i="43"/>
  <c r="H16" i="43"/>
  <c r="G16" i="43"/>
  <c r="F16" i="43"/>
  <c r="E16" i="43"/>
  <c r="D16" i="43"/>
  <c r="N15" i="43"/>
  <c r="O15" i="43" s="1"/>
  <c r="N14" i="43"/>
  <c r="O14" i="43" s="1"/>
  <c r="N13" i="43"/>
  <c r="O13" i="43"/>
  <c r="M12" i="43"/>
  <c r="L12" i="43"/>
  <c r="K12" i="43"/>
  <c r="J12" i="43"/>
  <c r="I12" i="43"/>
  <c r="H12" i="43"/>
  <c r="G12" i="43"/>
  <c r="F12" i="43"/>
  <c r="E12" i="43"/>
  <c r="D12" i="43"/>
  <c r="N11" i="43"/>
  <c r="O11" i="43"/>
  <c r="N10" i="43"/>
  <c r="O10" i="43" s="1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N32" i="42"/>
  <c r="O32" i="42"/>
  <c r="M31" i="42"/>
  <c r="L31" i="42"/>
  <c r="K31" i="42"/>
  <c r="J31" i="42"/>
  <c r="I31" i="42"/>
  <c r="H31" i="42"/>
  <c r="G31" i="42"/>
  <c r="F31" i="42"/>
  <c r="E31" i="42"/>
  <c r="D31" i="42"/>
  <c r="N30" i="42"/>
  <c r="O30" i="42" s="1"/>
  <c r="N29" i="42"/>
  <c r="O29" i="42" s="1"/>
  <c r="M28" i="42"/>
  <c r="L28" i="42"/>
  <c r="K28" i="42"/>
  <c r="J28" i="42"/>
  <c r="I28" i="42"/>
  <c r="H28" i="42"/>
  <c r="G28" i="42"/>
  <c r="F28" i="42"/>
  <c r="E28" i="42"/>
  <c r="D28" i="42"/>
  <c r="N27" i="42"/>
  <c r="O27" i="42" s="1"/>
  <c r="M26" i="42"/>
  <c r="L26" i="42"/>
  <c r="K26" i="42"/>
  <c r="J26" i="42"/>
  <c r="I26" i="42"/>
  <c r="H26" i="42"/>
  <c r="G26" i="42"/>
  <c r="F26" i="42"/>
  <c r="E26" i="42"/>
  <c r="D26" i="42"/>
  <c r="N25" i="42"/>
  <c r="O25" i="42" s="1"/>
  <c r="N24" i="42"/>
  <c r="O24" i="42"/>
  <c r="M23" i="42"/>
  <c r="L23" i="42"/>
  <c r="K23" i="42"/>
  <c r="J23" i="42"/>
  <c r="I23" i="42"/>
  <c r="H23" i="42"/>
  <c r="G23" i="42"/>
  <c r="F23" i="42"/>
  <c r="E23" i="42"/>
  <c r="D23" i="42"/>
  <c r="N22" i="42"/>
  <c r="O22" i="42" s="1"/>
  <c r="N21" i="42"/>
  <c r="O21" i="42"/>
  <c r="N20" i="42"/>
  <c r="O20" i="42" s="1"/>
  <c r="N19" i="42"/>
  <c r="O19" i="42" s="1"/>
  <c r="N18" i="42"/>
  <c r="O18" i="42" s="1"/>
  <c r="N17" i="42"/>
  <c r="O17" i="42" s="1"/>
  <c r="M16" i="42"/>
  <c r="L16" i="42"/>
  <c r="K16" i="42"/>
  <c r="J16" i="42"/>
  <c r="I16" i="42"/>
  <c r="I33" i="42" s="1"/>
  <c r="H16" i="42"/>
  <c r="G16" i="42"/>
  <c r="F16" i="42"/>
  <c r="E16" i="42"/>
  <c r="D16" i="42"/>
  <c r="N15" i="42"/>
  <c r="O15" i="42" s="1"/>
  <c r="N14" i="42"/>
  <c r="O14" i="42"/>
  <c r="N13" i="42"/>
  <c r="O13" i="42"/>
  <c r="M12" i="42"/>
  <c r="L12" i="42"/>
  <c r="K12" i="42"/>
  <c r="J12" i="42"/>
  <c r="I12" i="42"/>
  <c r="H12" i="42"/>
  <c r="G12" i="42"/>
  <c r="F12" i="42"/>
  <c r="E12" i="42"/>
  <c r="D12" i="42"/>
  <c r="N12" i="42" s="1"/>
  <c r="O12" i="42" s="1"/>
  <c r="N11" i="42"/>
  <c r="O11" i="42"/>
  <c r="N10" i="42"/>
  <c r="O10" i="42" s="1"/>
  <c r="N9" i="42"/>
  <c r="O9" i="42" s="1"/>
  <c r="N8" i="42"/>
  <c r="O8" i="42" s="1"/>
  <c r="N7" i="42"/>
  <c r="O7" i="42" s="1"/>
  <c r="N6" i="42"/>
  <c r="O6" i="42"/>
  <c r="M5" i="42"/>
  <c r="L5" i="42"/>
  <c r="K5" i="42"/>
  <c r="J5" i="42"/>
  <c r="I5" i="42"/>
  <c r="H5" i="42"/>
  <c r="G5" i="42"/>
  <c r="F5" i="42"/>
  <c r="E5" i="42"/>
  <c r="D5" i="42"/>
  <c r="N34" i="41"/>
  <c r="O34" i="41" s="1"/>
  <c r="M33" i="41"/>
  <c r="L33" i="41"/>
  <c r="K33" i="41"/>
  <c r="J33" i="41"/>
  <c r="N33" i="41" s="1"/>
  <c r="O33" i="41" s="1"/>
  <c r="I33" i="41"/>
  <c r="H33" i="41"/>
  <c r="G33" i="41"/>
  <c r="F33" i="41"/>
  <c r="E33" i="41"/>
  <c r="D33" i="41"/>
  <c r="N32" i="41"/>
  <c r="O32" i="41" s="1"/>
  <c r="N31" i="41"/>
  <c r="O31" i="41"/>
  <c r="N30" i="41"/>
  <c r="O30" i="41" s="1"/>
  <c r="M29" i="41"/>
  <c r="L29" i="41"/>
  <c r="K29" i="41"/>
  <c r="J29" i="41"/>
  <c r="I29" i="41"/>
  <c r="H29" i="41"/>
  <c r="G29" i="41"/>
  <c r="F29" i="41"/>
  <c r="E29" i="41"/>
  <c r="D29" i="41"/>
  <c r="N28" i="41"/>
  <c r="O28" i="41" s="1"/>
  <c r="N27" i="41"/>
  <c r="O27" i="41" s="1"/>
  <c r="M26" i="41"/>
  <c r="L26" i="41"/>
  <c r="K26" i="41"/>
  <c r="J26" i="41"/>
  <c r="I26" i="41"/>
  <c r="H26" i="41"/>
  <c r="G26" i="41"/>
  <c r="F26" i="41"/>
  <c r="E26" i="41"/>
  <c r="D26" i="41"/>
  <c r="N26" i="41" s="1"/>
  <c r="O26" i="41" s="1"/>
  <c r="N25" i="41"/>
  <c r="O25" i="41" s="1"/>
  <c r="N24" i="41"/>
  <c r="O24" i="41" s="1"/>
  <c r="M23" i="41"/>
  <c r="L23" i="41"/>
  <c r="K23" i="41"/>
  <c r="J23" i="41"/>
  <c r="I23" i="41"/>
  <c r="H23" i="41"/>
  <c r="G23" i="41"/>
  <c r="F23" i="41"/>
  <c r="E23" i="41"/>
  <c r="D23" i="41"/>
  <c r="N22" i="41"/>
  <c r="O22" i="41" s="1"/>
  <c r="N21" i="41"/>
  <c r="O21" i="41" s="1"/>
  <c r="N20" i="41"/>
  <c r="O20" i="41" s="1"/>
  <c r="N19" i="41"/>
  <c r="O19" i="41" s="1"/>
  <c r="N18" i="41"/>
  <c r="O18" i="41"/>
  <c r="N17" i="41"/>
  <c r="O17" i="41" s="1"/>
  <c r="M16" i="41"/>
  <c r="L16" i="41"/>
  <c r="K16" i="41"/>
  <c r="J16" i="41"/>
  <c r="I16" i="41"/>
  <c r="H16" i="41"/>
  <c r="G16" i="41"/>
  <c r="F16" i="41"/>
  <c r="E16" i="41"/>
  <c r="D16" i="41"/>
  <c r="N15" i="41"/>
  <c r="O15" i="41" s="1"/>
  <c r="N14" i="41"/>
  <c r="O14" i="41" s="1"/>
  <c r="N13" i="41"/>
  <c r="O13" i="41" s="1"/>
  <c r="M12" i="41"/>
  <c r="L12" i="41"/>
  <c r="K12" i="41"/>
  <c r="J12" i="41"/>
  <c r="I12" i="41"/>
  <c r="H12" i="41"/>
  <c r="G12" i="41"/>
  <c r="F12" i="41"/>
  <c r="E12" i="41"/>
  <c r="D12" i="4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D5" i="41"/>
  <c r="N32" i="40"/>
  <c r="O32" i="40" s="1"/>
  <c r="M31" i="40"/>
  <c r="M33" i="40" s="1"/>
  <c r="L31" i="40"/>
  <c r="K31" i="40"/>
  <c r="J31" i="40"/>
  <c r="I31" i="40"/>
  <c r="H31" i="40"/>
  <c r="G31" i="40"/>
  <c r="F31" i="40"/>
  <c r="E31" i="40"/>
  <c r="D31" i="40"/>
  <c r="N30" i="40"/>
  <c r="O30" i="40" s="1"/>
  <c r="N29" i="40"/>
  <c r="O29" i="40" s="1"/>
  <c r="M28" i="40"/>
  <c r="L28" i="40"/>
  <c r="K28" i="40"/>
  <c r="J28" i="40"/>
  <c r="I28" i="40"/>
  <c r="H28" i="40"/>
  <c r="G28" i="40"/>
  <c r="F28" i="40"/>
  <c r="E28" i="40"/>
  <c r="D28" i="40"/>
  <c r="D33" i="40" s="1"/>
  <c r="N27" i="40"/>
  <c r="O27" i="40" s="1"/>
  <c r="M26" i="40"/>
  <c r="L26" i="40"/>
  <c r="K26" i="40"/>
  <c r="J26" i="40"/>
  <c r="I26" i="40"/>
  <c r="H26" i="40"/>
  <c r="G26" i="40"/>
  <c r="F26" i="40"/>
  <c r="E26" i="40"/>
  <c r="D26" i="40"/>
  <c r="N25" i="40"/>
  <c r="O25" i="40" s="1"/>
  <c r="N24" i="40"/>
  <c r="O24" i="40" s="1"/>
  <c r="M23" i="40"/>
  <c r="L23" i="40"/>
  <c r="K23" i="40"/>
  <c r="J23" i="40"/>
  <c r="I23" i="40"/>
  <c r="H23" i="40"/>
  <c r="G23" i="40"/>
  <c r="F23" i="40"/>
  <c r="E23" i="40"/>
  <c r="D23" i="40"/>
  <c r="N22" i="40"/>
  <c r="O22" i="40" s="1"/>
  <c r="N21" i="40"/>
  <c r="O21" i="40" s="1"/>
  <c r="N20" i="40"/>
  <c r="O20" i="40"/>
  <c r="N19" i="40"/>
  <c r="O19" i="40"/>
  <c r="N18" i="40"/>
  <c r="O18" i="40" s="1"/>
  <c r="N17" i="40"/>
  <c r="O17" i="40" s="1"/>
  <c r="M16" i="40"/>
  <c r="L16" i="40"/>
  <c r="K16" i="40"/>
  <c r="J16" i="40"/>
  <c r="I16" i="40"/>
  <c r="H16" i="40"/>
  <c r="G16" i="40"/>
  <c r="F16" i="40"/>
  <c r="E16" i="40"/>
  <c r="D16" i="40"/>
  <c r="N15" i="40"/>
  <c r="O15" i="40" s="1"/>
  <c r="N14" i="40"/>
  <c r="O14" i="40" s="1"/>
  <c r="N13" i="40"/>
  <c r="O13" i="40" s="1"/>
  <c r="M12" i="40"/>
  <c r="L12" i="40"/>
  <c r="K12" i="40"/>
  <c r="J12" i="40"/>
  <c r="I12" i="40"/>
  <c r="H12" i="40"/>
  <c r="G12" i="40"/>
  <c r="F12" i="40"/>
  <c r="E12" i="40"/>
  <c r="D12" i="40"/>
  <c r="N11" i="40"/>
  <c r="O11" i="40" s="1"/>
  <c r="N10" i="40"/>
  <c r="O10" i="40"/>
  <c r="N9" i="40"/>
  <c r="O9" i="40"/>
  <c r="N8" i="40"/>
  <c r="O8" i="40" s="1"/>
  <c r="N7" i="40"/>
  <c r="O7" i="40" s="1"/>
  <c r="N6" i="40"/>
  <c r="O6" i="40" s="1"/>
  <c r="M5" i="40"/>
  <c r="L5" i="40"/>
  <c r="K5" i="40"/>
  <c r="J5" i="40"/>
  <c r="I5" i="40"/>
  <c r="H5" i="40"/>
  <c r="G5" i="40"/>
  <c r="F5" i="40"/>
  <c r="E5" i="40"/>
  <c r="D5" i="40"/>
  <c r="N32" i="39"/>
  <c r="O32" i="39" s="1"/>
  <c r="M31" i="39"/>
  <c r="L31" i="39"/>
  <c r="K31" i="39"/>
  <c r="J31" i="39"/>
  <c r="I31" i="39"/>
  <c r="H31" i="39"/>
  <c r="G31" i="39"/>
  <c r="F31" i="39"/>
  <c r="E31" i="39"/>
  <c r="D31" i="39"/>
  <c r="N30" i="39"/>
  <c r="O30" i="39" s="1"/>
  <c r="N29" i="39"/>
  <c r="O29" i="39" s="1"/>
  <c r="M28" i="39"/>
  <c r="L28" i="39"/>
  <c r="K28" i="39"/>
  <c r="J28" i="39"/>
  <c r="I28" i="39"/>
  <c r="H28" i="39"/>
  <c r="G28" i="39"/>
  <c r="F28" i="39"/>
  <c r="E28" i="39"/>
  <c r="D28" i="39"/>
  <c r="N27" i="39"/>
  <c r="O27" i="39"/>
  <c r="M26" i="39"/>
  <c r="L26" i="39"/>
  <c r="K26" i="39"/>
  <c r="J26" i="39"/>
  <c r="I26" i="39"/>
  <c r="H26" i="39"/>
  <c r="G26" i="39"/>
  <c r="F26" i="39"/>
  <c r="E26" i="39"/>
  <c r="D26" i="39"/>
  <c r="N25" i="39"/>
  <c r="O25" i="39"/>
  <c r="N24" i="39"/>
  <c r="O24" i="39" s="1"/>
  <c r="M23" i="39"/>
  <c r="L23" i="39"/>
  <c r="K23" i="39"/>
  <c r="J23" i="39"/>
  <c r="I23" i="39"/>
  <c r="H23" i="39"/>
  <c r="G23" i="39"/>
  <c r="F23" i="39"/>
  <c r="E23" i="39"/>
  <c r="D23" i="39"/>
  <c r="N23" i="39" s="1"/>
  <c r="O23" i="39" s="1"/>
  <c r="N22" i="39"/>
  <c r="O22" i="39" s="1"/>
  <c r="N21" i="39"/>
  <c r="O21" i="39"/>
  <c r="N20" i="39"/>
  <c r="O20" i="39" s="1"/>
  <c r="N19" i="39"/>
  <c r="O19" i="39" s="1"/>
  <c r="N18" i="39"/>
  <c r="O18" i="39"/>
  <c r="N17" i="39"/>
  <c r="O17" i="39" s="1"/>
  <c r="M16" i="39"/>
  <c r="L16" i="39"/>
  <c r="K16" i="39"/>
  <c r="K33" i="39" s="1"/>
  <c r="J16" i="39"/>
  <c r="I16" i="39"/>
  <c r="H16" i="39"/>
  <c r="G16" i="39"/>
  <c r="G33" i="39" s="1"/>
  <c r="F16" i="39"/>
  <c r="E16" i="39"/>
  <c r="D16" i="39"/>
  <c r="N16" i="39" s="1"/>
  <c r="O16" i="39" s="1"/>
  <c r="N15" i="39"/>
  <c r="O15" i="39" s="1"/>
  <c r="N14" i="39"/>
  <c r="O14" i="39" s="1"/>
  <c r="N13" i="39"/>
  <c r="O13" i="39" s="1"/>
  <c r="M12" i="39"/>
  <c r="L12" i="39"/>
  <c r="K12" i="39"/>
  <c r="J12" i="39"/>
  <c r="I12" i="39"/>
  <c r="H12" i="39"/>
  <c r="G12" i="39"/>
  <c r="F12" i="39"/>
  <c r="E12" i="39"/>
  <c r="D12" i="39"/>
  <c r="N12" i="39" s="1"/>
  <c r="O12" i="39" s="1"/>
  <c r="N11" i="39"/>
  <c r="O11" i="39" s="1"/>
  <c r="N10" i="39"/>
  <c r="O10" i="39"/>
  <c r="N9" i="39"/>
  <c r="O9" i="39" s="1"/>
  <c r="N8" i="39"/>
  <c r="O8" i="39"/>
  <c r="N7" i="39"/>
  <c r="O7" i="39"/>
  <c r="N6" i="39"/>
  <c r="O6" i="39" s="1"/>
  <c r="M5" i="39"/>
  <c r="L5" i="39"/>
  <c r="K5" i="39"/>
  <c r="J5" i="39"/>
  <c r="J33" i="39" s="1"/>
  <c r="I5" i="39"/>
  <c r="H5" i="39"/>
  <c r="G5" i="39"/>
  <c r="F5" i="39"/>
  <c r="F33" i="39" s="1"/>
  <c r="E5" i="39"/>
  <c r="D5" i="39"/>
  <c r="D33" i="39" s="1"/>
  <c r="N5" i="39"/>
  <c r="O5" i="39"/>
  <c r="N32" i="38"/>
  <c r="O32" i="38" s="1"/>
  <c r="M31" i="38"/>
  <c r="L31" i="38"/>
  <c r="K31" i="38"/>
  <c r="J31" i="38"/>
  <c r="I31" i="38"/>
  <c r="H31" i="38"/>
  <c r="G31" i="38"/>
  <c r="F31" i="38"/>
  <c r="E31" i="38"/>
  <c r="D31" i="38"/>
  <c r="N30" i="38"/>
  <c r="O30" i="38" s="1"/>
  <c r="N29" i="38"/>
  <c r="O29" i="38"/>
  <c r="M28" i="38"/>
  <c r="L28" i="38"/>
  <c r="K28" i="38"/>
  <c r="J28" i="38"/>
  <c r="I28" i="38"/>
  <c r="H28" i="38"/>
  <c r="G28" i="38"/>
  <c r="F28" i="38"/>
  <c r="E28" i="38"/>
  <c r="D28" i="38"/>
  <c r="N27" i="38"/>
  <c r="O27" i="38" s="1"/>
  <c r="M26" i="38"/>
  <c r="L26" i="38"/>
  <c r="K26" i="38"/>
  <c r="J26" i="38"/>
  <c r="I26" i="38"/>
  <c r="H26" i="38"/>
  <c r="G26" i="38"/>
  <c r="F26" i="38"/>
  <c r="E26" i="38"/>
  <c r="D26" i="38"/>
  <c r="N25" i="38"/>
  <c r="O25" i="38" s="1"/>
  <c r="N24" i="38"/>
  <c r="O24" i="38"/>
  <c r="M23" i="38"/>
  <c r="L23" i="38"/>
  <c r="L33" i="38" s="1"/>
  <c r="K23" i="38"/>
  <c r="J23" i="38"/>
  <c r="I23" i="38"/>
  <c r="H23" i="38"/>
  <c r="G23" i="38"/>
  <c r="F23" i="38"/>
  <c r="E23" i="38"/>
  <c r="D23" i="38"/>
  <c r="N22" i="38"/>
  <c r="O22" i="38"/>
  <c r="N21" i="38"/>
  <c r="O21" i="38" s="1"/>
  <c r="N20" i="38"/>
  <c r="O20" i="38"/>
  <c r="N19" i="38"/>
  <c r="O19" i="38" s="1"/>
  <c r="N18" i="38"/>
  <c r="O18" i="38" s="1"/>
  <c r="N17" i="38"/>
  <c r="O17" i="38" s="1"/>
  <c r="M16" i="38"/>
  <c r="L16" i="38"/>
  <c r="K16" i="38"/>
  <c r="J16" i="38"/>
  <c r="I16" i="38"/>
  <c r="N16" i="38" s="1"/>
  <c r="O16" i="38" s="1"/>
  <c r="H16" i="38"/>
  <c r="G16" i="38"/>
  <c r="F16" i="38"/>
  <c r="E16" i="38"/>
  <c r="D16" i="38"/>
  <c r="N15" i="38"/>
  <c r="O15" i="38"/>
  <c r="N14" i="38"/>
  <c r="O14" i="38"/>
  <c r="N13" i="38"/>
  <c r="O13" i="38" s="1"/>
  <c r="M12" i="38"/>
  <c r="L12" i="38"/>
  <c r="K12" i="38"/>
  <c r="J12" i="38"/>
  <c r="I12" i="38"/>
  <c r="H12" i="38"/>
  <c r="G12" i="38"/>
  <c r="F12" i="38"/>
  <c r="E12" i="38"/>
  <c r="D12" i="38"/>
  <c r="N12" i="38" s="1"/>
  <c r="O12" i="38" s="1"/>
  <c r="N11" i="38"/>
  <c r="O11" i="38" s="1"/>
  <c r="N10" i="38"/>
  <c r="O10" i="38" s="1"/>
  <c r="N9" i="38"/>
  <c r="O9" i="38" s="1"/>
  <c r="N8" i="38"/>
  <c r="O8" i="38" s="1"/>
  <c r="N7" i="38"/>
  <c r="O7" i="38"/>
  <c r="N6" i="38"/>
  <c r="O6" i="38" s="1"/>
  <c r="M5" i="38"/>
  <c r="L5" i="38"/>
  <c r="K5" i="38"/>
  <c r="J5" i="38"/>
  <c r="I5" i="38"/>
  <c r="H5" i="38"/>
  <c r="G5" i="38"/>
  <c r="F5" i="38"/>
  <c r="E5" i="38"/>
  <c r="D5" i="38"/>
  <c r="N31" i="37"/>
  <c r="O31" i="37" s="1"/>
  <c r="M30" i="37"/>
  <c r="L30" i="37"/>
  <c r="K30" i="37"/>
  <c r="J30" i="37"/>
  <c r="I30" i="37"/>
  <c r="H30" i="37"/>
  <c r="G30" i="37"/>
  <c r="F30" i="37"/>
  <c r="E30" i="37"/>
  <c r="D30" i="37"/>
  <c r="N29" i="37"/>
  <c r="O29" i="37" s="1"/>
  <c r="N28" i="37"/>
  <c r="O28" i="37"/>
  <c r="M27" i="37"/>
  <c r="L27" i="37"/>
  <c r="K27" i="37"/>
  <c r="J27" i="37"/>
  <c r="I27" i="37"/>
  <c r="H27" i="37"/>
  <c r="G27" i="37"/>
  <c r="F27" i="37"/>
  <c r="E27" i="37"/>
  <c r="D27" i="37"/>
  <c r="N26" i="37"/>
  <c r="O26" i="37"/>
  <c r="M25" i="37"/>
  <c r="L25" i="37"/>
  <c r="K25" i="37"/>
  <c r="J25" i="37"/>
  <c r="I25" i="37"/>
  <c r="H25" i="37"/>
  <c r="G25" i="37"/>
  <c r="F25" i="37"/>
  <c r="E25" i="37"/>
  <c r="D25" i="37"/>
  <c r="N25" i="37" s="1"/>
  <c r="O25" i="37" s="1"/>
  <c r="N24" i="37"/>
  <c r="O24" i="37"/>
  <c r="N23" i="37"/>
  <c r="O23" i="37" s="1"/>
  <c r="M22" i="37"/>
  <c r="L22" i="37"/>
  <c r="K22" i="37"/>
  <c r="J22" i="37"/>
  <c r="I22" i="37"/>
  <c r="H22" i="37"/>
  <c r="G22" i="37"/>
  <c r="F22" i="37"/>
  <c r="E22" i="37"/>
  <c r="D22" i="37"/>
  <c r="N21" i="37"/>
  <c r="O21" i="37" s="1"/>
  <c r="N20" i="37"/>
  <c r="O20" i="37" s="1"/>
  <c r="N19" i="37"/>
  <c r="O19" i="37" s="1"/>
  <c r="N18" i="37"/>
  <c r="O18" i="37"/>
  <c r="N17" i="37"/>
  <c r="O17" i="37"/>
  <c r="N16" i="37"/>
  <c r="O16" i="37" s="1"/>
  <c r="M15" i="37"/>
  <c r="L15" i="37"/>
  <c r="K15" i="37"/>
  <c r="J15" i="37"/>
  <c r="I15" i="37"/>
  <c r="H15" i="37"/>
  <c r="G15" i="37"/>
  <c r="F15" i="37"/>
  <c r="E15" i="37"/>
  <c r="D15" i="37"/>
  <c r="N14" i="37"/>
  <c r="O14" i="37" s="1"/>
  <c r="N13" i="37"/>
  <c r="O13" i="37" s="1"/>
  <c r="N12" i="37"/>
  <c r="O12" i="37" s="1"/>
  <c r="M11" i="37"/>
  <c r="L11" i="37"/>
  <c r="K11" i="37"/>
  <c r="J11" i="37"/>
  <c r="I11" i="37"/>
  <c r="I32" i="37" s="1"/>
  <c r="H11" i="37"/>
  <c r="G11" i="37"/>
  <c r="F11" i="37"/>
  <c r="E11" i="37"/>
  <c r="D11" i="37"/>
  <c r="N10" i="37"/>
  <c r="O10" i="37" s="1"/>
  <c r="N9" i="37"/>
  <c r="O9" i="37" s="1"/>
  <c r="N8" i="37"/>
  <c r="O8" i="37" s="1"/>
  <c r="N7" i="37"/>
  <c r="O7" i="37"/>
  <c r="N6" i="37"/>
  <c r="O6" i="37" s="1"/>
  <c r="M5" i="37"/>
  <c r="L5" i="37"/>
  <c r="K5" i="37"/>
  <c r="J5" i="37"/>
  <c r="I5" i="37"/>
  <c r="H5" i="37"/>
  <c r="G5" i="37"/>
  <c r="F5" i="37"/>
  <c r="E5" i="37"/>
  <c r="D5" i="37"/>
  <c r="N31" i="36"/>
  <c r="O31" i="36" s="1"/>
  <c r="M30" i="36"/>
  <c r="L30" i="36"/>
  <c r="L32" i="36" s="1"/>
  <c r="K30" i="36"/>
  <c r="J30" i="36"/>
  <c r="I30" i="36"/>
  <c r="H30" i="36"/>
  <c r="G30" i="36"/>
  <c r="F30" i="36"/>
  <c r="E30" i="36"/>
  <c r="D30" i="36"/>
  <c r="N29" i="36"/>
  <c r="O29" i="36"/>
  <c r="N28" i="36"/>
  <c r="O28" i="36" s="1"/>
  <c r="M27" i="36"/>
  <c r="L27" i="36"/>
  <c r="K27" i="36"/>
  <c r="J27" i="36"/>
  <c r="I27" i="36"/>
  <c r="H27" i="36"/>
  <c r="G27" i="36"/>
  <c r="F27" i="36"/>
  <c r="E27" i="36"/>
  <c r="D27" i="36"/>
  <c r="N26" i="36"/>
  <c r="O26" i="36" s="1"/>
  <c r="M25" i="36"/>
  <c r="L25" i="36"/>
  <c r="K25" i="36"/>
  <c r="J25" i="36"/>
  <c r="I25" i="36"/>
  <c r="H25" i="36"/>
  <c r="G25" i="36"/>
  <c r="F25" i="36"/>
  <c r="E25" i="36"/>
  <c r="D25" i="36"/>
  <c r="N25" i="36" s="1"/>
  <c r="O25" i="36" s="1"/>
  <c r="N24" i="36"/>
  <c r="O24" i="36" s="1"/>
  <c r="N23" i="36"/>
  <c r="O23" i="36" s="1"/>
  <c r="M22" i="36"/>
  <c r="L22" i="36"/>
  <c r="K22" i="36"/>
  <c r="J22" i="36"/>
  <c r="I22" i="36"/>
  <c r="H22" i="36"/>
  <c r="G22" i="36"/>
  <c r="F22" i="36"/>
  <c r="E22" i="36"/>
  <c r="D22" i="36"/>
  <c r="N21" i="36"/>
  <c r="O21" i="36" s="1"/>
  <c r="N20" i="36"/>
  <c r="O20" i="36" s="1"/>
  <c r="N19" i="36"/>
  <c r="O19" i="36" s="1"/>
  <c r="N18" i="36"/>
  <c r="O18" i="36"/>
  <c r="N17" i="36"/>
  <c r="O17" i="36" s="1"/>
  <c r="N16" i="36"/>
  <c r="O16" i="36" s="1"/>
  <c r="M15" i="36"/>
  <c r="L15" i="36"/>
  <c r="K15" i="36"/>
  <c r="J15" i="36"/>
  <c r="I15" i="36"/>
  <c r="H15" i="36"/>
  <c r="G15" i="36"/>
  <c r="F15" i="36"/>
  <c r="E15" i="36"/>
  <c r="D15" i="36"/>
  <c r="N14" i="36"/>
  <c r="O14" i="36" s="1"/>
  <c r="N13" i="36"/>
  <c r="O13" i="36" s="1"/>
  <c r="N12" i="36"/>
  <c r="O12" i="36" s="1"/>
  <c r="M11" i="36"/>
  <c r="L11" i="36"/>
  <c r="K11" i="36"/>
  <c r="J11" i="36"/>
  <c r="I11" i="36"/>
  <c r="H11" i="36"/>
  <c r="H32" i="36" s="1"/>
  <c r="G11" i="36"/>
  <c r="F11" i="36"/>
  <c r="E11" i="36"/>
  <c r="D11" i="36"/>
  <c r="N11" i="36" s="1"/>
  <c r="O11" i="36" s="1"/>
  <c r="N10" i="36"/>
  <c r="O10" i="36" s="1"/>
  <c r="N9" i="36"/>
  <c r="O9" i="36" s="1"/>
  <c r="N8" i="36"/>
  <c r="O8" i="36"/>
  <c r="N7" i="36"/>
  <c r="O7" i="36" s="1"/>
  <c r="N6" i="36"/>
  <c r="O6" i="36" s="1"/>
  <c r="M5" i="36"/>
  <c r="L5" i="36"/>
  <c r="K5" i="36"/>
  <c r="J5" i="36"/>
  <c r="I5" i="36"/>
  <c r="I32" i="36" s="1"/>
  <c r="H5" i="36"/>
  <c r="G5" i="36"/>
  <c r="F5" i="36"/>
  <c r="E5" i="36"/>
  <c r="D5" i="36"/>
  <c r="D32" i="36" s="1"/>
  <c r="N32" i="35"/>
  <c r="O32" i="35" s="1"/>
  <c r="M31" i="35"/>
  <c r="L31" i="35"/>
  <c r="K31" i="35"/>
  <c r="J31" i="35"/>
  <c r="I31" i="35"/>
  <c r="H31" i="35"/>
  <c r="G31" i="35"/>
  <c r="F31" i="35"/>
  <c r="N31" i="35" s="1"/>
  <c r="O31" i="35" s="1"/>
  <c r="E31" i="35"/>
  <c r="D31" i="35"/>
  <c r="N30" i="35"/>
  <c r="O30" i="35"/>
  <c r="N29" i="35"/>
  <c r="O29" i="35" s="1"/>
  <c r="M28" i="35"/>
  <c r="L28" i="35"/>
  <c r="K28" i="35"/>
  <c r="J28" i="35"/>
  <c r="I28" i="35"/>
  <c r="H28" i="35"/>
  <c r="G28" i="35"/>
  <c r="F28" i="35"/>
  <c r="E28" i="35"/>
  <c r="D28" i="35"/>
  <c r="N28" i="35" s="1"/>
  <c r="O28" i="35" s="1"/>
  <c r="N27" i="35"/>
  <c r="O27" i="35" s="1"/>
  <c r="M26" i="35"/>
  <c r="L26" i="35"/>
  <c r="K26" i="35"/>
  <c r="J26" i="35"/>
  <c r="I26" i="35"/>
  <c r="H26" i="35"/>
  <c r="G26" i="35"/>
  <c r="F26" i="35"/>
  <c r="E26" i="35"/>
  <c r="D26" i="35"/>
  <c r="N25" i="35"/>
  <c r="O25" i="35"/>
  <c r="N24" i="35"/>
  <c r="O24" i="35"/>
  <c r="M23" i="35"/>
  <c r="L23" i="35"/>
  <c r="K23" i="35"/>
  <c r="J23" i="35"/>
  <c r="I23" i="35"/>
  <c r="H23" i="35"/>
  <c r="G23" i="35"/>
  <c r="F23" i="35"/>
  <c r="E23" i="35"/>
  <c r="D23" i="35"/>
  <c r="N23" i="35" s="1"/>
  <c r="O23" i="35" s="1"/>
  <c r="N22" i="35"/>
  <c r="O22" i="35" s="1"/>
  <c r="N21" i="35"/>
  <c r="O21" i="35" s="1"/>
  <c r="N20" i="35"/>
  <c r="O20" i="35" s="1"/>
  <c r="N19" i="35"/>
  <c r="O19" i="35" s="1"/>
  <c r="N18" i="35"/>
  <c r="O18" i="35"/>
  <c r="N17" i="35"/>
  <c r="O17" i="35"/>
  <c r="M16" i="35"/>
  <c r="L16" i="35"/>
  <c r="K16" i="35"/>
  <c r="J16" i="35"/>
  <c r="I16" i="35"/>
  <c r="H16" i="35"/>
  <c r="G16" i="35"/>
  <c r="F16" i="35"/>
  <c r="E16" i="35"/>
  <c r="D16" i="35"/>
  <c r="N15" i="35"/>
  <c r="O15" i="35" s="1"/>
  <c r="N14" i="35"/>
  <c r="O14" i="35" s="1"/>
  <c r="N13" i="35"/>
  <c r="O13" i="35" s="1"/>
  <c r="M12" i="35"/>
  <c r="L12" i="35"/>
  <c r="K12" i="35"/>
  <c r="J12" i="35"/>
  <c r="I12" i="35"/>
  <c r="H12" i="35"/>
  <c r="H33" i="35" s="1"/>
  <c r="G12" i="35"/>
  <c r="F12" i="35"/>
  <c r="E12" i="35"/>
  <c r="D12" i="35"/>
  <c r="N12" i="35" s="1"/>
  <c r="O12" i="35" s="1"/>
  <c r="N11" i="35"/>
  <c r="O11" i="35" s="1"/>
  <c r="N10" i="35"/>
  <c r="O10" i="35"/>
  <c r="N9" i="35"/>
  <c r="O9" i="35" s="1"/>
  <c r="N8" i="35"/>
  <c r="O8" i="35" s="1"/>
  <c r="N7" i="35"/>
  <c r="O7" i="35" s="1"/>
  <c r="N6" i="35"/>
  <c r="O6" i="35" s="1"/>
  <c r="M5" i="35"/>
  <c r="L5" i="35"/>
  <c r="K5" i="35"/>
  <c r="J5" i="35"/>
  <c r="I5" i="35"/>
  <c r="H5" i="35"/>
  <c r="G5" i="35"/>
  <c r="F5" i="35"/>
  <c r="E5" i="35"/>
  <c r="D5" i="35"/>
  <c r="N31" i="34"/>
  <c r="O31" i="34" s="1"/>
  <c r="M30" i="34"/>
  <c r="L30" i="34"/>
  <c r="K30" i="34"/>
  <c r="J30" i="34"/>
  <c r="I30" i="34"/>
  <c r="H30" i="34"/>
  <c r="G30" i="34"/>
  <c r="F30" i="34"/>
  <c r="E30" i="34"/>
  <c r="D30" i="34"/>
  <c r="N29" i="34"/>
  <c r="O29" i="34" s="1"/>
  <c r="N28" i="34"/>
  <c r="O28" i="34"/>
  <c r="M27" i="34"/>
  <c r="L27" i="34"/>
  <c r="K27" i="34"/>
  <c r="J27" i="34"/>
  <c r="I27" i="34"/>
  <c r="H27" i="34"/>
  <c r="G27" i="34"/>
  <c r="F27" i="34"/>
  <c r="E27" i="34"/>
  <c r="D27" i="34"/>
  <c r="N27" i="34"/>
  <c r="O27" i="34"/>
  <c r="N26" i="34"/>
  <c r="O26" i="34" s="1"/>
  <c r="M25" i="34"/>
  <c r="L25" i="34"/>
  <c r="K25" i="34"/>
  <c r="J25" i="34"/>
  <c r="I25" i="34"/>
  <c r="H25" i="34"/>
  <c r="G25" i="34"/>
  <c r="F25" i="34"/>
  <c r="E25" i="34"/>
  <c r="D25" i="34"/>
  <c r="N25" i="34" s="1"/>
  <c r="O25" i="34" s="1"/>
  <c r="N24" i="34"/>
  <c r="O24" i="34" s="1"/>
  <c r="N23" i="34"/>
  <c r="O23" i="34" s="1"/>
  <c r="M22" i="34"/>
  <c r="L22" i="34"/>
  <c r="K22" i="34"/>
  <c r="J22" i="34"/>
  <c r="I22" i="34"/>
  <c r="H22" i="34"/>
  <c r="G22" i="34"/>
  <c r="F22" i="34"/>
  <c r="E22" i="34"/>
  <c r="D22" i="34"/>
  <c r="N21" i="34"/>
  <c r="O21" i="34" s="1"/>
  <c r="N20" i="34"/>
  <c r="O20" i="34" s="1"/>
  <c r="N19" i="34"/>
  <c r="O19" i="34"/>
  <c r="N18" i="34"/>
  <c r="O18" i="34" s="1"/>
  <c r="N17" i="34"/>
  <c r="O17" i="34" s="1"/>
  <c r="N16" i="34"/>
  <c r="O16" i="34" s="1"/>
  <c r="M15" i="34"/>
  <c r="L15" i="34"/>
  <c r="K15" i="34"/>
  <c r="J15" i="34"/>
  <c r="I15" i="34"/>
  <c r="H15" i="34"/>
  <c r="G15" i="34"/>
  <c r="F15" i="34"/>
  <c r="E15" i="34"/>
  <c r="N15" i="34" s="1"/>
  <c r="O15" i="34" s="1"/>
  <c r="D15" i="34"/>
  <c r="N14" i="34"/>
  <c r="O14" i="34" s="1"/>
  <c r="N13" i="34"/>
  <c r="O13" i="34"/>
  <c r="N12" i="34"/>
  <c r="O12" i="34" s="1"/>
  <c r="M11" i="34"/>
  <c r="M32" i="34" s="1"/>
  <c r="L11" i="34"/>
  <c r="K11" i="34"/>
  <c r="J11" i="34"/>
  <c r="I11" i="34"/>
  <c r="H11" i="34"/>
  <c r="G11" i="34"/>
  <c r="G32" i="34" s="1"/>
  <c r="F11" i="34"/>
  <c r="E11" i="34"/>
  <c r="D11" i="34"/>
  <c r="N11" i="34" s="1"/>
  <c r="O11" i="34" s="1"/>
  <c r="N10" i="34"/>
  <c r="O10" i="34"/>
  <c r="N9" i="34"/>
  <c r="O9" i="34" s="1"/>
  <c r="N8" i="34"/>
  <c r="O8" i="34" s="1"/>
  <c r="N7" i="34"/>
  <c r="O7" i="34" s="1"/>
  <c r="N6" i="34"/>
  <c r="O6" i="34" s="1"/>
  <c r="M5" i="34"/>
  <c r="L5" i="34"/>
  <c r="K5" i="34"/>
  <c r="J5" i="34"/>
  <c r="I5" i="34"/>
  <c r="H5" i="34"/>
  <c r="G5" i="34"/>
  <c r="F5" i="34"/>
  <c r="F32" i="34" s="1"/>
  <c r="E5" i="34"/>
  <c r="E32" i="34" s="1"/>
  <c r="D5" i="34"/>
  <c r="E30" i="33"/>
  <c r="F30" i="33"/>
  <c r="G30" i="33"/>
  <c r="H30" i="33"/>
  <c r="I30" i="33"/>
  <c r="J30" i="33"/>
  <c r="K30" i="33"/>
  <c r="L30" i="33"/>
  <c r="M30" i="33"/>
  <c r="D30" i="33"/>
  <c r="E27" i="33"/>
  <c r="F27" i="33"/>
  <c r="G27" i="33"/>
  <c r="H27" i="33"/>
  <c r="I27" i="33"/>
  <c r="J27" i="33"/>
  <c r="K27" i="33"/>
  <c r="L27" i="33"/>
  <c r="M27" i="33"/>
  <c r="E25" i="33"/>
  <c r="F25" i="33"/>
  <c r="G25" i="33"/>
  <c r="H25" i="33"/>
  <c r="I25" i="33"/>
  <c r="J25" i="33"/>
  <c r="K25" i="33"/>
  <c r="L25" i="33"/>
  <c r="M25" i="33"/>
  <c r="E22" i="33"/>
  <c r="F22" i="33"/>
  <c r="G22" i="33"/>
  <c r="H22" i="33"/>
  <c r="I22" i="33"/>
  <c r="J22" i="33"/>
  <c r="K22" i="33"/>
  <c r="L22" i="33"/>
  <c r="M22" i="33"/>
  <c r="E15" i="33"/>
  <c r="F15" i="33"/>
  <c r="G15" i="33"/>
  <c r="H15" i="33"/>
  <c r="I15" i="33"/>
  <c r="J15" i="33"/>
  <c r="K15" i="33"/>
  <c r="L15" i="33"/>
  <c r="M15" i="33"/>
  <c r="E11" i="33"/>
  <c r="F11" i="33"/>
  <c r="G11" i="33"/>
  <c r="H11" i="33"/>
  <c r="I11" i="33"/>
  <c r="J11" i="33"/>
  <c r="K11" i="33"/>
  <c r="L11" i="33"/>
  <c r="M11" i="33"/>
  <c r="N11" i="33" s="1"/>
  <c r="O11" i="33" s="1"/>
  <c r="E5" i="33"/>
  <c r="F5" i="33"/>
  <c r="G5" i="33"/>
  <c r="H5" i="33"/>
  <c r="I5" i="33"/>
  <c r="J5" i="33"/>
  <c r="K5" i="33"/>
  <c r="L5" i="33"/>
  <c r="M5" i="33"/>
  <c r="D27" i="33"/>
  <c r="D22" i="33"/>
  <c r="D15" i="33"/>
  <c r="D11" i="33"/>
  <c r="D5" i="33"/>
  <c r="N31" i="33"/>
  <c r="O31" i="33"/>
  <c r="N28" i="33"/>
  <c r="O28" i="33" s="1"/>
  <c r="N29" i="33"/>
  <c r="O29" i="33"/>
  <c r="D25" i="33"/>
  <c r="N26" i="33"/>
  <c r="O26" i="33" s="1"/>
  <c r="N24" i="33"/>
  <c r="O24" i="33" s="1"/>
  <c r="N23" i="33"/>
  <c r="O23" i="33" s="1"/>
  <c r="N13" i="33"/>
  <c r="O13" i="33"/>
  <c r="N14" i="33"/>
  <c r="O14" i="33"/>
  <c r="N7" i="33"/>
  <c r="O7" i="33"/>
  <c r="N8" i="33"/>
  <c r="O8" i="33"/>
  <c r="N9" i="33"/>
  <c r="O9" i="33"/>
  <c r="N10" i="33"/>
  <c r="O10" i="33" s="1"/>
  <c r="N6" i="33"/>
  <c r="O6" i="33"/>
  <c r="N17" i="33"/>
  <c r="O17" i="33"/>
  <c r="N18" i="33"/>
  <c r="O18" i="33"/>
  <c r="N19" i="33"/>
  <c r="O19" i="33"/>
  <c r="N20" i="33"/>
  <c r="O20" i="33"/>
  <c r="N21" i="33"/>
  <c r="O21" i="33" s="1"/>
  <c r="N16" i="33"/>
  <c r="O16" i="33"/>
  <c r="N12" i="33"/>
  <c r="O12" i="33"/>
  <c r="N12" i="41" l="1"/>
  <c r="O12" i="41" s="1"/>
  <c r="E33" i="40"/>
  <c r="H33" i="43"/>
  <c r="K33" i="44"/>
  <c r="L33" i="45"/>
  <c r="M33" i="47"/>
  <c r="O26" i="47"/>
  <c r="P26" i="47" s="1"/>
  <c r="J32" i="33"/>
  <c r="N27" i="37"/>
  <c r="O27" i="37" s="1"/>
  <c r="G33" i="44"/>
  <c r="D32" i="34"/>
  <c r="N28" i="42"/>
  <c r="O28" i="42" s="1"/>
  <c r="F33" i="42"/>
  <c r="F33" i="43"/>
  <c r="M33" i="38"/>
  <c r="N26" i="43"/>
  <c r="O26" i="43" s="1"/>
  <c r="K35" i="41"/>
  <c r="K33" i="42"/>
  <c r="N31" i="43"/>
  <c r="O31" i="43" s="1"/>
  <c r="D33" i="45"/>
  <c r="N33" i="45" s="1"/>
  <c r="O33" i="45" s="1"/>
  <c r="N23" i="45"/>
  <c r="O23" i="45" s="1"/>
  <c r="N16" i="40"/>
  <c r="O16" i="40" s="1"/>
  <c r="N23" i="43"/>
  <c r="O23" i="43" s="1"/>
  <c r="M32" i="33"/>
  <c r="K33" i="46"/>
  <c r="I32" i="33"/>
  <c r="E35" i="41"/>
  <c r="K33" i="35"/>
  <c r="J33" i="38"/>
  <c r="J33" i="45"/>
  <c r="M33" i="46"/>
  <c r="K33" i="38"/>
  <c r="K32" i="37"/>
  <c r="I33" i="39"/>
  <c r="N5" i="35"/>
  <c r="O5" i="35" s="1"/>
  <c r="N31" i="38"/>
  <c r="O31" i="38" s="1"/>
  <c r="K32" i="36"/>
  <c r="M32" i="37"/>
  <c r="N26" i="39"/>
  <c r="O26" i="39" s="1"/>
  <c r="I33" i="40"/>
  <c r="L35" i="41"/>
  <c r="L33" i="42"/>
  <c r="N28" i="45"/>
  <c r="O28" i="45" s="1"/>
  <c r="N28" i="46"/>
  <c r="O28" i="46" s="1"/>
  <c r="F32" i="36"/>
  <c r="N23" i="40"/>
  <c r="O23" i="40" s="1"/>
  <c r="H33" i="46"/>
  <c r="N28" i="38"/>
  <c r="O28" i="38" s="1"/>
  <c r="G33" i="47"/>
  <c r="G33" i="38"/>
  <c r="F33" i="44"/>
  <c r="G33" i="45"/>
  <c r="J33" i="46"/>
  <c r="N16" i="35"/>
  <c r="O16" i="35" s="1"/>
  <c r="N11" i="37"/>
  <c r="O11" i="37" s="1"/>
  <c r="D35" i="41"/>
  <c r="G35" i="41"/>
  <c r="G33" i="42"/>
  <c r="I35" i="41"/>
  <c r="I33" i="43"/>
  <c r="J33" i="43"/>
  <c r="L32" i="37"/>
  <c r="I33" i="38"/>
  <c r="N5" i="40"/>
  <c r="O5" i="40" s="1"/>
  <c r="N12" i="40"/>
  <c r="O12" i="40" s="1"/>
  <c r="N31" i="40"/>
  <c r="O31" i="40" s="1"/>
  <c r="H32" i="33"/>
  <c r="K32" i="34"/>
  <c r="N26" i="35"/>
  <c r="O26" i="35" s="1"/>
  <c r="D32" i="37"/>
  <c r="J33" i="40"/>
  <c r="L33" i="40"/>
  <c r="M35" i="41"/>
  <c r="M33" i="42"/>
  <c r="M33" i="43"/>
  <c r="N31" i="39"/>
  <c r="O31" i="39" s="1"/>
  <c r="L32" i="33"/>
  <c r="F32" i="33"/>
  <c r="J33" i="35"/>
  <c r="M33" i="35"/>
  <c r="N5" i="41"/>
  <c r="O5" i="41" s="1"/>
  <c r="J35" i="41"/>
  <c r="G32" i="36"/>
  <c r="N22" i="37"/>
  <c r="O22" i="37" s="1"/>
  <c r="N27" i="33"/>
  <c r="O27" i="33" s="1"/>
  <c r="E32" i="37"/>
  <c r="L33" i="39"/>
  <c r="K33" i="40"/>
  <c r="N26" i="42"/>
  <c r="O26" i="42" s="1"/>
  <c r="N31" i="46"/>
  <c r="O31" i="46" s="1"/>
  <c r="E32" i="36"/>
  <c r="E33" i="38"/>
  <c r="F33" i="38"/>
  <c r="N23" i="38"/>
  <c r="O23" i="38" s="1"/>
  <c r="N28" i="43"/>
  <c r="O28" i="43" s="1"/>
  <c r="E33" i="45"/>
  <c r="E33" i="44"/>
  <c r="F33" i="45"/>
  <c r="G32" i="33"/>
  <c r="N23" i="42"/>
  <c r="O23" i="42" s="1"/>
  <c r="H33" i="47"/>
  <c r="J32" i="34"/>
  <c r="H33" i="38"/>
  <c r="D33" i="42"/>
  <c r="D33" i="43"/>
  <c r="F33" i="40"/>
  <c r="M33" i="45"/>
  <c r="H32" i="34"/>
  <c r="G33" i="40"/>
  <c r="N26" i="40"/>
  <c r="O26" i="40" s="1"/>
  <c r="O31" i="47"/>
  <c r="P31" i="47" s="1"/>
  <c r="N30" i="34"/>
  <c r="O30" i="34" s="1"/>
  <c r="F33" i="35"/>
  <c r="F32" i="37"/>
  <c r="N30" i="37"/>
  <c r="O30" i="37" s="1"/>
  <c r="M33" i="39"/>
  <c r="N16" i="41"/>
  <c r="O16" i="41" s="1"/>
  <c r="N23" i="41"/>
  <c r="O23" i="41" s="1"/>
  <c r="H33" i="42"/>
  <c r="F33" i="47"/>
  <c r="O33" i="47" s="1"/>
  <c r="P33" i="47" s="1"/>
  <c r="N12" i="45"/>
  <c r="O12" i="45" s="1"/>
  <c r="I33" i="46"/>
  <c r="N5" i="33"/>
  <c r="O5" i="33" s="1"/>
  <c r="H33" i="45"/>
  <c r="L33" i="35"/>
  <c r="G32" i="37"/>
  <c r="E33" i="43"/>
  <c r="I33" i="44"/>
  <c r="N12" i="44"/>
  <c r="O12" i="44" s="1"/>
  <c r="N26" i="44"/>
  <c r="O26" i="44" s="1"/>
  <c r="N26" i="38"/>
  <c r="O26" i="38" s="1"/>
  <c r="J33" i="44"/>
  <c r="L33" i="47"/>
  <c r="J32" i="36"/>
  <c r="L32" i="34"/>
  <c r="N5" i="36"/>
  <c r="O5" i="36" s="1"/>
  <c r="N30" i="33"/>
  <c r="O30" i="33" s="1"/>
  <c r="N5" i="34"/>
  <c r="O5" i="34" s="1"/>
  <c r="G33" i="35"/>
  <c r="N22" i="36"/>
  <c r="O22" i="36" s="1"/>
  <c r="N16" i="44"/>
  <c r="O16" i="44" s="1"/>
  <c r="N23" i="44"/>
  <c r="O23" i="44" s="1"/>
  <c r="I33" i="47"/>
  <c r="E33" i="42"/>
  <c r="H33" i="44"/>
  <c r="I33" i="45"/>
  <c r="J33" i="47"/>
  <c r="E33" i="35"/>
  <c r="G33" i="43"/>
  <c r="D33" i="44"/>
  <c r="I32" i="34"/>
  <c r="N22" i="34"/>
  <c r="O22" i="34" s="1"/>
  <c r="N28" i="44"/>
  <c r="O28" i="44" s="1"/>
  <c r="N5" i="46"/>
  <c r="O5" i="46" s="1"/>
  <c r="N12" i="46"/>
  <c r="O12" i="46" s="1"/>
  <c r="D33" i="47"/>
  <c r="O28" i="47"/>
  <c r="P28" i="47" s="1"/>
  <c r="E33" i="39"/>
  <c r="N16" i="43"/>
  <c r="O16" i="43" s="1"/>
  <c r="N28" i="40"/>
  <c r="O28" i="40" s="1"/>
  <c r="N16" i="42"/>
  <c r="O16" i="42" s="1"/>
  <c r="L33" i="46"/>
  <c r="N5" i="37"/>
  <c r="O5" i="37" s="1"/>
  <c r="N28" i="39"/>
  <c r="O28" i="39" s="1"/>
  <c r="K33" i="47"/>
  <c r="K33" i="45"/>
  <c r="N33" i="47"/>
  <c r="N12" i="43"/>
  <c r="O12" i="43" s="1"/>
  <c r="N15" i="33"/>
  <c r="O15" i="33" s="1"/>
  <c r="M32" i="36"/>
  <c r="N27" i="36"/>
  <c r="O27" i="36" s="1"/>
  <c r="N30" i="36"/>
  <c r="O30" i="36" s="1"/>
  <c r="N29" i="41"/>
  <c r="O29" i="41" s="1"/>
  <c r="E33" i="46"/>
  <c r="O23" i="47"/>
  <c r="P23" i="47" s="1"/>
  <c r="O33" i="48"/>
  <c r="P33" i="48" s="1"/>
  <c r="N32" i="34"/>
  <c r="O32" i="34" s="1"/>
  <c r="N33" i="44"/>
  <c r="O33" i="44" s="1"/>
  <c r="N5" i="45"/>
  <c r="O5" i="45" s="1"/>
  <c r="N31" i="44"/>
  <c r="O31" i="44" s="1"/>
  <c r="N25" i="33"/>
  <c r="O25" i="33" s="1"/>
  <c r="D33" i="35"/>
  <c r="D32" i="33"/>
  <c r="H35" i="41"/>
  <c r="J33" i="42"/>
  <c r="N5" i="42"/>
  <c r="O5" i="42" s="1"/>
  <c r="J32" i="37"/>
  <c r="F35" i="41"/>
  <c r="K32" i="33"/>
  <c r="D33" i="46"/>
  <c r="L33" i="43"/>
  <c r="N31" i="42"/>
  <c r="O31" i="42" s="1"/>
  <c r="N16" i="45"/>
  <c r="O16" i="45" s="1"/>
  <c r="N5" i="44"/>
  <c r="O5" i="44" s="1"/>
  <c r="N15" i="37"/>
  <c r="O15" i="37" s="1"/>
  <c r="N15" i="36"/>
  <c r="O15" i="36" s="1"/>
  <c r="H33" i="39"/>
  <c r="N22" i="33"/>
  <c r="O22" i="33" s="1"/>
  <c r="D33" i="38"/>
  <c r="H33" i="40"/>
  <c r="I33" i="35"/>
  <c r="O12" i="47"/>
  <c r="P12" i="47" s="1"/>
  <c r="E32" i="33"/>
  <c r="H32" i="37"/>
  <c r="N5" i="43"/>
  <c r="O5" i="43" s="1"/>
  <c r="N5" i="38"/>
  <c r="O5" i="38" s="1"/>
  <c r="N33" i="39" l="1"/>
  <c r="O33" i="39" s="1"/>
  <c r="N33" i="46"/>
  <c r="O33" i="46" s="1"/>
  <c r="N33" i="43"/>
  <c r="O33" i="43" s="1"/>
  <c r="N33" i="42"/>
  <c r="O33" i="42" s="1"/>
  <c r="N32" i="36"/>
  <c r="O32" i="36" s="1"/>
  <c r="N32" i="37"/>
  <c r="O32" i="37" s="1"/>
  <c r="N35" i="41"/>
  <c r="O35" i="41" s="1"/>
  <c r="N33" i="40"/>
  <c r="O33" i="40" s="1"/>
  <c r="N33" i="38"/>
  <c r="O33" i="38" s="1"/>
  <c r="N32" i="33"/>
  <c r="O32" i="33" s="1"/>
  <c r="N33" i="35"/>
  <c r="O33" i="35" s="1"/>
</calcChain>
</file>

<file path=xl/sharedStrings.xml><?xml version="1.0" encoding="utf-8"?>
<sst xmlns="http://schemas.openxmlformats.org/spreadsheetml/2006/main" count="834" uniqueCount="95">
  <si>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</si>
  <si>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</si>
  <si>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</si>
  <si>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</si>
  <si>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</si>
  <si>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</si>
  <si>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</si>
  <si>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</si>
  <si>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</si>
  <si>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</si>
  <si>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</si>
  <si>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</si>
  <si>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</si>
  <si>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</si>
  <si>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</si>
  <si>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</si>
  <si>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</si>
  <si>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</si>
  <si>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</si>
  <si>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</si>
  <si>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</si>
  <si>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</si>
  <si>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Comprehensive Planning</t>
  </si>
  <si>
    <t>Pension Benefits</t>
  </si>
  <si>
    <t>Public Safety</t>
  </si>
  <si>
    <t>Law Enforcement</t>
  </si>
  <si>
    <t>Fire Control</t>
  </si>
  <si>
    <t>Protective Inspections</t>
  </si>
  <si>
    <t>Physical Environment</t>
  </si>
  <si>
    <t>Electric Utility Services</t>
  </si>
  <si>
    <t>Water Utility Services</t>
  </si>
  <si>
    <t>Garbage / Solid Waste Control Services</t>
  </si>
  <si>
    <t>Sewer / Wastewater Services</t>
  </si>
  <si>
    <t>Flood Control / Stormwater Management</t>
  </si>
  <si>
    <t>Other Physical Environment</t>
  </si>
  <si>
    <t>Transportation</t>
  </si>
  <si>
    <t>Road and Street Facilities</t>
  </si>
  <si>
    <t>Airports</t>
  </si>
  <si>
    <t>Economic Environment</t>
  </si>
  <si>
    <t>Other Economic Environment</t>
  </si>
  <si>
    <t>Culture / Recreation</t>
  </si>
  <si>
    <t>Libraries</t>
  </si>
  <si>
    <t>Parks and Recreation</t>
  </si>
  <si>
    <t>Inter-Fund Group Transfers Out</t>
  </si>
  <si>
    <t>Other Uses and Non-Operating</t>
  </si>
  <si>
    <t>2009 Municipal Population:</t>
  </si>
  <si>
    <t>Bartow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</si>
  <si>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</si>
  <si>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</si>
  <si>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</si>
  <si>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</si>
  <si>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Other General Government Services</t>
  </si>
  <si>
    <t>2011 Municipal Population:</t>
  </si>
  <si>
    <t>Local Fiscal Year Ended September 30, 2012</t>
  </si>
  <si>
    <t>Legal Counsel</t>
  </si>
  <si>
    <t>2012 Municipal Population:</t>
  </si>
  <si>
    <t>Local Fiscal Year Ended September 30, 2008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</si>
  <si>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</si>
  <si>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</si>
  <si>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</si>
  <si>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</si>
  <si>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</si>
  <si>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Garbage / Solid Waste</t>
  </si>
  <si>
    <t>Flood Control / Stormwater Control</t>
  </si>
  <si>
    <t>Road / Street Facilities</t>
  </si>
  <si>
    <t>Parks / Recreation</t>
  </si>
  <si>
    <t>Other Uses</t>
  </si>
  <si>
    <t>Interfund Transfers Out</t>
  </si>
  <si>
    <t>2014 Municipal Population:</t>
  </si>
  <si>
    <t>Local Fiscal Year Ended September 30, 2015</t>
  </si>
  <si>
    <t>2015 Municipal Population:</t>
  </si>
  <si>
    <t>Local Fiscal Year Ended September 30, 2007</t>
  </si>
  <si>
    <t>Industry Development</t>
  </si>
  <si>
    <t>Other Culture / Recreation</t>
  </si>
  <si>
    <t>2007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</si>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</sst>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2" fillId="0" borderId="0" xfId="0" applyFont="1"/>
    <xf numFmtId="37" fontId="9" fillId="2" borderId="12" xfId="0" applyNumberFormat="1" applyFont="1" applyFill="1" applyBorder="1" applyAlignment="1">
      <alignment horizontal="center" vertical="center" wrapText="1"/>
    </xf>
    <xf numFmtId="37" fontId="9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8" fillId="0" borderId="1" xfId="0" applyFont="1" applyBorder="1" applyAlignment="1">
      <alignment vertical="center"/>
    </xf>
    <xf numFmtId="1" fontId="8" fillId="0" borderId="20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37" fontId="9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5287A-BB31-4564-8E55-A22675969B13}">
  <sheetPr>
    <pageSetUpPr fitToPage="1"/>
  </sheetPr>
  <dimension ref="A1:ED37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8" customWidth="1"/>
    <col min="6" max="7" width="15.77734375" style="138" customWidth="1"/>
    <col min="8" max="8" width="13.77734375" style="138" customWidth="1"/>
    <col min="9" max="10" width="15.77734375" style="138" customWidth="1"/>
    <col min="11" max="14" width="13.77734375" style="138" customWidth="1"/>
    <col min="15" max="15" width="16.77734375" style="138" customWidth="1"/>
    <col min="16" max="16" width="13.77734375" style="107" customWidth="1"/>
    <col min="17" max="18" width="9.77734375" style="107"/>
  </cols>
  <sheetData>
    <row r="1" spans="1:134" ht="27.75">
      <c r="A1" s="146" t="s">
        <v>46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4" thickBot="1">
      <c r="A2" s="149" t="s">
        <v>93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86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87</v>
      </c>
      <c r="N4" s="98" t="s">
        <v>5</v>
      </c>
      <c r="O4" s="98" t="s">
        <v>88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SUM(D6:D11)</f>
        <v>3000545</v>
      </c>
      <c r="E5" s="103">
        <f>SUM(E6:E11)</f>
        <v>0</v>
      </c>
      <c r="F5" s="103">
        <f>SUM(F6:F11)</f>
        <v>0</v>
      </c>
      <c r="G5" s="103">
        <f>SUM(G6:G11)</f>
        <v>0</v>
      </c>
      <c r="H5" s="103">
        <f>SUM(H6:H11)</f>
        <v>0</v>
      </c>
      <c r="I5" s="103">
        <f>SUM(I6:I11)</f>
        <v>0</v>
      </c>
      <c r="J5" s="103">
        <f>SUM(J6:J11)</f>
        <v>0</v>
      </c>
      <c r="K5" s="103">
        <f>SUM(K6:K11)</f>
        <v>5298526</v>
      </c>
      <c r="L5" s="103">
        <f>SUM(L6:L11)</f>
        <v>0</v>
      </c>
      <c r="M5" s="103">
        <f>SUM(M6:M11)</f>
        <v>3365816</v>
      </c>
      <c r="N5" s="103">
        <f>SUM(N6:N11)</f>
        <v>0</v>
      </c>
      <c r="O5" s="104">
        <f>SUM(D5:N5)</f>
        <v>11664887</v>
      </c>
      <c r="P5" s="105">
        <f>(O5/P$35)</f>
        <v>584.1497821623517</v>
      </c>
      <c r="Q5" s="106"/>
    </row>
    <row r="6" spans="1:134">
      <c r="A6" s="108"/>
      <c r="B6" s="109">
        <v>511</v>
      </c>
      <c r="C6" s="110" t="s">
        <v>19</v>
      </c>
      <c r="D6" s="111">
        <v>1074086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1074086</v>
      </c>
      <c r="P6" s="112">
        <f>(O6/P$35)</f>
        <v>53.787670889879315</v>
      </c>
      <c r="Q6" s="113"/>
    </row>
    <row r="7" spans="1:134">
      <c r="A7" s="108"/>
      <c r="B7" s="109">
        <v>512</v>
      </c>
      <c r="C7" s="110" t="s">
        <v>20</v>
      </c>
      <c r="D7" s="111">
        <v>880857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1" si="0">SUM(D7:N7)</f>
        <v>880857</v>
      </c>
      <c r="P7" s="112">
        <f>(O7/P$35)</f>
        <v>44.111222394711803</v>
      </c>
      <c r="Q7" s="113"/>
    </row>
    <row r="8" spans="1:134">
      <c r="A8" s="108"/>
      <c r="B8" s="109">
        <v>513</v>
      </c>
      <c r="C8" s="110" t="s">
        <v>21</v>
      </c>
      <c r="D8" s="111">
        <v>788586</v>
      </c>
      <c r="E8" s="111">
        <v>0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476113</v>
      </c>
      <c r="L8" s="111">
        <v>0</v>
      </c>
      <c r="M8" s="111">
        <v>3365816</v>
      </c>
      <c r="N8" s="111">
        <v>0</v>
      </c>
      <c r="O8" s="111">
        <f t="shared" si="0"/>
        <v>4630515</v>
      </c>
      <c r="P8" s="112">
        <f>(O8/P$35)</f>
        <v>231.88517201662577</v>
      </c>
      <c r="Q8" s="113"/>
    </row>
    <row r="9" spans="1:134">
      <c r="A9" s="108"/>
      <c r="B9" s="109">
        <v>515</v>
      </c>
      <c r="C9" s="110" t="s">
        <v>22</v>
      </c>
      <c r="D9" s="111">
        <v>171742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0"/>
        <v>171742</v>
      </c>
      <c r="P9" s="112">
        <f>(O9/P$35)</f>
        <v>8.6004306675346793</v>
      </c>
      <c r="Q9" s="113"/>
    </row>
    <row r="10" spans="1:134">
      <c r="A10" s="108"/>
      <c r="B10" s="109">
        <v>518</v>
      </c>
      <c r="C10" s="110" t="s">
        <v>23</v>
      </c>
      <c r="D10" s="111">
        <v>0</v>
      </c>
      <c r="E10" s="111">
        <v>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4822413</v>
      </c>
      <c r="L10" s="111">
        <v>0</v>
      </c>
      <c r="M10" s="111">
        <v>0</v>
      </c>
      <c r="N10" s="111">
        <v>0</v>
      </c>
      <c r="O10" s="111">
        <f t="shared" si="0"/>
        <v>4822413</v>
      </c>
      <c r="P10" s="112">
        <f>(O10/P$35)</f>
        <v>241.49496719915871</v>
      </c>
      <c r="Q10" s="113"/>
    </row>
    <row r="11" spans="1:134">
      <c r="A11" s="108"/>
      <c r="B11" s="109">
        <v>519</v>
      </c>
      <c r="C11" s="110" t="s">
        <v>51</v>
      </c>
      <c r="D11" s="111">
        <v>85274</v>
      </c>
      <c r="E11" s="111">
        <v>0</v>
      </c>
      <c r="F11" s="111">
        <v>0</v>
      </c>
      <c r="G11" s="111">
        <v>0</v>
      </c>
      <c r="H11" s="111">
        <v>0</v>
      </c>
      <c r="I11" s="111">
        <v>0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f t="shared" si="0"/>
        <v>85274</v>
      </c>
      <c r="P11" s="112">
        <f>(O11/P$35)</f>
        <v>4.270318994441384</v>
      </c>
      <c r="Q11" s="113"/>
    </row>
    <row r="12" spans="1:134" ht="15.75">
      <c r="A12" s="114" t="s">
        <v>24</v>
      </c>
      <c r="B12" s="115"/>
      <c r="C12" s="116"/>
      <c r="D12" s="117">
        <f>SUM(D13:D15)</f>
        <v>8810939</v>
      </c>
      <c r="E12" s="117">
        <f>SUM(E13:E15)</f>
        <v>3280014</v>
      </c>
      <c r="F12" s="117">
        <f>SUM(F13:F15)</f>
        <v>0</v>
      </c>
      <c r="G12" s="117">
        <f>SUM(G13:G15)</f>
        <v>0</v>
      </c>
      <c r="H12" s="117">
        <f>SUM(H13:H15)</f>
        <v>0</v>
      </c>
      <c r="I12" s="117">
        <f>SUM(I13:I15)</f>
        <v>0</v>
      </c>
      <c r="J12" s="117">
        <f>SUM(J13:J15)</f>
        <v>0</v>
      </c>
      <c r="K12" s="117">
        <f>SUM(K13:K15)</f>
        <v>0</v>
      </c>
      <c r="L12" s="117">
        <f>SUM(L13:L15)</f>
        <v>0</v>
      </c>
      <c r="M12" s="117">
        <f>SUM(M13:M15)</f>
        <v>0</v>
      </c>
      <c r="N12" s="117">
        <f>SUM(N13:N15)</f>
        <v>0</v>
      </c>
      <c r="O12" s="118">
        <f>SUM(D12:N12)</f>
        <v>12090953</v>
      </c>
      <c r="P12" s="119">
        <f>(O12/P$35)</f>
        <v>605.48615353798391</v>
      </c>
      <c r="Q12" s="120"/>
    </row>
    <row r="13" spans="1:134">
      <c r="A13" s="108"/>
      <c r="B13" s="109">
        <v>521</v>
      </c>
      <c r="C13" s="110" t="s">
        <v>25</v>
      </c>
      <c r="D13" s="111">
        <v>8378679</v>
      </c>
      <c r="E13" s="111">
        <v>0</v>
      </c>
      <c r="F13" s="111">
        <v>0</v>
      </c>
      <c r="G13" s="111">
        <v>0</v>
      </c>
      <c r="H13" s="111">
        <v>0</v>
      </c>
      <c r="I13" s="111">
        <v>0</v>
      </c>
      <c r="J13" s="111">
        <v>0</v>
      </c>
      <c r="K13" s="111">
        <v>0</v>
      </c>
      <c r="L13" s="111">
        <v>0</v>
      </c>
      <c r="M13" s="111">
        <v>0</v>
      </c>
      <c r="N13" s="111">
        <v>0</v>
      </c>
      <c r="O13" s="111">
        <f>SUM(D13:N13)</f>
        <v>8378679</v>
      </c>
      <c r="P13" s="112">
        <f>(O13/P$35)</f>
        <v>419.5843056737944</v>
      </c>
      <c r="Q13" s="113"/>
    </row>
    <row r="14" spans="1:134">
      <c r="A14" s="108"/>
      <c r="B14" s="109">
        <v>522</v>
      </c>
      <c r="C14" s="110" t="s">
        <v>26</v>
      </c>
      <c r="D14" s="111">
        <v>0</v>
      </c>
      <c r="E14" s="111">
        <v>3280014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f t="shared" ref="O14:O15" si="1">SUM(D14:N14)</f>
        <v>3280014</v>
      </c>
      <c r="P14" s="112">
        <f>(O14/P$35)</f>
        <v>164.25529570834794</v>
      </c>
      <c r="Q14" s="113"/>
    </row>
    <row r="15" spans="1:134">
      <c r="A15" s="108"/>
      <c r="B15" s="109">
        <v>524</v>
      </c>
      <c r="C15" s="110" t="s">
        <v>27</v>
      </c>
      <c r="D15" s="111">
        <v>432260</v>
      </c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f t="shared" si="1"/>
        <v>432260</v>
      </c>
      <c r="P15" s="112">
        <f>(O15/P$35)</f>
        <v>21.646552155841555</v>
      </c>
      <c r="Q15" s="113"/>
    </row>
    <row r="16" spans="1:134" ht="15.75">
      <c r="A16" s="114" t="s">
        <v>28</v>
      </c>
      <c r="B16" s="115"/>
      <c r="C16" s="116"/>
      <c r="D16" s="117">
        <f>SUM(D17:D22)</f>
        <v>986936</v>
      </c>
      <c r="E16" s="117">
        <f>SUM(E17:E22)</f>
        <v>0</v>
      </c>
      <c r="F16" s="117">
        <f>SUM(F17:F22)</f>
        <v>0</v>
      </c>
      <c r="G16" s="117">
        <f>SUM(G17:G22)</f>
        <v>0</v>
      </c>
      <c r="H16" s="117">
        <f>SUM(H17:H22)</f>
        <v>0</v>
      </c>
      <c r="I16" s="117">
        <f>SUM(I17:I22)</f>
        <v>46898333</v>
      </c>
      <c r="J16" s="117">
        <f>SUM(J17:J22)</f>
        <v>0</v>
      </c>
      <c r="K16" s="117">
        <f>SUM(K17:K22)</f>
        <v>0</v>
      </c>
      <c r="L16" s="117">
        <f>SUM(L17:L22)</f>
        <v>0</v>
      </c>
      <c r="M16" s="117">
        <f>SUM(M17:M22)</f>
        <v>0</v>
      </c>
      <c r="N16" s="117">
        <f>SUM(N17:N22)</f>
        <v>0</v>
      </c>
      <c r="O16" s="118">
        <f>SUM(D16:N16)</f>
        <v>47885269</v>
      </c>
      <c r="P16" s="119">
        <f>(O16/P$35)</f>
        <v>2397.9803194952174</v>
      </c>
      <c r="Q16" s="120"/>
    </row>
    <row r="17" spans="1:17">
      <c r="A17" s="108"/>
      <c r="B17" s="109">
        <v>531</v>
      </c>
      <c r="C17" s="110" t="s">
        <v>29</v>
      </c>
      <c r="D17" s="111">
        <v>0</v>
      </c>
      <c r="E17" s="111">
        <v>0</v>
      </c>
      <c r="F17" s="111">
        <v>0</v>
      </c>
      <c r="G17" s="111">
        <v>0</v>
      </c>
      <c r="H17" s="111">
        <v>0</v>
      </c>
      <c r="I17" s="111">
        <v>29071256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>SUM(D17:N17)</f>
        <v>29071256</v>
      </c>
      <c r="P17" s="112">
        <f>(O17/P$35)</f>
        <v>1455.8193199459163</v>
      </c>
      <c r="Q17" s="113"/>
    </row>
    <row r="18" spans="1:17">
      <c r="A18" s="108"/>
      <c r="B18" s="109">
        <v>533</v>
      </c>
      <c r="C18" s="110" t="s">
        <v>30</v>
      </c>
      <c r="D18" s="111">
        <v>0</v>
      </c>
      <c r="E18" s="111">
        <v>0</v>
      </c>
      <c r="F18" s="111">
        <v>0</v>
      </c>
      <c r="G18" s="111">
        <v>0</v>
      </c>
      <c r="H18" s="111">
        <v>0</v>
      </c>
      <c r="I18" s="111">
        <v>6333559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f t="shared" ref="O18:O30" si="2">SUM(D18:N18)</f>
        <v>6333559</v>
      </c>
      <c r="P18" s="112">
        <f>(O18/P$35)</f>
        <v>317.1695628223747</v>
      </c>
      <c r="Q18" s="113"/>
    </row>
    <row r="19" spans="1:17">
      <c r="A19" s="108"/>
      <c r="B19" s="109">
        <v>534</v>
      </c>
      <c r="C19" s="110" t="s">
        <v>31</v>
      </c>
      <c r="D19" s="111">
        <v>0</v>
      </c>
      <c r="E19" s="111">
        <v>0</v>
      </c>
      <c r="F19" s="111">
        <v>0</v>
      </c>
      <c r="G19" s="111">
        <v>0</v>
      </c>
      <c r="H19" s="111">
        <v>0</v>
      </c>
      <c r="I19" s="111">
        <v>4923766</v>
      </c>
      <c r="J19" s="111">
        <v>0</v>
      </c>
      <c r="K19" s="111">
        <v>0</v>
      </c>
      <c r="L19" s="111">
        <v>0</v>
      </c>
      <c r="M19" s="111">
        <v>0</v>
      </c>
      <c r="N19" s="111">
        <v>0</v>
      </c>
      <c r="O19" s="111">
        <f t="shared" si="2"/>
        <v>4923766</v>
      </c>
      <c r="P19" s="112">
        <f>(O19/P$35)</f>
        <v>246.57048425058841</v>
      </c>
      <c r="Q19" s="113"/>
    </row>
    <row r="20" spans="1:17">
      <c r="A20" s="108"/>
      <c r="B20" s="109">
        <v>535</v>
      </c>
      <c r="C20" s="110" t="s">
        <v>32</v>
      </c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5427172</v>
      </c>
      <c r="J20" s="111">
        <v>0</v>
      </c>
      <c r="K20" s="111">
        <v>0</v>
      </c>
      <c r="L20" s="111">
        <v>0</v>
      </c>
      <c r="M20" s="111">
        <v>0</v>
      </c>
      <c r="N20" s="111">
        <v>0</v>
      </c>
      <c r="O20" s="111">
        <f t="shared" si="2"/>
        <v>5427172</v>
      </c>
      <c r="P20" s="112">
        <f>(O20/P$35)</f>
        <v>271.7798587811107</v>
      </c>
      <c r="Q20" s="113"/>
    </row>
    <row r="21" spans="1:17">
      <c r="A21" s="108"/>
      <c r="B21" s="109">
        <v>538</v>
      </c>
      <c r="C21" s="110" t="s">
        <v>33</v>
      </c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775433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f t="shared" si="2"/>
        <v>775433</v>
      </c>
      <c r="P21" s="112">
        <f>(O21/P$35)</f>
        <v>38.831839350994038</v>
      </c>
      <c r="Q21" s="113"/>
    </row>
    <row r="22" spans="1:17">
      <c r="A22" s="108"/>
      <c r="B22" s="109">
        <v>539</v>
      </c>
      <c r="C22" s="110" t="s">
        <v>34</v>
      </c>
      <c r="D22" s="111">
        <v>986936</v>
      </c>
      <c r="E22" s="111">
        <v>0</v>
      </c>
      <c r="F22" s="111">
        <v>0</v>
      </c>
      <c r="G22" s="111">
        <v>0</v>
      </c>
      <c r="H22" s="111">
        <v>0</v>
      </c>
      <c r="I22" s="111">
        <v>367147</v>
      </c>
      <c r="J22" s="111">
        <v>0</v>
      </c>
      <c r="K22" s="111">
        <v>0</v>
      </c>
      <c r="L22" s="111">
        <v>0</v>
      </c>
      <c r="M22" s="111">
        <v>0</v>
      </c>
      <c r="N22" s="111">
        <v>0</v>
      </c>
      <c r="O22" s="111">
        <f t="shared" si="2"/>
        <v>1354083</v>
      </c>
      <c r="P22" s="112">
        <f>(O22/P$35)</f>
        <v>67.809254344233565</v>
      </c>
      <c r="Q22" s="113"/>
    </row>
    <row r="23" spans="1:17" ht="15.75">
      <c r="A23" s="114" t="s">
        <v>35</v>
      </c>
      <c r="B23" s="115"/>
      <c r="C23" s="116"/>
      <c r="D23" s="117">
        <f>SUM(D24:D25)</f>
        <v>0</v>
      </c>
      <c r="E23" s="117">
        <f>SUM(E24:E25)</f>
        <v>2121989</v>
      </c>
      <c r="F23" s="117">
        <f>SUM(F24:F25)</f>
        <v>0</v>
      </c>
      <c r="G23" s="117">
        <f>SUM(G24:G25)</f>
        <v>0</v>
      </c>
      <c r="H23" s="117">
        <f>SUM(H24:H25)</f>
        <v>0</v>
      </c>
      <c r="I23" s="117">
        <f>SUM(I24:I25)</f>
        <v>5638730</v>
      </c>
      <c r="J23" s="117">
        <f>SUM(J24:J25)</f>
        <v>0</v>
      </c>
      <c r="K23" s="117">
        <f>SUM(K24:K25)</f>
        <v>0</v>
      </c>
      <c r="L23" s="117">
        <f>SUM(L24:L25)</f>
        <v>0</v>
      </c>
      <c r="M23" s="117">
        <f>SUM(M24:M25)</f>
        <v>0</v>
      </c>
      <c r="N23" s="117">
        <f>SUM(N24:N25)</f>
        <v>0</v>
      </c>
      <c r="O23" s="117">
        <f t="shared" si="2"/>
        <v>7760719</v>
      </c>
      <c r="P23" s="119">
        <f>(O23/P$35)</f>
        <v>388.63833942611046</v>
      </c>
      <c r="Q23" s="120"/>
    </row>
    <row r="24" spans="1:17">
      <c r="A24" s="108"/>
      <c r="B24" s="109">
        <v>541</v>
      </c>
      <c r="C24" s="110" t="s">
        <v>36</v>
      </c>
      <c r="D24" s="111">
        <v>0</v>
      </c>
      <c r="E24" s="111">
        <v>2121989</v>
      </c>
      <c r="F24" s="111">
        <v>0</v>
      </c>
      <c r="G24" s="111">
        <v>0</v>
      </c>
      <c r="H24" s="111">
        <v>0</v>
      </c>
      <c r="I24" s="111">
        <v>0</v>
      </c>
      <c r="J24" s="111">
        <v>0</v>
      </c>
      <c r="K24" s="111">
        <v>0</v>
      </c>
      <c r="L24" s="111">
        <v>0</v>
      </c>
      <c r="M24" s="111">
        <v>0</v>
      </c>
      <c r="N24" s="111">
        <v>0</v>
      </c>
      <c r="O24" s="111">
        <f t="shared" si="2"/>
        <v>2121989</v>
      </c>
      <c r="P24" s="112">
        <f>(O24/P$35)</f>
        <v>106.26415944714307</v>
      </c>
      <c r="Q24" s="113"/>
    </row>
    <row r="25" spans="1:17">
      <c r="A25" s="108"/>
      <c r="B25" s="109">
        <v>542</v>
      </c>
      <c r="C25" s="110" t="s">
        <v>37</v>
      </c>
      <c r="D25" s="111">
        <v>0</v>
      </c>
      <c r="E25" s="111">
        <v>0</v>
      </c>
      <c r="F25" s="111">
        <v>0</v>
      </c>
      <c r="G25" s="111">
        <v>0</v>
      </c>
      <c r="H25" s="111">
        <v>0</v>
      </c>
      <c r="I25" s="111">
        <v>5638730</v>
      </c>
      <c r="J25" s="111">
        <v>0</v>
      </c>
      <c r="K25" s="111">
        <v>0</v>
      </c>
      <c r="L25" s="111">
        <v>0</v>
      </c>
      <c r="M25" s="111">
        <v>0</v>
      </c>
      <c r="N25" s="111">
        <v>0</v>
      </c>
      <c r="O25" s="111">
        <f t="shared" si="2"/>
        <v>5638730</v>
      </c>
      <c r="P25" s="112">
        <f>(O25/P$35)</f>
        <v>282.37417997896739</v>
      </c>
      <c r="Q25" s="113"/>
    </row>
    <row r="26" spans="1:17" ht="15.75">
      <c r="A26" s="114" t="s">
        <v>38</v>
      </c>
      <c r="B26" s="115"/>
      <c r="C26" s="116"/>
      <c r="D26" s="117">
        <f>SUM(D27:D27)</f>
        <v>129330</v>
      </c>
      <c r="E26" s="117">
        <f>SUM(E27:E27)</f>
        <v>1045860</v>
      </c>
      <c r="F26" s="117">
        <f>SUM(F27:F27)</f>
        <v>0</v>
      </c>
      <c r="G26" s="117">
        <f>SUM(G27:G27)</f>
        <v>0</v>
      </c>
      <c r="H26" s="117">
        <f>SUM(H27:H27)</f>
        <v>0</v>
      </c>
      <c r="I26" s="117">
        <f>SUM(I27:I27)</f>
        <v>0</v>
      </c>
      <c r="J26" s="117">
        <f>SUM(J27:J27)</f>
        <v>0</v>
      </c>
      <c r="K26" s="117">
        <f>SUM(K27:K27)</f>
        <v>0</v>
      </c>
      <c r="L26" s="117">
        <f>SUM(L27:L27)</f>
        <v>0</v>
      </c>
      <c r="M26" s="117">
        <f>SUM(M27:M27)</f>
        <v>0</v>
      </c>
      <c r="N26" s="117">
        <f>SUM(N27:N27)</f>
        <v>0</v>
      </c>
      <c r="O26" s="117">
        <f t="shared" si="2"/>
        <v>1175190</v>
      </c>
      <c r="P26" s="119">
        <f>(O26/P$35)</f>
        <v>58.85071861385147</v>
      </c>
      <c r="Q26" s="120"/>
    </row>
    <row r="27" spans="1:17">
      <c r="A27" s="121"/>
      <c r="B27" s="122">
        <v>559</v>
      </c>
      <c r="C27" s="123" t="s">
        <v>39</v>
      </c>
      <c r="D27" s="111">
        <v>129330</v>
      </c>
      <c r="E27" s="111">
        <v>1045860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111">
        <v>0</v>
      </c>
      <c r="M27" s="111">
        <v>0</v>
      </c>
      <c r="N27" s="111">
        <v>0</v>
      </c>
      <c r="O27" s="111">
        <f t="shared" si="2"/>
        <v>1175190</v>
      </c>
      <c r="P27" s="112">
        <f>(O27/P$35)</f>
        <v>58.85071861385147</v>
      </c>
      <c r="Q27" s="113"/>
    </row>
    <row r="28" spans="1:17" ht="15.75">
      <c r="A28" s="114" t="s">
        <v>40</v>
      </c>
      <c r="B28" s="115"/>
      <c r="C28" s="116"/>
      <c r="D28" s="117">
        <f>SUM(D29:D30)</f>
        <v>8707924</v>
      </c>
      <c r="E28" s="117">
        <f>SUM(E29:E30)</f>
        <v>0</v>
      </c>
      <c r="F28" s="117">
        <f>SUM(F29:F30)</f>
        <v>0</v>
      </c>
      <c r="G28" s="117">
        <f>SUM(G29:G30)</f>
        <v>0</v>
      </c>
      <c r="H28" s="117">
        <f>SUM(H29:H30)</f>
        <v>0</v>
      </c>
      <c r="I28" s="117">
        <f>SUM(I29:I30)</f>
        <v>0</v>
      </c>
      <c r="J28" s="117">
        <f>SUM(J29:J30)</f>
        <v>0</v>
      </c>
      <c r="K28" s="117">
        <f>SUM(K29:K30)</f>
        <v>0</v>
      </c>
      <c r="L28" s="117">
        <f>SUM(L29:L30)</f>
        <v>0</v>
      </c>
      <c r="M28" s="117">
        <f>SUM(M29:M30)</f>
        <v>0</v>
      </c>
      <c r="N28" s="117">
        <f>SUM(N29:N30)</f>
        <v>0</v>
      </c>
      <c r="O28" s="117">
        <f>SUM(D28:N28)</f>
        <v>8707924</v>
      </c>
      <c r="P28" s="119">
        <f>(O28/P$35)</f>
        <v>436.07211177324854</v>
      </c>
      <c r="Q28" s="113"/>
    </row>
    <row r="29" spans="1:17">
      <c r="A29" s="108"/>
      <c r="B29" s="109">
        <v>571</v>
      </c>
      <c r="C29" s="110" t="s">
        <v>41</v>
      </c>
      <c r="D29" s="111">
        <v>1374851</v>
      </c>
      <c r="E29" s="111">
        <v>0</v>
      </c>
      <c r="F29" s="111">
        <v>0</v>
      </c>
      <c r="G29" s="111">
        <v>0</v>
      </c>
      <c r="H29" s="111">
        <v>0</v>
      </c>
      <c r="I29" s="111">
        <v>0</v>
      </c>
      <c r="J29" s="111">
        <v>0</v>
      </c>
      <c r="K29" s="111">
        <v>0</v>
      </c>
      <c r="L29" s="111">
        <v>0</v>
      </c>
      <c r="M29" s="111">
        <v>0</v>
      </c>
      <c r="N29" s="111">
        <v>0</v>
      </c>
      <c r="O29" s="111">
        <f t="shared" si="2"/>
        <v>1374851</v>
      </c>
      <c r="P29" s="112">
        <f>(O29/P$35)</f>
        <v>68.849266362862437</v>
      </c>
      <c r="Q29" s="113"/>
    </row>
    <row r="30" spans="1:17">
      <c r="A30" s="108"/>
      <c r="B30" s="109">
        <v>572</v>
      </c>
      <c r="C30" s="110" t="s">
        <v>42</v>
      </c>
      <c r="D30" s="111">
        <v>7333073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111">
        <v>0</v>
      </c>
      <c r="M30" s="111">
        <v>0</v>
      </c>
      <c r="N30" s="111">
        <v>0</v>
      </c>
      <c r="O30" s="111">
        <f t="shared" si="2"/>
        <v>7333073</v>
      </c>
      <c r="P30" s="112">
        <f>(O30/P$35)</f>
        <v>367.22284541038607</v>
      </c>
      <c r="Q30" s="113"/>
    </row>
    <row r="31" spans="1:17" ht="15.75">
      <c r="A31" s="114" t="s">
        <v>44</v>
      </c>
      <c r="B31" s="115"/>
      <c r="C31" s="116"/>
      <c r="D31" s="117">
        <f>SUM(D32:D32)</f>
        <v>2111635</v>
      </c>
      <c r="E31" s="117">
        <f>SUM(E32:E32)</f>
        <v>0</v>
      </c>
      <c r="F31" s="117">
        <f>SUM(F32:F32)</f>
        <v>0</v>
      </c>
      <c r="G31" s="117">
        <f>SUM(G32:G32)</f>
        <v>0</v>
      </c>
      <c r="H31" s="117">
        <f>SUM(H32:H32)</f>
        <v>0</v>
      </c>
      <c r="I31" s="117">
        <f>SUM(I32:I32)</f>
        <v>9916751</v>
      </c>
      <c r="J31" s="117">
        <f>SUM(J32:J32)</f>
        <v>0</v>
      </c>
      <c r="K31" s="117">
        <f>SUM(K32:K32)</f>
        <v>0</v>
      </c>
      <c r="L31" s="117">
        <f>SUM(L32:L32)</f>
        <v>0</v>
      </c>
      <c r="M31" s="117">
        <f>SUM(M32:M32)</f>
        <v>0</v>
      </c>
      <c r="N31" s="117">
        <f>SUM(N32:N32)</f>
        <v>0</v>
      </c>
      <c r="O31" s="117">
        <f>SUM(D31:N31)</f>
        <v>12028386</v>
      </c>
      <c r="P31" s="119">
        <f>(O31/P$35)</f>
        <v>602.35294706795537</v>
      </c>
      <c r="Q31" s="113"/>
    </row>
    <row r="32" spans="1:17" ht="15.75" thickBot="1">
      <c r="A32" s="108"/>
      <c r="B32" s="109">
        <v>581</v>
      </c>
      <c r="C32" s="110" t="s">
        <v>89</v>
      </c>
      <c r="D32" s="111">
        <v>2111635</v>
      </c>
      <c r="E32" s="111">
        <v>0</v>
      </c>
      <c r="F32" s="111">
        <v>0</v>
      </c>
      <c r="G32" s="111">
        <v>0</v>
      </c>
      <c r="H32" s="111">
        <v>0</v>
      </c>
      <c r="I32" s="111">
        <v>9916751</v>
      </c>
      <c r="J32" s="111">
        <v>0</v>
      </c>
      <c r="K32" s="111">
        <v>0</v>
      </c>
      <c r="L32" s="111">
        <v>0</v>
      </c>
      <c r="M32" s="111">
        <v>0</v>
      </c>
      <c r="N32" s="111">
        <v>0</v>
      </c>
      <c r="O32" s="111">
        <f>SUM(D32:N32)</f>
        <v>12028386</v>
      </c>
      <c r="P32" s="112">
        <f>(O32/P$35)</f>
        <v>602.35294706795537</v>
      </c>
      <c r="Q32" s="113"/>
    </row>
    <row r="33" spans="1:120" ht="16.5" thickBot="1">
      <c r="A33" s="124" t="s">
        <v>10</v>
      </c>
      <c r="B33" s="125"/>
      <c r="C33" s="126"/>
      <c r="D33" s="127">
        <f>SUM(D5,D12,D16,D23,D26,D28,D31)</f>
        <v>23747309</v>
      </c>
      <c r="E33" s="127">
        <f t="shared" ref="E33:N33" si="3">SUM(E5,E12,E16,E23,E26,E28,E31)</f>
        <v>6447863</v>
      </c>
      <c r="F33" s="127">
        <f t="shared" si="3"/>
        <v>0</v>
      </c>
      <c r="G33" s="127">
        <f t="shared" si="3"/>
        <v>0</v>
      </c>
      <c r="H33" s="127">
        <f t="shared" si="3"/>
        <v>0</v>
      </c>
      <c r="I33" s="127">
        <f t="shared" si="3"/>
        <v>62453814</v>
      </c>
      <c r="J33" s="127">
        <f t="shared" si="3"/>
        <v>0</v>
      </c>
      <c r="K33" s="127">
        <f t="shared" si="3"/>
        <v>5298526</v>
      </c>
      <c r="L33" s="127">
        <f t="shared" si="3"/>
        <v>0</v>
      </c>
      <c r="M33" s="127">
        <f t="shared" si="3"/>
        <v>3365816</v>
      </c>
      <c r="N33" s="127">
        <f t="shared" si="3"/>
        <v>0</v>
      </c>
      <c r="O33" s="127">
        <f>SUM(D33:N33)</f>
        <v>101313328</v>
      </c>
      <c r="P33" s="128">
        <f>(O33/P$35)</f>
        <v>5073.5303720767188</v>
      </c>
      <c r="Q33" s="106"/>
      <c r="R33" s="129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6"/>
      <c r="AN33" s="96"/>
      <c r="AO33" s="96"/>
      <c r="AP33" s="96"/>
      <c r="AQ33" s="96"/>
      <c r="AR33" s="96"/>
      <c r="AS33" s="96"/>
      <c r="AT33" s="96"/>
      <c r="AU33" s="96"/>
      <c r="AV33" s="96"/>
      <c r="AW33" s="96"/>
      <c r="AX33" s="96"/>
      <c r="AY33" s="96"/>
      <c r="AZ33" s="96"/>
      <c r="BA33" s="96"/>
      <c r="BB33" s="96"/>
      <c r="BC33" s="96"/>
      <c r="BD33" s="96"/>
      <c r="BE33" s="96"/>
      <c r="BF33" s="96"/>
      <c r="BG33" s="96"/>
      <c r="BH33" s="96"/>
      <c r="BI33" s="96"/>
      <c r="BJ33" s="96"/>
      <c r="BK33" s="96"/>
      <c r="BL33" s="96"/>
      <c r="BM33" s="96"/>
      <c r="BN33" s="96"/>
      <c r="BO33" s="96"/>
      <c r="BP33" s="96"/>
      <c r="BQ33" s="96"/>
      <c r="BR33" s="96"/>
      <c r="BS33" s="96"/>
      <c r="BT33" s="96"/>
      <c r="BU33" s="96"/>
      <c r="BV33" s="96"/>
      <c r="BW33" s="96"/>
      <c r="BX33" s="96"/>
      <c r="BY33" s="96"/>
      <c r="BZ33" s="96"/>
      <c r="CA33" s="96"/>
      <c r="CB33" s="96"/>
      <c r="CC33" s="96"/>
      <c r="CD33" s="96"/>
      <c r="CE33" s="96"/>
      <c r="CF33" s="96"/>
      <c r="CG33" s="96"/>
      <c r="CH33" s="96"/>
      <c r="CI33" s="96"/>
      <c r="CJ33" s="96"/>
      <c r="CK33" s="96"/>
      <c r="CL33" s="96"/>
      <c r="CM33" s="96"/>
      <c r="CN33" s="96"/>
      <c r="CO33" s="96"/>
      <c r="CP33" s="96"/>
      <c r="CQ33" s="96"/>
      <c r="CR33" s="96"/>
      <c r="CS33" s="96"/>
      <c r="CT33" s="96"/>
      <c r="CU33" s="96"/>
      <c r="CV33" s="96"/>
      <c r="CW33" s="96"/>
      <c r="CX33" s="96"/>
      <c r="CY33" s="96"/>
      <c r="CZ33" s="96"/>
      <c r="DA33" s="96"/>
      <c r="DB33" s="96"/>
      <c r="DC33" s="96"/>
      <c r="DD33" s="96"/>
      <c r="DE33" s="96"/>
      <c r="DF33" s="96"/>
      <c r="DG33" s="96"/>
      <c r="DH33" s="96"/>
      <c r="DI33" s="96"/>
      <c r="DJ33" s="96"/>
      <c r="DK33" s="96"/>
      <c r="DL33" s="96"/>
      <c r="DM33" s="96"/>
      <c r="DN33" s="96"/>
      <c r="DO33" s="96"/>
      <c r="DP33" s="96"/>
    </row>
    <row r="34" spans="1:120">
      <c r="A34" s="130"/>
      <c r="B34" s="131"/>
      <c r="C34" s="131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3"/>
    </row>
    <row r="35" spans="1:120">
      <c r="A35" s="134"/>
      <c r="B35" s="135"/>
      <c r="C35" s="135"/>
      <c r="D35" s="136"/>
      <c r="E35" s="136"/>
      <c r="F35" s="136"/>
      <c r="G35" s="136"/>
      <c r="H35" s="136"/>
      <c r="I35" s="136"/>
      <c r="J35" s="136"/>
      <c r="K35" s="136"/>
      <c r="L35" s="136"/>
      <c r="M35" s="139" t="s">
        <v>94</v>
      </c>
      <c r="N35" s="139"/>
      <c r="O35" s="139"/>
      <c r="P35" s="137">
        <v>19969</v>
      </c>
    </row>
    <row r="36" spans="1:120">
      <c r="A36" s="140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2"/>
    </row>
    <row r="37" spans="1:120" ht="15.75" customHeight="1" thickBot="1">
      <c r="A37" s="143" t="s">
        <v>49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5"/>
    </row>
  </sheetData>
  <mergeCells count="10">
    <mergeCell ref="M35:O35"/>
    <mergeCell ref="A36:P36"/>
    <mergeCell ref="A37:P3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4" t="s">
        <v>46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48"/>
      <c r="Q1" s="49"/>
    </row>
    <row r="2" spans="1:133" ht="24" thickBot="1">
      <c r="A2" s="187" t="s">
        <v>60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48"/>
      <c r="Q2" s="49"/>
    </row>
    <row r="3" spans="1:133" ht="18" customHeight="1">
      <c r="A3" s="190" t="s">
        <v>12</v>
      </c>
      <c r="B3" s="191"/>
      <c r="C3" s="192"/>
      <c r="D3" s="196" t="s">
        <v>6</v>
      </c>
      <c r="E3" s="197"/>
      <c r="F3" s="197"/>
      <c r="G3" s="197"/>
      <c r="H3" s="198"/>
      <c r="I3" s="196" t="s">
        <v>7</v>
      </c>
      <c r="J3" s="198"/>
      <c r="K3" s="196" t="s">
        <v>9</v>
      </c>
      <c r="L3" s="198"/>
      <c r="M3" s="50"/>
      <c r="N3" s="51"/>
      <c r="O3" s="199" t="s">
        <v>17</v>
      </c>
      <c r="P3" s="52"/>
      <c r="Q3" s="49"/>
    </row>
    <row r="4" spans="1:133" ht="32.25" customHeight="1" thickBot="1">
      <c r="A4" s="193"/>
      <c r="B4" s="194"/>
      <c r="C4" s="19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20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SUM(D6:D11)</f>
        <v>2839970</v>
      </c>
      <c r="E5" s="59">
        <f t="shared" si="0"/>
        <v>0</v>
      </c>
      <c r="F5" s="59">
        <f t="shared" si="0"/>
        <v>0</v>
      </c>
      <c r="G5" s="59">
        <f t="shared" si="0"/>
        <v>0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2428988</v>
      </c>
      <c r="L5" s="59">
        <f t="shared" si="0"/>
        <v>0</v>
      </c>
      <c r="M5" s="59">
        <f t="shared" si="0"/>
        <v>0</v>
      </c>
      <c r="N5" s="60">
        <f t="shared" ref="N5:N33" si="1">SUM(D5:M5)</f>
        <v>5268958</v>
      </c>
      <c r="O5" s="61">
        <f t="shared" ref="O5:O33" si="2">(N5/O$35)</f>
        <v>295.8094543004716</v>
      </c>
      <c r="P5" s="62"/>
    </row>
    <row r="6" spans="1:133">
      <c r="A6" s="64"/>
      <c r="B6" s="65">
        <v>511</v>
      </c>
      <c r="C6" s="66" t="s">
        <v>19</v>
      </c>
      <c r="D6" s="67">
        <v>1463005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 t="shared" si="1"/>
        <v>1463005</v>
      </c>
      <c r="O6" s="68">
        <f t="shared" si="2"/>
        <v>82.135919604760829</v>
      </c>
      <c r="P6" s="69"/>
    </row>
    <row r="7" spans="1:133">
      <c r="A7" s="64"/>
      <c r="B7" s="65">
        <v>512</v>
      </c>
      <c r="C7" s="66" t="s">
        <v>20</v>
      </c>
      <c r="D7" s="67">
        <v>516549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si="1"/>
        <v>516549</v>
      </c>
      <c r="O7" s="68">
        <f t="shared" si="2"/>
        <v>29.000056141926791</v>
      </c>
      <c r="P7" s="69"/>
    </row>
    <row r="8" spans="1:133">
      <c r="A8" s="64"/>
      <c r="B8" s="65">
        <v>513</v>
      </c>
      <c r="C8" s="66" t="s">
        <v>21</v>
      </c>
      <c r="D8" s="67">
        <v>417999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1"/>
        <v>417999</v>
      </c>
      <c r="O8" s="68">
        <f t="shared" si="2"/>
        <v>23.46726925668089</v>
      </c>
      <c r="P8" s="69"/>
    </row>
    <row r="9" spans="1:133">
      <c r="A9" s="64"/>
      <c r="B9" s="65">
        <v>514</v>
      </c>
      <c r="C9" s="66" t="s">
        <v>54</v>
      </c>
      <c r="D9" s="67">
        <v>117374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1"/>
        <v>117374</v>
      </c>
      <c r="O9" s="68">
        <f t="shared" si="2"/>
        <v>6.5896025151583206</v>
      </c>
      <c r="P9" s="69"/>
    </row>
    <row r="10" spans="1:133">
      <c r="A10" s="64"/>
      <c r="B10" s="65">
        <v>518</v>
      </c>
      <c r="C10" s="66" t="s">
        <v>23</v>
      </c>
      <c r="D10" s="67">
        <v>0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2428988</v>
      </c>
      <c r="L10" s="67">
        <v>0</v>
      </c>
      <c r="M10" s="67">
        <v>0</v>
      </c>
      <c r="N10" s="67">
        <f t="shared" si="1"/>
        <v>2428988</v>
      </c>
      <c r="O10" s="68">
        <f t="shared" si="2"/>
        <v>136.36806647204131</v>
      </c>
      <c r="P10" s="69"/>
    </row>
    <row r="11" spans="1:133">
      <c r="A11" s="64"/>
      <c r="B11" s="65">
        <v>519</v>
      </c>
      <c r="C11" s="66" t="s">
        <v>61</v>
      </c>
      <c r="D11" s="67">
        <v>325043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1"/>
        <v>325043</v>
      </c>
      <c r="O11" s="68">
        <f t="shared" si="2"/>
        <v>18.248540309903436</v>
      </c>
      <c r="P11" s="69"/>
    </row>
    <row r="12" spans="1:133" ht="15.75">
      <c r="A12" s="70" t="s">
        <v>24</v>
      </c>
      <c r="B12" s="71"/>
      <c r="C12" s="72"/>
      <c r="D12" s="73">
        <f t="shared" ref="D12:M12" si="3">SUM(D13:D15)</f>
        <v>5818838</v>
      </c>
      <c r="E12" s="73">
        <f t="shared" si="3"/>
        <v>2000354</v>
      </c>
      <c r="F12" s="73">
        <f t="shared" si="3"/>
        <v>0</v>
      </c>
      <c r="G12" s="73">
        <f t="shared" si="3"/>
        <v>0</v>
      </c>
      <c r="H12" s="73">
        <f t="shared" si="3"/>
        <v>0</v>
      </c>
      <c r="I12" s="73">
        <f t="shared" si="3"/>
        <v>0</v>
      </c>
      <c r="J12" s="73">
        <f t="shared" si="3"/>
        <v>0</v>
      </c>
      <c r="K12" s="73">
        <f t="shared" si="3"/>
        <v>0</v>
      </c>
      <c r="L12" s="73">
        <f t="shared" si="3"/>
        <v>0</v>
      </c>
      <c r="M12" s="73">
        <f t="shared" si="3"/>
        <v>0</v>
      </c>
      <c r="N12" s="74">
        <f t="shared" si="1"/>
        <v>7819192</v>
      </c>
      <c r="O12" s="75">
        <f t="shared" si="2"/>
        <v>438.98450482820573</v>
      </c>
      <c r="P12" s="76"/>
    </row>
    <row r="13" spans="1:133">
      <c r="A13" s="64"/>
      <c r="B13" s="65">
        <v>521</v>
      </c>
      <c r="C13" s="66" t="s">
        <v>25</v>
      </c>
      <c r="D13" s="67">
        <v>5453619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f t="shared" si="1"/>
        <v>5453619</v>
      </c>
      <c r="O13" s="68">
        <f t="shared" si="2"/>
        <v>306.17667864361107</v>
      </c>
      <c r="P13" s="69"/>
    </row>
    <row r="14" spans="1:133">
      <c r="A14" s="64"/>
      <c r="B14" s="65">
        <v>522</v>
      </c>
      <c r="C14" s="66" t="s">
        <v>26</v>
      </c>
      <c r="D14" s="67">
        <v>0</v>
      </c>
      <c r="E14" s="67">
        <v>2000354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f t="shared" si="1"/>
        <v>2000354</v>
      </c>
      <c r="O14" s="68">
        <f t="shared" si="2"/>
        <v>112.30372782393891</v>
      </c>
      <c r="P14" s="69"/>
    </row>
    <row r="15" spans="1:133">
      <c r="A15" s="64"/>
      <c r="B15" s="65">
        <v>524</v>
      </c>
      <c r="C15" s="66" t="s">
        <v>27</v>
      </c>
      <c r="D15" s="67">
        <v>365219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1"/>
        <v>365219</v>
      </c>
      <c r="O15" s="68">
        <f t="shared" si="2"/>
        <v>20.504098360655739</v>
      </c>
      <c r="P15" s="69"/>
    </row>
    <row r="16" spans="1:133" ht="15.75">
      <c r="A16" s="70" t="s">
        <v>28</v>
      </c>
      <c r="B16" s="71"/>
      <c r="C16" s="72"/>
      <c r="D16" s="73">
        <f t="shared" ref="D16:M16" si="4">SUM(D17:D22)</f>
        <v>1174628</v>
      </c>
      <c r="E16" s="73">
        <f t="shared" si="4"/>
        <v>0</v>
      </c>
      <c r="F16" s="73">
        <f t="shared" si="4"/>
        <v>0</v>
      </c>
      <c r="G16" s="73">
        <f t="shared" si="4"/>
        <v>0</v>
      </c>
      <c r="H16" s="73">
        <f t="shared" si="4"/>
        <v>0</v>
      </c>
      <c r="I16" s="73">
        <f t="shared" si="4"/>
        <v>38692659</v>
      </c>
      <c r="J16" s="73">
        <f t="shared" si="4"/>
        <v>0</v>
      </c>
      <c r="K16" s="73">
        <f t="shared" si="4"/>
        <v>0</v>
      </c>
      <c r="L16" s="73">
        <f t="shared" si="4"/>
        <v>0</v>
      </c>
      <c r="M16" s="73">
        <f t="shared" si="4"/>
        <v>0</v>
      </c>
      <c r="N16" s="74">
        <f t="shared" si="1"/>
        <v>39867287</v>
      </c>
      <c r="O16" s="75">
        <f t="shared" si="2"/>
        <v>2238.2263081068941</v>
      </c>
      <c r="P16" s="76"/>
    </row>
    <row r="17" spans="1:16">
      <c r="A17" s="64"/>
      <c r="B17" s="65">
        <v>531</v>
      </c>
      <c r="C17" s="66" t="s">
        <v>29</v>
      </c>
      <c r="D17" s="67">
        <v>0</v>
      </c>
      <c r="E17" s="67">
        <v>0</v>
      </c>
      <c r="F17" s="67">
        <v>0</v>
      </c>
      <c r="G17" s="67">
        <v>0</v>
      </c>
      <c r="H17" s="67">
        <v>0</v>
      </c>
      <c r="I17" s="67">
        <v>26988931</v>
      </c>
      <c r="J17" s="67">
        <v>0</v>
      </c>
      <c r="K17" s="67">
        <v>0</v>
      </c>
      <c r="L17" s="67">
        <v>0</v>
      </c>
      <c r="M17" s="67">
        <v>0</v>
      </c>
      <c r="N17" s="67">
        <f t="shared" si="1"/>
        <v>26988931</v>
      </c>
      <c r="O17" s="68">
        <f t="shared" si="2"/>
        <v>1515.2105883673928</v>
      </c>
      <c r="P17" s="69"/>
    </row>
    <row r="18" spans="1:16">
      <c r="A18" s="64"/>
      <c r="B18" s="65">
        <v>533</v>
      </c>
      <c r="C18" s="66" t="s">
        <v>30</v>
      </c>
      <c r="D18" s="67">
        <v>0</v>
      </c>
      <c r="E18" s="67">
        <v>0</v>
      </c>
      <c r="F18" s="67">
        <v>0</v>
      </c>
      <c r="G18" s="67">
        <v>0</v>
      </c>
      <c r="H18" s="67">
        <v>0</v>
      </c>
      <c r="I18" s="67">
        <v>4358412</v>
      </c>
      <c r="J18" s="67">
        <v>0</v>
      </c>
      <c r="K18" s="67">
        <v>0</v>
      </c>
      <c r="L18" s="67">
        <v>0</v>
      </c>
      <c r="M18" s="67">
        <v>0</v>
      </c>
      <c r="N18" s="67">
        <f t="shared" si="1"/>
        <v>4358412</v>
      </c>
      <c r="O18" s="68">
        <f t="shared" si="2"/>
        <v>244.68964742869974</v>
      </c>
      <c r="P18" s="69"/>
    </row>
    <row r="19" spans="1:16">
      <c r="A19" s="64"/>
      <c r="B19" s="65">
        <v>534</v>
      </c>
      <c r="C19" s="66" t="s">
        <v>62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2767385</v>
      </c>
      <c r="J19" s="67">
        <v>0</v>
      </c>
      <c r="K19" s="67">
        <v>0</v>
      </c>
      <c r="L19" s="67">
        <v>0</v>
      </c>
      <c r="M19" s="67">
        <v>0</v>
      </c>
      <c r="N19" s="67">
        <f t="shared" si="1"/>
        <v>2767385</v>
      </c>
      <c r="O19" s="68">
        <f t="shared" si="2"/>
        <v>155.36632607231081</v>
      </c>
      <c r="P19" s="69"/>
    </row>
    <row r="20" spans="1:16">
      <c r="A20" s="64"/>
      <c r="B20" s="65">
        <v>535</v>
      </c>
      <c r="C20" s="66" t="s">
        <v>32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3779323</v>
      </c>
      <c r="J20" s="67">
        <v>0</v>
      </c>
      <c r="K20" s="67">
        <v>0</v>
      </c>
      <c r="L20" s="67">
        <v>0</v>
      </c>
      <c r="M20" s="67">
        <v>0</v>
      </c>
      <c r="N20" s="67">
        <f t="shared" si="1"/>
        <v>3779323</v>
      </c>
      <c r="O20" s="68">
        <f t="shared" si="2"/>
        <v>212.17847518526835</v>
      </c>
      <c r="P20" s="69"/>
    </row>
    <row r="21" spans="1:16">
      <c r="A21" s="64"/>
      <c r="B21" s="65">
        <v>538</v>
      </c>
      <c r="C21" s="66" t="s">
        <v>63</v>
      </c>
      <c r="D21" s="67">
        <v>0</v>
      </c>
      <c r="E21" s="67">
        <v>0</v>
      </c>
      <c r="F21" s="67">
        <v>0</v>
      </c>
      <c r="G21" s="67">
        <v>0</v>
      </c>
      <c r="H21" s="67">
        <v>0</v>
      </c>
      <c r="I21" s="67">
        <v>551537</v>
      </c>
      <c r="J21" s="67">
        <v>0</v>
      </c>
      <c r="K21" s="67">
        <v>0</v>
      </c>
      <c r="L21" s="67">
        <v>0</v>
      </c>
      <c r="M21" s="67">
        <v>0</v>
      </c>
      <c r="N21" s="67">
        <f t="shared" si="1"/>
        <v>551537</v>
      </c>
      <c r="O21" s="68">
        <f t="shared" si="2"/>
        <v>30.964349876487763</v>
      </c>
      <c r="P21" s="69"/>
    </row>
    <row r="22" spans="1:16">
      <c r="A22" s="64"/>
      <c r="B22" s="65">
        <v>539</v>
      </c>
      <c r="C22" s="66" t="s">
        <v>34</v>
      </c>
      <c r="D22" s="67">
        <v>1174628</v>
      </c>
      <c r="E22" s="67">
        <v>0</v>
      </c>
      <c r="F22" s="67">
        <v>0</v>
      </c>
      <c r="G22" s="67">
        <v>0</v>
      </c>
      <c r="H22" s="67">
        <v>0</v>
      </c>
      <c r="I22" s="67">
        <v>247071</v>
      </c>
      <c r="J22" s="67">
        <v>0</v>
      </c>
      <c r="K22" s="67">
        <v>0</v>
      </c>
      <c r="L22" s="67">
        <v>0</v>
      </c>
      <c r="M22" s="67">
        <v>0</v>
      </c>
      <c r="N22" s="67">
        <f t="shared" si="1"/>
        <v>1421699</v>
      </c>
      <c r="O22" s="68">
        <f t="shared" si="2"/>
        <v>79.81692117673478</v>
      </c>
      <c r="P22" s="69"/>
    </row>
    <row r="23" spans="1:16" ht="15.75">
      <c r="A23" s="70" t="s">
        <v>35</v>
      </c>
      <c r="B23" s="71"/>
      <c r="C23" s="72"/>
      <c r="D23" s="73">
        <f t="shared" ref="D23:M23" si="5">SUM(D24:D25)</f>
        <v>0</v>
      </c>
      <c r="E23" s="73">
        <f t="shared" si="5"/>
        <v>3144405</v>
      </c>
      <c r="F23" s="73">
        <f t="shared" si="5"/>
        <v>0</v>
      </c>
      <c r="G23" s="73">
        <f t="shared" si="5"/>
        <v>0</v>
      </c>
      <c r="H23" s="73">
        <f t="shared" si="5"/>
        <v>0</v>
      </c>
      <c r="I23" s="73">
        <f t="shared" si="5"/>
        <v>4380876</v>
      </c>
      <c r="J23" s="73">
        <f t="shared" si="5"/>
        <v>0</v>
      </c>
      <c r="K23" s="73">
        <f t="shared" si="5"/>
        <v>0</v>
      </c>
      <c r="L23" s="73">
        <f t="shared" si="5"/>
        <v>0</v>
      </c>
      <c r="M23" s="73">
        <f t="shared" si="5"/>
        <v>0</v>
      </c>
      <c r="N23" s="73">
        <f t="shared" si="1"/>
        <v>7525281</v>
      </c>
      <c r="O23" s="75">
        <f t="shared" si="2"/>
        <v>422.48377498315745</v>
      </c>
      <c r="P23" s="76"/>
    </row>
    <row r="24" spans="1:16">
      <c r="A24" s="64"/>
      <c r="B24" s="65">
        <v>541</v>
      </c>
      <c r="C24" s="66" t="s">
        <v>64</v>
      </c>
      <c r="D24" s="67">
        <v>0</v>
      </c>
      <c r="E24" s="67">
        <v>3144405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f t="shared" si="1"/>
        <v>3144405</v>
      </c>
      <c r="O24" s="68">
        <f t="shared" si="2"/>
        <v>176.53295531102629</v>
      </c>
      <c r="P24" s="69"/>
    </row>
    <row r="25" spans="1:16">
      <c r="A25" s="64"/>
      <c r="B25" s="65">
        <v>542</v>
      </c>
      <c r="C25" s="66" t="s">
        <v>37</v>
      </c>
      <c r="D25" s="67">
        <v>0</v>
      </c>
      <c r="E25" s="67">
        <v>0</v>
      </c>
      <c r="F25" s="67">
        <v>0</v>
      </c>
      <c r="G25" s="67">
        <v>0</v>
      </c>
      <c r="H25" s="67">
        <v>0</v>
      </c>
      <c r="I25" s="67">
        <v>4380876</v>
      </c>
      <c r="J25" s="67">
        <v>0</v>
      </c>
      <c r="K25" s="67">
        <v>0</v>
      </c>
      <c r="L25" s="67">
        <v>0</v>
      </c>
      <c r="M25" s="67">
        <v>0</v>
      </c>
      <c r="N25" s="67">
        <f t="shared" si="1"/>
        <v>4380876</v>
      </c>
      <c r="O25" s="68">
        <f t="shared" si="2"/>
        <v>245.95081967213116</v>
      </c>
      <c r="P25" s="69"/>
    </row>
    <row r="26" spans="1:16" ht="15.75">
      <c r="A26" s="70" t="s">
        <v>38</v>
      </c>
      <c r="B26" s="71"/>
      <c r="C26" s="72"/>
      <c r="D26" s="73">
        <f t="shared" ref="D26:M26" si="6">SUM(D27:D27)</f>
        <v>108948</v>
      </c>
      <c r="E26" s="73">
        <f t="shared" si="6"/>
        <v>0</v>
      </c>
      <c r="F26" s="73">
        <f t="shared" si="6"/>
        <v>0</v>
      </c>
      <c r="G26" s="73">
        <f t="shared" si="6"/>
        <v>0</v>
      </c>
      <c r="H26" s="73">
        <f t="shared" si="6"/>
        <v>0</v>
      </c>
      <c r="I26" s="73">
        <f t="shared" si="6"/>
        <v>0</v>
      </c>
      <c r="J26" s="73">
        <f t="shared" si="6"/>
        <v>0</v>
      </c>
      <c r="K26" s="73">
        <f t="shared" si="6"/>
        <v>0</v>
      </c>
      <c r="L26" s="73">
        <f t="shared" si="6"/>
        <v>0</v>
      </c>
      <c r="M26" s="73">
        <f t="shared" si="6"/>
        <v>571416</v>
      </c>
      <c r="N26" s="73">
        <f t="shared" si="1"/>
        <v>680364</v>
      </c>
      <c r="O26" s="75">
        <f t="shared" si="2"/>
        <v>38.196945879182572</v>
      </c>
      <c r="P26" s="76"/>
    </row>
    <row r="27" spans="1:16">
      <c r="A27" s="64"/>
      <c r="B27" s="65">
        <v>559</v>
      </c>
      <c r="C27" s="66" t="s">
        <v>39</v>
      </c>
      <c r="D27" s="67">
        <v>108948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571416</v>
      </c>
      <c r="N27" s="67">
        <f t="shared" si="1"/>
        <v>680364</v>
      </c>
      <c r="O27" s="68">
        <f t="shared" si="2"/>
        <v>38.196945879182572</v>
      </c>
      <c r="P27" s="69"/>
    </row>
    <row r="28" spans="1:16" ht="15.75">
      <c r="A28" s="70" t="s">
        <v>40</v>
      </c>
      <c r="B28" s="71"/>
      <c r="C28" s="72"/>
      <c r="D28" s="73">
        <f t="shared" ref="D28:M28" si="7">SUM(D29:D30)</f>
        <v>6842333</v>
      </c>
      <c r="E28" s="73">
        <f t="shared" si="7"/>
        <v>0</v>
      </c>
      <c r="F28" s="73">
        <f t="shared" si="7"/>
        <v>0</v>
      </c>
      <c r="G28" s="73">
        <f t="shared" si="7"/>
        <v>0</v>
      </c>
      <c r="H28" s="73">
        <f t="shared" si="7"/>
        <v>0</v>
      </c>
      <c r="I28" s="73">
        <f t="shared" si="7"/>
        <v>0</v>
      </c>
      <c r="J28" s="73">
        <f t="shared" si="7"/>
        <v>0</v>
      </c>
      <c r="K28" s="73">
        <f t="shared" si="7"/>
        <v>0</v>
      </c>
      <c r="L28" s="73">
        <f t="shared" si="7"/>
        <v>0</v>
      </c>
      <c r="M28" s="73">
        <f t="shared" si="7"/>
        <v>0</v>
      </c>
      <c r="N28" s="73">
        <f t="shared" si="1"/>
        <v>6842333</v>
      </c>
      <c r="O28" s="75">
        <f t="shared" si="2"/>
        <v>384.1417583651471</v>
      </c>
      <c r="P28" s="69"/>
    </row>
    <row r="29" spans="1:16">
      <c r="A29" s="64"/>
      <c r="B29" s="65">
        <v>571</v>
      </c>
      <c r="C29" s="66" t="s">
        <v>41</v>
      </c>
      <c r="D29" s="67">
        <v>1015814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f t="shared" si="1"/>
        <v>1015814</v>
      </c>
      <c r="O29" s="68">
        <f t="shared" si="2"/>
        <v>57.029755221199188</v>
      </c>
      <c r="P29" s="69"/>
    </row>
    <row r="30" spans="1:16">
      <c r="A30" s="64"/>
      <c r="B30" s="65">
        <v>572</v>
      </c>
      <c r="C30" s="66" t="s">
        <v>65</v>
      </c>
      <c r="D30" s="67">
        <v>5826519</v>
      </c>
      <c r="E30" s="67">
        <v>0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f t="shared" si="1"/>
        <v>5826519</v>
      </c>
      <c r="O30" s="68">
        <f t="shared" si="2"/>
        <v>327.1120031439479</v>
      </c>
      <c r="P30" s="69"/>
    </row>
    <row r="31" spans="1:16" ht="15.75">
      <c r="A31" s="70" t="s">
        <v>66</v>
      </c>
      <c r="B31" s="71"/>
      <c r="C31" s="72"/>
      <c r="D31" s="73">
        <f t="shared" ref="D31:M31" si="8">SUM(D32:D32)</f>
        <v>0</v>
      </c>
      <c r="E31" s="73">
        <f t="shared" si="8"/>
        <v>0</v>
      </c>
      <c r="F31" s="73">
        <f t="shared" si="8"/>
        <v>0</v>
      </c>
      <c r="G31" s="73">
        <f t="shared" si="8"/>
        <v>0</v>
      </c>
      <c r="H31" s="73">
        <f t="shared" si="8"/>
        <v>0</v>
      </c>
      <c r="I31" s="73">
        <f t="shared" si="8"/>
        <v>9916751</v>
      </c>
      <c r="J31" s="73">
        <f t="shared" si="8"/>
        <v>0</v>
      </c>
      <c r="K31" s="73">
        <f t="shared" si="8"/>
        <v>0</v>
      </c>
      <c r="L31" s="73">
        <f t="shared" si="8"/>
        <v>0</v>
      </c>
      <c r="M31" s="73">
        <f t="shared" si="8"/>
        <v>0</v>
      </c>
      <c r="N31" s="73">
        <f t="shared" si="1"/>
        <v>9916751</v>
      </c>
      <c r="O31" s="75">
        <f t="shared" si="2"/>
        <v>556.74550864585672</v>
      </c>
      <c r="P31" s="69"/>
    </row>
    <row r="32" spans="1:16" ht="15.75" thickBot="1">
      <c r="A32" s="64"/>
      <c r="B32" s="65">
        <v>581</v>
      </c>
      <c r="C32" s="66" t="s">
        <v>67</v>
      </c>
      <c r="D32" s="67">
        <v>0</v>
      </c>
      <c r="E32" s="67">
        <v>0</v>
      </c>
      <c r="F32" s="67">
        <v>0</v>
      </c>
      <c r="G32" s="67">
        <v>0</v>
      </c>
      <c r="H32" s="67">
        <v>0</v>
      </c>
      <c r="I32" s="67">
        <v>9916751</v>
      </c>
      <c r="J32" s="67">
        <v>0</v>
      </c>
      <c r="K32" s="67">
        <v>0</v>
      </c>
      <c r="L32" s="67">
        <v>0</v>
      </c>
      <c r="M32" s="67">
        <v>0</v>
      </c>
      <c r="N32" s="67">
        <f t="shared" si="1"/>
        <v>9916751</v>
      </c>
      <c r="O32" s="68">
        <f t="shared" si="2"/>
        <v>556.74550864585672</v>
      </c>
      <c r="P32" s="69"/>
    </row>
    <row r="33" spans="1:119" ht="16.5" thickBot="1">
      <c r="A33" s="77" t="s">
        <v>10</v>
      </c>
      <c r="B33" s="78"/>
      <c r="C33" s="79"/>
      <c r="D33" s="80">
        <f>SUM(D5,D12,D16,D23,D26,D28,D31)</f>
        <v>16784717</v>
      </c>
      <c r="E33" s="80">
        <f t="shared" ref="E33:M33" si="9">SUM(E5,E12,E16,E23,E26,E28,E31)</f>
        <v>5144759</v>
      </c>
      <c r="F33" s="80">
        <f t="shared" si="9"/>
        <v>0</v>
      </c>
      <c r="G33" s="80">
        <f t="shared" si="9"/>
        <v>0</v>
      </c>
      <c r="H33" s="80">
        <f t="shared" si="9"/>
        <v>0</v>
      </c>
      <c r="I33" s="80">
        <f t="shared" si="9"/>
        <v>52990286</v>
      </c>
      <c r="J33" s="80">
        <f t="shared" si="9"/>
        <v>0</v>
      </c>
      <c r="K33" s="80">
        <f t="shared" si="9"/>
        <v>2428988</v>
      </c>
      <c r="L33" s="80">
        <f t="shared" si="9"/>
        <v>0</v>
      </c>
      <c r="M33" s="80">
        <f t="shared" si="9"/>
        <v>571416</v>
      </c>
      <c r="N33" s="80">
        <f t="shared" si="1"/>
        <v>77920166</v>
      </c>
      <c r="O33" s="81">
        <f t="shared" si="2"/>
        <v>4374.5882551089153</v>
      </c>
      <c r="P33" s="62"/>
      <c r="Q33" s="82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83"/>
      <c r="BI33" s="83"/>
      <c r="BJ33" s="83"/>
      <c r="BK33" s="83"/>
      <c r="BL33" s="83"/>
      <c r="BM33" s="83"/>
      <c r="BN33" s="83"/>
      <c r="BO33" s="83"/>
      <c r="BP33" s="83"/>
      <c r="BQ33" s="83"/>
      <c r="BR33" s="83"/>
      <c r="BS33" s="83"/>
      <c r="BT33" s="83"/>
      <c r="BU33" s="83"/>
      <c r="BV33" s="83"/>
      <c r="BW33" s="83"/>
      <c r="BX33" s="83"/>
      <c r="BY33" s="83"/>
      <c r="BZ33" s="83"/>
      <c r="CA33" s="83"/>
      <c r="CB33" s="83"/>
      <c r="CC33" s="83"/>
      <c r="CD33" s="83"/>
      <c r="CE33" s="83"/>
      <c r="CF33" s="83"/>
      <c r="CG33" s="83"/>
      <c r="CH33" s="83"/>
      <c r="CI33" s="83"/>
      <c r="CJ33" s="83"/>
      <c r="CK33" s="83"/>
      <c r="CL33" s="83"/>
      <c r="CM33" s="83"/>
      <c r="CN33" s="83"/>
      <c r="CO33" s="83"/>
      <c r="CP33" s="83"/>
      <c r="CQ33" s="83"/>
      <c r="CR33" s="83"/>
      <c r="CS33" s="83"/>
      <c r="CT33" s="83"/>
      <c r="CU33" s="83"/>
      <c r="CV33" s="83"/>
      <c r="CW33" s="83"/>
      <c r="CX33" s="83"/>
      <c r="CY33" s="83"/>
      <c r="CZ33" s="83"/>
      <c r="DA33" s="83"/>
      <c r="DB33" s="83"/>
      <c r="DC33" s="83"/>
      <c r="DD33" s="83"/>
      <c r="DE33" s="83"/>
      <c r="DF33" s="83"/>
      <c r="DG33" s="83"/>
      <c r="DH33" s="83"/>
      <c r="DI33" s="83"/>
      <c r="DJ33" s="83"/>
      <c r="DK33" s="83"/>
      <c r="DL33" s="83"/>
      <c r="DM33" s="83"/>
      <c r="DN33" s="83"/>
      <c r="DO33" s="83"/>
    </row>
    <row r="34" spans="1:119">
      <c r="A34" s="84"/>
      <c r="B34" s="85"/>
      <c r="C34" s="85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7"/>
    </row>
    <row r="35" spans="1:119">
      <c r="A35" s="88"/>
      <c r="B35" s="89"/>
      <c r="C35" s="89"/>
      <c r="D35" s="90"/>
      <c r="E35" s="90"/>
      <c r="F35" s="90"/>
      <c r="G35" s="90"/>
      <c r="H35" s="90"/>
      <c r="I35" s="90"/>
      <c r="J35" s="90"/>
      <c r="K35" s="90"/>
      <c r="L35" s="177" t="s">
        <v>68</v>
      </c>
      <c r="M35" s="177"/>
      <c r="N35" s="177"/>
      <c r="O35" s="91">
        <v>17812</v>
      </c>
    </row>
    <row r="36" spans="1:119">
      <c r="A36" s="178"/>
      <c r="B36" s="179"/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180"/>
    </row>
    <row r="37" spans="1:119" ht="15.75" customHeight="1" thickBot="1">
      <c r="A37" s="181" t="s">
        <v>49</v>
      </c>
      <c r="B37" s="182"/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3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2705865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3069229</v>
      </c>
      <c r="L5" s="26">
        <f t="shared" si="0"/>
        <v>0</v>
      </c>
      <c r="M5" s="26">
        <f t="shared" si="0"/>
        <v>0</v>
      </c>
      <c r="N5" s="27">
        <f t="shared" ref="N5:N33" si="1">SUM(D5:M5)</f>
        <v>5775094</v>
      </c>
      <c r="O5" s="32">
        <f t="shared" ref="O5:O33" si="2">(N5/O$35)</f>
        <v>330.47748211731044</v>
      </c>
      <c r="P5" s="6"/>
    </row>
    <row r="6" spans="1:133">
      <c r="A6" s="12"/>
      <c r="B6" s="44">
        <v>511</v>
      </c>
      <c r="C6" s="20" t="s">
        <v>19</v>
      </c>
      <c r="D6" s="46">
        <v>1372341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1372341</v>
      </c>
      <c r="O6" s="47">
        <f t="shared" si="2"/>
        <v>78.531673819742494</v>
      </c>
      <c r="P6" s="9"/>
    </row>
    <row r="7" spans="1:133">
      <c r="A7" s="12"/>
      <c r="B7" s="44">
        <v>512</v>
      </c>
      <c r="C7" s="20" t="s">
        <v>20</v>
      </c>
      <c r="D7" s="46">
        <v>532379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532379</v>
      </c>
      <c r="O7" s="47">
        <f t="shared" si="2"/>
        <v>30.465178826895563</v>
      </c>
      <c r="P7" s="9"/>
    </row>
    <row r="8" spans="1:133">
      <c r="A8" s="12"/>
      <c r="B8" s="44">
        <v>513</v>
      </c>
      <c r="C8" s="20" t="s">
        <v>21</v>
      </c>
      <c r="D8" s="46">
        <v>457911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457911</v>
      </c>
      <c r="O8" s="47">
        <f t="shared" si="2"/>
        <v>26.203776824034335</v>
      </c>
      <c r="P8" s="9"/>
    </row>
    <row r="9" spans="1:133">
      <c r="A9" s="12"/>
      <c r="B9" s="44">
        <v>514</v>
      </c>
      <c r="C9" s="20" t="s">
        <v>54</v>
      </c>
      <c r="D9" s="46">
        <v>124044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124044</v>
      </c>
      <c r="O9" s="47">
        <f t="shared" si="2"/>
        <v>7.0983690987124461</v>
      </c>
      <c r="P9" s="9"/>
    </row>
    <row r="10" spans="1:133">
      <c r="A10" s="12"/>
      <c r="B10" s="44">
        <v>518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3069229</v>
      </c>
      <c r="L10" s="46">
        <v>0</v>
      </c>
      <c r="M10" s="46">
        <v>0</v>
      </c>
      <c r="N10" s="46">
        <f t="shared" si="1"/>
        <v>3069229</v>
      </c>
      <c r="O10" s="47">
        <f t="shared" si="2"/>
        <v>175.63542203147352</v>
      </c>
      <c r="P10" s="9"/>
    </row>
    <row r="11" spans="1:133">
      <c r="A11" s="12"/>
      <c r="B11" s="44">
        <v>519</v>
      </c>
      <c r="C11" s="20" t="s">
        <v>51</v>
      </c>
      <c r="D11" s="46">
        <v>219190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219190</v>
      </c>
      <c r="O11" s="47">
        <f t="shared" si="2"/>
        <v>12.543061516452074</v>
      </c>
      <c r="P11" s="9"/>
    </row>
    <row r="12" spans="1:133" ht="15.75">
      <c r="A12" s="28" t="s">
        <v>24</v>
      </c>
      <c r="B12" s="29"/>
      <c r="C12" s="30"/>
      <c r="D12" s="31">
        <f t="shared" ref="D12:M12" si="3">SUM(D13:D15)</f>
        <v>5947948</v>
      </c>
      <c r="E12" s="31">
        <f t="shared" si="3"/>
        <v>1874201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7822149</v>
      </c>
      <c r="O12" s="43">
        <f t="shared" si="2"/>
        <v>447.61939914163088</v>
      </c>
      <c r="P12" s="10"/>
    </row>
    <row r="13" spans="1:133">
      <c r="A13" s="12"/>
      <c r="B13" s="44">
        <v>521</v>
      </c>
      <c r="C13" s="20" t="s">
        <v>25</v>
      </c>
      <c r="D13" s="46">
        <v>5532054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5532054</v>
      </c>
      <c r="O13" s="47">
        <f t="shared" si="2"/>
        <v>316.56961373390556</v>
      </c>
      <c r="P13" s="9"/>
    </row>
    <row r="14" spans="1:133">
      <c r="A14" s="12"/>
      <c r="B14" s="44">
        <v>522</v>
      </c>
      <c r="C14" s="20" t="s">
        <v>26</v>
      </c>
      <c r="D14" s="46">
        <v>0</v>
      </c>
      <c r="E14" s="46">
        <v>1874201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1874201</v>
      </c>
      <c r="O14" s="47">
        <f t="shared" si="2"/>
        <v>107.25041487839771</v>
      </c>
      <c r="P14" s="9"/>
    </row>
    <row r="15" spans="1:133">
      <c r="A15" s="12"/>
      <c r="B15" s="44">
        <v>524</v>
      </c>
      <c r="C15" s="20" t="s">
        <v>27</v>
      </c>
      <c r="D15" s="46">
        <v>415894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415894</v>
      </c>
      <c r="O15" s="47">
        <f t="shared" si="2"/>
        <v>23.799370529327611</v>
      </c>
      <c r="P15" s="9"/>
    </row>
    <row r="16" spans="1:133" ht="15.75">
      <c r="A16" s="28" t="s">
        <v>28</v>
      </c>
      <c r="B16" s="29"/>
      <c r="C16" s="30"/>
      <c r="D16" s="31">
        <f t="shared" ref="D16:M16" si="4">SUM(D17:D22)</f>
        <v>1064082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37001746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38065828</v>
      </c>
      <c r="O16" s="43">
        <f t="shared" si="2"/>
        <v>2178.3020314735336</v>
      </c>
      <c r="P16" s="10"/>
    </row>
    <row r="17" spans="1:16">
      <c r="A17" s="12"/>
      <c r="B17" s="44">
        <v>531</v>
      </c>
      <c r="C17" s="20" t="s">
        <v>29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25616285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25616285</v>
      </c>
      <c r="O17" s="47">
        <f t="shared" si="2"/>
        <v>1465.8818311874106</v>
      </c>
      <c r="P17" s="9"/>
    </row>
    <row r="18" spans="1:16">
      <c r="A18" s="12"/>
      <c r="B18" s="44">
        <v>533</v>
      </c>
      <c r="C18" s="20" t="s">
        <v>30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4274052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4274052</v>
      </c>
      <c r="O18" s="47">
        <f t="shared" si="2"/>
        <v>244.58094420600858</v>
      </c>
      <c r="P18" s="9"/>
    </row>
    <row r="19" spans="1:16">
      <c r="A19" s="12"/>
      <c r="B19" s="44">
        <v>534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2675599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2675599</v>
      </c>
      <c r="O19" s="47">
        <f t="shared" si="2"/>
        <v>153.11010014306152</v>
      </c>
      <c r="P19" s="9"/>
    </row>
    <row r="20" spans="1:16">
      <c r="A20" s="12"/>
      <c r="B20" s="44">
        <v>535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3672136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3672136</v>
      </c>
      <c r="O20" s="47">
        <f t="shared" si="2"/>
        <v>210.13653791130187</v>
      </c>
      <c r="P20" s="9"/>
    </row>
    <row r="21" spans="1:16">
      <c r="A21" s="12"/>
      <c r="B21" s="44">
        <v>538</v>
      </c>
      <c r="C21" s="20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596134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596134</v>
      </c>
      <c r="O21" s="47">
        <f t="shared" si="2"/>
        <v>34.113533619456369</v>
      </c>
      <c r="P21" s="9"/>
    </row>
    <row r="22" spans="1:16">
      <c r="A22" s="12"/>
      <c r="B22" s="44">
        <v>539</v>
      </c>
      <c r="C22" s="20" t="s">
        <v>34</v>
      </c>
      <c r="D22" s="46">
        <v>1064082</v>
      </c>
      <c r="E22" s="46">
        <v>0</v>
      </c>
      <c r="F22" s="46">
        <v>0</v>
      </c>
      <c r="G22" s="46">
        <v>0</v>
      </c>
      <c r="H22" s="46">
        <v>0</v>
      </c>
      <c r="I22" s="46">
        <v>167540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1231622</v>
      </c>
      <c r="O22" s="47">
        <f t="shared" si="2"/>
        <v>70.479084406294703</v>
      </c>
      <c r="P22" s="9"/>
    </row>
    <row r="23" spans="1:16" ht="15.75">
      <c r="A23" s="28" t="s">
        <v>35</v>
      </c>
      <c r="B23" s="29"/>
      <c r="C23" s="30"/>
      <c r="D23" s="31">
        <f t="shared" ref="D23:M23" si="5">SUM(D24:D25)</f>
        <v>0</v>
      </c>
      <c r="E23" s="31">
        <f t="shared" si="5"/>
        <v>1102730</v>
      </c>
      <c r="F23" s="31">
        <f t="shared" si="5"/>
        <v>0</v>
      </c>
      <c r="G23" s="31">
        <f t="shared" si="5"/>
        <v>0</v>
      </c>
      <c r="H23" s="31">
        <f t="shared" si="5"/>
        <v>0</v>
      </c>
      <c r="I23" s="31">
        <f t="shared" si="5"/>
        <v>4169902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31">
        <f t="shared" si="1"/>
        <v>5272632</v>
      </c>
      <c r="O23" s="43">
        <f t="shared" si="2"/>
        <v>301.72429184549355</v>
      </c>
      <c r="P23" s="10"/>
    </row>
    <row r="24" spans="1:16">
      <c r="A24" s="12"/>
      <c r="B24" s="44">
        <v>541</v>
      </c>
      <c r="C24" s="20" t="s">
        <v>36</v>
      </c>
      <c r="D24" s="46">
        <v>0</v>
      </c>
      <c r="E24" s="46">
        <v>1102730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1102730</v>
      </c>
      <c r="O24" s="47">
        <f t="shared" si="2"/>
        <v>63.103290414878394</v>
      </c>
      <c r="P24" s="9"/>
    </row>
    <row r="25" spans="1:16">
      <c r="A25" s="12"/>
      <c r="B25" s="44">
        <v>542</v>
      </c>
      <c r="C25" s="20" t="s">
        <v>37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4169902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4169902</v>
      </c>
      <c r="O25" s="47">
        <f t="shared" si="2"/>
        <v>238.62100143061517</v>
      </c>
      <c r="P25" s="9"/>
    </row>
    <row r="26" spans="1:16" ht="15.75">
      <c r="A26" s="28" t="s">
        <v>38</v>
      </c>
      <c r="B26" s="29"/>
      <c r="C26" s="30"/>
      <c r="D26" s="31">
        <f t="shared" ref="D26:M26" si="6">SUM(D27:D27)</f>
        <v>109639</v>
      </c>
      <c r="E26" s="31">
        <f t="shared" si="6"/>
        <v>0</v>
      </c>
      <c r="F26" s="31">
        <f t="shared" si="6"/>
        <v>0</v>
      </c>
      <c r="G26" s="31">
        <f t="shared" si="6"/>
        <v>0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739536</v>
      </c>
      <c r="N26" s="31">
        <f t="shared" si="1"/>
        <v>849175</v>
      </c>
      <c r="O26" s="43">
        <f t="shared" si="2"/>
        <v>48.593705293276109</v>
      </c>
      <c r="P26" s="10"/>
    </row>
    <row r="27" spans="1:16">
      <c r="A27" s="13"/>
      <c r="B27" s="45">
        <v>559</v>
      </c>
      <c r="C27" s="21" t="s">
        <v>39</v>
      </c>
      <c r="D27" s="46">
        <v>109639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739536</v>
      </c>
      <c r="N27" s="46">
        <f t="shared" si="1"/>
        <v>849175</v>
      </c>
      <c r="O27" s="47">
        <f t="shared" si="2"/>
        <v>48.593705293276109</v>
      </c>
      <c r="P27" s="9"/>
    </row>
    <row r="28" spans="1:16" ht="15.75">
      <c r="A28" s="28" t="s">
        <v>40</v>
      </c>
      <c r="B28" s="29"/>
      <c r="C28" s="30"/>
      <c r="D28" s="31">
        <f t="shared" ref="D28:M28" si="7">SUM(D29:D30)</f>
        <v>5586444</v>
      </c>
      <c r="E28" s="31">
        <f t="shared" si="7"/>
        <v>0</v>
      </c>
      <c r="F28" s="31">
        <f t="shared" si="7"/>
        <v>0</v>
      </c>
      <c r="G28" s="31">
        <f t="shared" si="7"/>
        <v>0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si="1"/>
        <v>5586444</v>
      </c>
      <c r="O28" s="43">
        <f t="shared" si="2"/>
        <v>319.68206008583689</v>
      </c>
      <c r="P28" s="9"/>
    </row>
    <row r="29" spans="1:16">
      <c r="A29" s="12"/>
      <c r="B29" s="44">
        <v>571</v>
      </c>
      <c r="C29" s="20" t="s">
        <v>41</v>
      </c>
      <c r="D29" s="46">
        <v>994016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994016</v>
      </c>
      <c r="O29" s="47">
        <f t="shared" si="2"/>
        <v>56.882174535050069</v>
      </c>
      <c r="P29" s="9"/>
    </row>
    <row r="30" spans="1:16">
      <c r="A30" s="12"/>
      <c r="B30" s="44">
        <v>572</v>
      </c>
      <c r="C30" s="20" t="s">
        <v>42</v>
      </c>
      <c r="D30" s="46">
        <v>4592428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4592428</v>
      </c>
      <c r="O30" s="47">
        <f t="shared" si="2"/>
        <v>262.79988555078683</v>
      </c>
      <c r="P30" s="9"/>
    </row>
    <row r="31" spans="1:16" ht="15.75">
      <c r="A31" s="28" t="s">
        <v>44</v>
      </c>
      <c r="B31" s="29"/>
      <c r="C31" s="30"/>
      <c r="D31" s="31">
        <f t="shared" ref="D31:M31" si="8">SUM(D32:D32)</f>
        <v>0</v>
      </c>
      <c r="E31" s="31">
        <f t="shared" si="8"/>
        <v>0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9856751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1"/>
        <v>9856751</v>
      </c>
      <c r="O31" s="43">
        <f t="shared" si="2"/>
        <v>564.04869814020026</v>
      </c>
      <c r="P31" s="9"/>
    </row>
    <row r="32" spans="1:16" ht="15.75" thickBot="1">
      <c r="A32" s="12"/>
      <c r="B32" s="44">
        <v>581</v>
      </c>
      <c r="C32" s="20" t="s">
        <v>43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9856751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9856751</v>
      </c>
      <c r="O32" s="47">
        <f t="shared" si="2"/>
        <v>564.04869814020026</v>
      </c>
      <c r="P32" s="9"/>
    </row>
    <row r="33" spans="1:119" ht="16.5" thickBot="1">
      <c r="A33" s="14" t="s">
        <v>10</v>
      </c>
      <c r="B33" s="23"/>
      <c r="C33" s="22"/>
      <c r="D33" s="15">
        <f>SUM(D5,D12,D16,D23,D26,D28,D31)</f>
        <v>15413978</v>
      </c>
      <c r="E33" s="15">
        <f t="shared" ref="E33:M33" si="9">SUM(E5,E12,E16,E23,E26,E28,E31)</f>
        <v>2976931</v>
      </c>
      <c r="F33" s="15">
        <f t="shared" si="9"/>
        <v>0</v>
      </c>
      <c r="G33" s="15">
        <f t="shared" si="9"/>
        <v>0</v>
      </c>
      <c r="H33" s="15">
        <f t="shared" si="9"/>
        <v>0</v>
      </c>
      <c r="I33" s="15">
        <f t="shared" si="9"/>
        <v>51028399</v>
      </c>
      <c r="J33" s="15">
        <f t="shared" si="9"/>
        <v>0</v>
      </c>
      <c r="K33" s="15">
        <f t="shared" si="9"/>
        <v>3069229</v>
      </c>
      <c r="L33" s="15">
        <f t="shared" si="9"/>
        <v>0</v>
      </c>
      <c r="M33" s="15">
        <f t="shared" si="9"/>
        <v>739536</v>
      </c>
      <c r="N33" s="15">
        <f t="shared" si="1"/>
        <v>73228073</v>
      </c>
      <c r="O33" s="37">
        <f t="shared" si="2"/>
        <v>4190.4476680972821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163" t="s">
        <v>59</v>
      </c>
      <c r="M35" s="163"/>
      <c r="N35" s="163"/>
      <c r="O35" s="41">
        <v>17475</v>
      </c>
    </row>
    <row r="36" spans="1:119">
      <c r="A36" s="164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2"/>
    </row>
    <row r="37" spans="1:119" ht="15.75" customHeight="1" thickBot="1">
      <c r="A37" s="165" t="s">
        <v>49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5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2650385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1885375</v>
      </c>
      <c r="L5" s="26">
        <f t="shared" si="0"/>
        <v>0</v>
      </c>
      <c r="M5" s="26">
        <f t="shared" si="0"/>
        <v>0</v>
      </c>
      <c r="N5" s="27">
        <f t="shared" ref="N5:N32" si="1">SUM(D5:M5)</f>
        <v>4535760</v>
      </c>
      <c r="O5" s="32">
        <f t="shared" ref="O5:O32" si="2">(N5/O$34)</f>
        <v>261.94040194040196</v>
      </c>
      <c r="P5" s="6"/>
    </row>
    <row r="6" spans="1:133">
      <c r="A6" s="12"/>
      <c r="B6" s="44">
        <v>511</v>
      </c>
      <c r="C6" s="20" t="s">
        <v>19</v>
      </c>
      <c r="D6" s="46">
        <v>1439205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1439205</v>
      </c>
      <c r="O6" s="47">
        <f t="shared" si="2"/>
        <v>83.114171864171865</v>
      </c>
      <c r="P6" s="9"/>
    </row>
    <row r="7" spans="1:133">
      <c r="A7" s="12"/>
      <c r="B7" s="44">
        <v>512</v>
      </c>
      <c r="C7" s="20" t="s">
        <v>20</v>
      </c>
      <c r="D7" s="46">
        <v>587778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587778</v>
      </c>
      <c r="O7" s="47">
        <f t="shared" si="2"/>
        <v>33.944213444213446</v>
      </c>
      <c r="P7" s="9"/>
    </row>
    <row r="8" spans="1:133">
      <c r="A8" s="12"/>
      <c r="B8" s="44">
        <v>513</v>
      </c>
      <c r="C8" s="20" t="s">
        <v>21</v>
      </c>
      <c r="D8" s="46">
        <v>499234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499234</v>
      </c>
      <c r="O8" s="47">
        <f t="shared" si="2"/>
        <v>28.830792330792331</v>
      </c>
      <c r="P8" s="9"/>
    </row>
    <row r="9" spans="1:133">
      <c r="A9" s="12"/>
      <c r="B9" s="44">
        <v>514</v>
      </c>
      <c r="C9" s="20" t="s">
        <v>54</v>
      </c>
      <c r="D9" s="46">
        <v>124168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124168</v>
      </c>
      <c r="O9" s="47">
        <f t="shared" si="2"/>
        <v>7.1707091707091708</v>
      </c>
      <c r="P9" s="9"/>
    </row>
    <row r="10" spans="1:133">
      <c r="A10" s="12"/>
      <c r="B10" s="44">
        <v>518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1885375</v>
      </c>
      <c r="L10" s="46">
        <v>0</v>
      </c>
      <c r="M10" s="46">
        <v>0</v>
      </c>
      <c r="N10" s="46">
        <f t="shared" si="1"/>
        <v>1885375</v>
      </c>
      <c r="O10" s="47">
        <f t="shared" si="2"/>
        <v>108.88051513051514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SUM(D12:D14)</f>
        <v>5770038</v>
      </c>
      <c r="E11" s="31">
        <f t="shared" si="3"/>
        <v>1830337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7600375</v>
      </c>
      <c r="O11" s="43">
        <f t="shared" si="2"/>
        <v>438.92209517209517</v>
      </c>
      <c r="P11" s="10"/>
    </row>
    <row r="12" spans="1:133">
      <c r="A12" s="12"/>
      <c r="B12" s="44">
        <v>521</v>
      </c>
      <c r="C12" s="20" t="s">
        <v>25</v>
      </c>
      <c r="D12" s="46">
        <v>5387785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5387785</v>
      </c>
      <c r="O12" s="47">
        <f t="shared" si="2"/>
        <v>311.14489489489489</v>
      </c>
      <c r="P12" s="9"/>
    </row>
    <row r="13" spans="1:133">
      <c r="A13" s="12"/>
      <c r="B13" s="44">
        <v>522</v>
      </c>
      <c r="C13" s="20" t="s">
        <v>26</v>
      </c>
      <c r="D13" s="46">
        <v>0</v>
      </c>
      <c r="E13" s="46">
        <v>1830337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1830337</v>
      </c>
      <c r="O13" s="47">
        <f t="shared" si="2"/>
        <v>105.70206745206745</v>
      </c>
      <c r="P13" s="9"/>
    </row>
    <row r="14" spans="1:133">
      <c r="A14" s="12"/>
      <c r="B14" s="44">
        <v>524</v>
      </c>
      <c r="C14" s="20" t="s">
        <v>27</v>
      </c>
      <c r="D14" s="46">
        <v>382253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382253</v>
      </c>
      <c r="O14" s="47">
        <f t="shared" si="2"/>
        <v>22.075132825132826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SUM(D16:D21)</f>
        <v>2658389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36207009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38865398</v>
      </c>
      <c r="O15" s="43">
        <f t="shared" si="2"/>
        <v>2244.4789789789788</v>
      </c>
      <c r="P15" s="10"/>
    </row>
    <row r="16" spans="1:133">
      <c r="A16" s="12"/>
      <c r="B16" s="44">
        <v>531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25112277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25112277</v>
      </c>
      <c r="O16" s="47">
        <f t="shared" si="2"/>
        <v>1450.235446985447</v>
      </c>
      <c r="P16" s="9"/>
    </row>
    <row r="17" spans="1:119">
      <c r="A17" s="12"/>
      <c r="B17" s="44">
        <v>533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4134352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4134352</v>
      </c>
      <c r="O17" s="47">
        <f t="shared" si="2"/>
        <v>238.75906675906677</v>
      </c>
      <c r="P17" s="9"/>
    </row>
    <row r="18" spans="1:119">
      <c r="A18" s="12"/>
      <c r="B18" s="44">
        <v>534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2708248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2708248</v>
      </c>
      <c r="O18" s="47">
        <f t="shared" si="2"/>
        <v>156.40147840147841</v>
      </c>
      <c r="P18" s="9"/>
    </row>
    <row r="19" spans="1:119">
      <c r="A19" s="12"/>
      <c r="B19" s="44">
        <v>535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3540376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3540376</v>
      </c>
      <c r="O19" s="47">
        <f t="shared" si="2"/>
        <v>204.45691845691846</v>
      </c>
      <c r="P19" s="9"/>
    </row>
    <row r="20" spans="1:119">
      <c r="A20" s="12"/>
      <c r="B20" s="44">
        <v>538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587673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587673</v>
      </c>
      <c r="O20" s="47">
        <f t="shared" si="2"/>
        <v>33.938149688149686</v>
      </c>
      <c r="P20" s="9"/>
    </row>
    <row r="21" spans="1:119">
      <c r="A21" s="12"/>
      <c r="B21" s="44">
        <v>539</v>
      </c>
      <c r="C21" s="20" t="s">
        <v>34</v>
      </c>
      <c r="D21" s="46">
        <v>2658389</v>
      </c>
      <c r="E21" s="46">
        <v>0</v>
      </c>
      <c r="F21" s="46">
        <v>0</v>
      </c>
      <c r="G21" s="46">
        <v>0</v>
      </c>
      <c r="H21" s="46">
        <v>0</v>
      </c>
      <c r="I21" s="46">
        <v>124083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2782472</v>
      </c>
      <c r="O21" s="47">
        <f t="shared" si="2"/>
        <v>160.68791868791868</v>
      </c>
      <c r="P21" s="9"/>
    </row>
    <row r="22" spans="1:119" ht="15.75">
      <c r="A22" s="28" t="s">
        <v>35</v>
      </c>
      <c r="B22" s="29"/>
      <c r="C22" s="30"/>
      <c r="D22" s="31">
        <f t="shared" ref="D22:M22" si="5">SUM(D23:D24)</f>
        <v>0</v>
      </c>
      <c r="E22" s="31">
        <f t="shared" si="5"/>
        <v>1546311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4268883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31">
        <f t="shared" si="1"/>
        <v>5815194</v>
      </c>
      <c r="O22" s="43">
        <f t="shared" si="2"/>
        <v>335.82778932778933</v>
      </c>
      <c r="P22" s="10"/>
    </row>
    <row r="23" spans="1:119">
      <c r="A23" s="12"/>
      <c r="B23" s="44">
        <v>541</v>
      </c>
      <c r="C23" s="20" t="s">
        <v>36</v>
      </c>
      <c r="D23" s="46">
        <v>0</v>
      </c>
      <c r="E23" s="46">
        <v>1546311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1546311</v>
      </c>
      <c r="O23" s="47">
        <f t="shared" si="2"/>
        <v>89.299549549549553</v>
      </c>
      <c r="P23" s="9"/>
    </row>
    <row r="24" spans="1:119">
      <c r="A24" s="12"/>
      <c r="B24" s="44">
        <v>542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4268883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4268883</v>
      </c>
      <c r="O24" s="47">
        <f t="shared" si="2"/>
        <v>246.52823977823977</v>
      </c>
      <c r="P24" s="9"/>
    </row>
    <row r="25" spans="1:119" ht="15.75">
      <c r="A25" s="28" t="s">
        <v>38</v>
      </c>
      <c r="B25" s="29"/>
      <c r="C25" s="30"/>
      <c r="D25" s="31">
        <f t="shared" ref="D25:M25" si="6">SUM(D26:D26)</f>
        <v>108034</v>
      </c>
      <c r="E25" s="31">
        <f t="shared" si="6"/>
        <v>0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671837</v>
      </c>
      <c r="N25" s="31">
        <f t="shared" si="1"/>
        <v>779871</v>
      </c>
      <c r="O25" s="43">
        <f t="shared" si="2"/>
        <v>45.037595287595288</v>
      </c>
      <c r="P25" s="10"/>
    </row>
    <row r="26" spans="1:119">
      <c r="A26" s="13"/>
      <c r="B26" s="45">
        <v>559</v>
      </c>
      <c r="C26" s="21" t="s">
        <v>39</v>
      </c>
      <c r="D26" s="46">
        <v>108034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671837</v>
      </c>
      <c r="N26" s="46">
        <f t="shared" si="1"/>
        <v>779871</v>
      </c>
      <c r="O26" s="47">
        <f t="shared" si="2"/>
        <v>45.037595287595288</v>
      </c>
      <c r="P26" s="9"/>
    </row>
    <row r="27" spans="1:119" ht="15.75">
      <c r="A27" s="28" t="s">
        <v>40</v>
      </c>
      <c r="B27" s="29"/>
      <c r="C27" s="30"/>
      <c r="D27" s="31">
        <f t="shared" ref="D27:M27" si="7">SUM(D28:D29)</f>
        <v>5616793</v>
      </c>
      <c r="E27" s="31">
        <f t="shared" si="7"/>
        <v>0</v>
      </c>
      <c r="F27" s="31">
        <f t="shared" si="7"/>
        <v>0</v>
      </c>
      <c r="G27" s="31">
        <f t="shared" si="7"/>
        <v>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1"/>
        <v>5616793</v>
      </c>
      <c r="O27" s="43">
        <f t="shared" si="2"/>
        <v>324.37012012012013</v>
      </c>
      <c r="P27" s="9"/>
    </row>
    <row r="28" spans="1:119">
      <c r="A28" s="12"/>
      <c r="B28" s="44">
        <v>571</v>
      </c>
      <c r="C28" s="20" t="s">
        <v>41</v>
      </c>
      <c r="D28" s="46">
        <v>1100308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1100308</v>
      </c>
      <c r="O28" s="47">
        <f t="shared" si="2"/>
        <v>63.542850542850545</v>
      </c>
      <c r="P28" s="9"/>
    </row>
    <row r="29" spans="1:119">
      <c r="A29" s="12"/>
      <c r="B29" s="44">
        <v>572</v>
      </c>
      <c r="C29" s="20" t="s">
        <v>42</v>
      </c>
      <c r="D29" s="46">
        <v>4516485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4516485</v>
      </c>
      <c r="O29" s="47">
        <f t="shared" si="2"/>
        <v>260.82726957726959</v>
      </c>
      <c r="P29" s="9"/>
    </row>
    <row r="30" spans="1:119" ht="15.75">
      <c r="A30" s="28" t="s">
        <v>44</v>
      </c>
      <c r="B30" s="29"/>
      <c r="C30" s="30"/>
      <c r="D30" s="31">
        <f t="shared" ref="D30:M30" si="8">SUM(D31:D31)</f>
        <v>0</v>
      </c>
      <c r="E30" s="31">
        <f t="shared" si="8"/>
        <v>0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9283250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102703</v>
      </c>
      <c r="N30" s="31">
        <f t="shared" si="1"/>
        <v>9385953</v>
      </c>
      <c r="O30" s="43">
        <f t="shared" si="2"/>
        <v>542.03932778932779</v>
      </c>
      <c r="P30" s="9"/>
    </row>
    <row r="31" spans="1:119" ht="15.75" thickBot="1">
      <c r="A31" s="12"/>
      <c r="B31" s="44">
        <v>581</v>
      </c>
      <c r="C31" s="20" t="s">
        <v>43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9283250</v>
      </c>
      <c r="J31" s="46">
        <v>0</v>
      </c>
      <c r="K31" s="46">
        <v>0</v>
      </c>
      <c r="L31" s="46">
        <v>0</v>
      </c>
      <c r="M31" s="46">
        <v>102703</v>
      </c>
      <c r="N31" s="46">
        <f t="shared" si="1"/>
        <v>9385953</v>
      </c>
      <c r="O31" s="47">
        <f t="shared" si="2"/>
        <v>542.03932778932779</v>
      </c>
      <c r="P31" s="9"/>
    </row>
    <row r="32" spans="1:119" ht="16.5" thickBot="1">
      <c r="A32" s="14" t="s">
        <v>10</v>
      </c>
      <c r="B32" s="23"/>
      <c r="C32" s="22"/>
      <c r="D32" s="15">
        <f>SUM(D5,D11,D15,D22,D25,D27,D30)</f>
        <v>16803639</v>
      </c>
      <c r="E32" s="15">
        <f t="shared" ref="E32:M32" si="9">SUM(E5,E11,E15,E22,E25,E27,E30)</f>
        <v>3376648</v>
      </c>
      <c r="F32" s="15">
        <f t="shared" si="9"/>
        <v>0</v>
      </c>
      <c r="G32" s="15">
        <f t="shared" si="9"/>
        <v>0</v>
      </c>
      <c r="H32" s="15">
        <f t="shared" si="9"/>
        <v>0</v>
      </c>
      <c r="I32" s="15">
        <f t="shared" si="9"/>
        <v>49759142</v>
      </c>
      <c r="J32" s="15">
        <f t="shared" si="9"/>
        <v>0</v>
      </c>
      <c r="K32" s="15">
        <f t="shared" si="9"/>
        <v>1885375</v>
      </c>
      <c r="L32" s="15">
        <f t="shared" si="9"/>
        <v>0</v>
      </c>
      <c r="M32" s="15">
        <f t="shared" si="9"/>
        <v>774540</v>
      </c>
      <c r="N32" s="15">
        <f t="shared" si="1"/>
        <v>72599344</v>
      </c>
      <c r="O32" s="37">
        <f t="shared" si="2"/>
        <v>4192.6163086163087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163" t="s">
        <v>55</v>
      </c>
      <c r="M34" s="163"/>
      <c r="N34" s="163"/>
      <c r="O34" s="41">
        <v>17316</v>
      </c>
    </row>
    <row r="35" spans="1:15">
      <c r="A35" s="164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  <row r="36" spans="1:15" ht="15.75" customHeight="1" thickBot="1">
      <c r="A36" s="165" t="s">
        <v>49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5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SUM(D6:D11)</f>
        <v>2656559</v>
      </c>
      <c r="E5" s="26">
        <f t="shared" ref="E5:M5" si="0">SUM(E6:E11)</f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1531798</v>
      </c>
      <c r="L5" s="26">
        <f t="shared" si="0"/>
        <v>0</v>
      </c>
      <c r="M5" s="26">
        <f t="shared" si="0"/>
        <v>0</v>
      </c>
      <c r="N5" s="27">
        <f t="shared" ref="N5:N33" si="1">SUM(D5:M5)</f>
        <v>4188357</v>
      </c>
      <c r="O5" s="32">
        <f t="shared" ref="O5:O33" si="2">(N5/O$35)</f>
        <v>241.78011891704671</v>
      </c>
      <c r="P5" s="6"/>
    </row>
    <row r="6" spans="1:133">
      <c r="A6" s="12"/>
      <c r="B6" s="44">
        <v>511</v>
      </c>
      <c r="C6" s="20" t="s">
        <v>19</v>
      </c>
      <c r="D6" s="46">
        <v>1524969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1524969</v>
      </c>
      <c r="O6" s="47">
        <f t="shared" si="2"/>
        <v>88.031461063326219</v>
      </c>
      <c r="P6" s="9"/>
    </row>
    <row r="7" spans="1:133">
      <c r="A7" s="12"/>
      <c r="B7" s="44">
        <v>512</v>
      </c>
      <c r="C7" s="20" t="s">
        <v>20</v>
      </c>
      <c r="D7" s="46">
        <v>567331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567331</v>
      </c>
      <c r="O7" s="47">
        <f t="shared" si="2"/>
        <v>32.750158748484672</v>
      </c>
      <c r="P7" s="9"/>
    </row>
    <row r="8" spans="1:133">
      <c r="A8" s="12"/>
      <c r="B8" s="44">
        <v>513</v>
      </c>
      <c r="C8" s="20" t="s">
        <v>21</v>
      </c>
      <c r="D8" s="46">
        <v>425852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425852</v>
      </c>
      <c r="O8" s="47">
        <f t="shared" si="2"/>
        <v>24.583039889164695</v>
      </c>
      <c r="P8" s="9"/>
    </row>
    <row r="9" spans="1:133">
      <c r="A9" s="12"/>
      <c r="B9" s="44">
        <v>515</v>
      </c>
      <c r="C9" s="20" t="s">
        <v>22</v>
      </c>
      <c r="D9" s="46">
        <v>123917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123917</v>
      </c>
      <c r="O9" s="47">
        <f t="shared" si="2"/>
        <v>7.1533221728338043</v>
      </c>
      <c r="P9" s="9"/>
    </row>
    <row r="10" spans="1:133">
      <c r="A10" s="12"/>
      <c r="B10" s="44">
        <v>518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1531798</v>
      </c>
      <c r="L10" s="46">
        <v>0</v>
      </c>
      <c r="M10" s="46">
        <v>0</v>
      </c>
      <c r="N10" s="46">
        <f t="shared" si="1"/>
        <v>1531798</v>
      </c>
      <c r="O10" s="47">
        <f t="shared" si="2"/>
        <v>88.425676845811921</v>
      </c>
      <c r="P10" s="9"/>
    </row>
    <row r="11" spans="1:133">
      <c r="A11" s="12"/>
      <c r="B11" s="44">
        <v>519</v>
      </c>
      <c r="C11" s="20" t="s">
        <v>51</v>
      </c>
      <c r="D11" s="46">
        <v>14490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14490</v>
      </c>
      <c r="O11" s="47">
        <f t="shared" si="2"/>
        <v>0.83646019742538824</v>
      </c>
      <c r="P11" s="9"/>
    </row>
    <row r="12" spans="1:133" ht="15.75">
      <c r="A12" s="28" t="s">
        <v>24</v>
      </c>
      <c r="B12" s="29"/>
      <c r="C12" s="30"/>
      <c r="D12" s="31">
        <f t="shared" ref="D12:M12" si="3">SUM(D13:D15)</f>
        <v>5482577</v>
      </c>
      <c r="E12" s="31">
        <f t="shared" si="3"/>
        <v>1825970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7308547</v>
      </c>
      <c r="O12" s="43">
        <f t="shared" si="2"/>
        <v>421.89845869653061</v>
      </c>
      <c r="P12" s="10"/>
    </row>
    <row r="13" spans="1:133">
      <c r="A13" s="12"/>
      <c r="B13" s="44">
        <v>521</v>
      </c>
      <c r="C13" s="20" t="s">
        <v>25</v>
      </c>
      <c r="D13" s="46">
        <v>5099614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5099614</v>
      </c>
      <c r="O13" s="47">
        <f t="shared" si="2"/>
        <v>294.38399815274488</v>
      </c>
      <c r="P13" s="9"/>
    </row>
    <row r="14" spans="1:133">
      <c r="A14" s="12"/>
      <c r="B14" s="44">
        <v>522</v>
      </c>
      <c r="C14" s="20" t="s">
        <v>26</v>
      </c>
      <c r="D14" s="46">
        <v>0</v>
      </c>
      <c r="E14" s="46">
        <v>1825970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1825970</v>
      </c>
      <c r="O14" s="47">
        <f t="shared" si="2"/>
        <v>105.40726202158979</v>
      </c>
      <c r="P14" s="9"/>
    </row>
    <row r="15" spans="1:133">
      <c r="A15" s="12"/>
      <c r="B15" s="44">
        <v>524</v>
      </c>
      <c r="C15" s="20" t="s">
        <v>27</v>
      </c>
      <c r="D15" s="46">
        <v>382963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382963</v>
      </c>
      <c r="O15" s="47">
        <f t="shared" si="2"/>
        <v>22.107198522195926</v>
      </c>
      <c r="P15" s="9"/>
    </row>
    <row r="16" spans="1:133" ht="15.75">
      <c r="A16" s="28" t="s">
        <v>28</v>
      </c>
      <c r="B16" s="29"/>
      <c r="C16" s="30"/>
      <c r="D16" s="31">
        <f>SUM(D17:D22)</f>
        <v>1568124</v>
      </c>
      <c r="E16" s="31">
        <f t="shared" ref="E16:M16" si="4">SUM(E17:E22)</f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38314273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39882397</v>
      </c>
      <c r="O16" s="43">
        <f t="shared" si="2"/>
        <v>2302.2800323269644</v>
      </c>
      <c r="P16" s="10"/>
    </row>
    <row r="17" spans="1:16">
      <c r="A17" s="12"/>
      <c r="B17" s="44">
        <v>531</v>
      </c>
      <c r="C17" s="20" t="s">
        <v>29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27389478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27389478</v>
      </c>
      <c r="O17" s="47">
        <f t="shared" si="2"/>
        <v>1581.1047739998846</v>
      </c>
      <c r="P17" s="9"/>
    </row>
    <row r="18" spans="1:16">
      <c r="A18" s="12"/>
      <c r="B18" s="44">
        <v>533</v>
      </c>
      <c r="C18" s="20" t="s">
        <v>30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4185095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4185095</v>
      </c>
      <c r="O18" s="47">
        <f t="shared" si="2"/>
        <v>241.59181435086302</v>
      </c>
      <c r="P18" s="9"/>
    </row>
    <row r="19" spans="1:16">
      <c r="A19" s="12"/>
      <c r="B19" s="44">
        <v>534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2912260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2912260</v>
      </c>
      <c r="O19" s="47">
        <f t="shared" si="2"/>
        <v>168.11522253651216</v>
      </c>
      <c r="P19" s="9"/>
    </row>
    <row r="20" spans="1:16">
      <c r="A20" s="12"/>
      <c r="B20" s="44">
        <v>535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3103196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3103196</v>
      </c>
      <c r="O20" s="47">
        <f t="shared" si="2"/>
        <v>179.13733187092305</v>
      </c>
      <c r="P20" s="9"/>
    </row>
    <row r="21" spans="1:16">
      <c r="A21" s="12"/>
      <c r="B21" s="44">
        <v>538</v>
      </c>
      <c r="C21" s="20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544153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544153</v>
      </c>
      <c r="O21" s="47">
        <f t="shared" si="2"/>
        <v>31.412168792934249</v>
      </c>
      <c r="P21" s="9"/>
    </row>
    <row r="22" spans="1:16">
      <c r="A22" s="12"/>
      <c r="B22" s="44">
        <v>539</v>
      </c>
      <c r="C22" s="20" t="s">
        <v>34</v>
      </c>
      <c r="D22" s="46">
        <v>1568124</v>
      </c>
      <c r="E22" s="46">
        <v>0</v>
      </c>
      <c r="F22" s="46">
        <v>0</v>
      </c>
      <c r="G22" s="46">
        <v>0</v>
      </c>
      <c r="H22" s="46">
        <v>0</v>
      </c>
      <c r="I22" s="46">
        <v>180091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1748215</v>
      </c>
      <c r="O22" s="47">
        <f t="shared" si="2"/>
        <v>100.91872077584713</v>
      </c>
      <c r="P22" s="9"/>
    </row>
    <row r="23" spans="1:16" ht="15.75">
      <c r="A23" s="28" t="s">
        <v>35</v>
      </c>
      <c r="B23" s="29"/>
      <c r="C23" s="30"/>
      <c r="D23" s="31">
        <f t="shared" ref="D23:M23" si="5">SUM(D24:D25)</f>
        <v>0</v>
      </c>
      <c r="E23" s="31">
        <f t="shared" si="5"/>
        <v>999358</v>
      </c>
      <c r="F23" s="31">
        <f t="shared" si="5"/>
        <v>0</v>
      </c>
      <c r="G23" s="31">
        <f t="shared" si="5"/>
        <v>0</v>
      </c>
      <c r="H23" s="31">
        <f t="shared" si="5"/>
        <v>0</v>
      </c>
      <c r="I23" s="31">
        <f t="shared" si="5"/>
        <v>3866411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31">
        <f t="shared" si="1"/>
        <v>4865769</v>
      </c>
      <c r="O23" s="43">
        <f t="shared" si="2"/>
        <v>280.88489291693122</v>
      </c>
      <c r="P23" s="10"/>
    </row>
    <row r="24" spans="1:16">
      <c r="A24" s="12"/>
      <c r="B24" s="44">
        <v>541</v>
      </c>
      <c r="C24" s="20" t="s">
        <v>36</v>
      </c>
      <c r="D24" s="46">
        <v>0</v>
      </c>
      <c r="E24" s="46">
        <v>999358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999358</v>
      </c>
      <c r="O24" s="47">
        <f t="shared" si="2"/>
        <v>57.689661144143621</v>
      </c>
      <c r="P24" s="9"/>
    </row>
    <row r="25" spans="1:16">
      <c r="A25" s="12"/>
      <c r="B25" s="44">
        <v>542</v>
      </c>
      <c r="C25" s="20" t="s">
        <v>37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3866411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3866411</v>
      </c>
      <c r="O25" s="47">
        <f t="shared" si="2"/>
        <v>223.19523177278762</v>
      </c>
      <c r="P25" s="9"/>
    </row>
    <row r="26" spans="1:16" ht="15.75">
      <c r="A26" s="28" t="s">
        <v>38</v>
      </c>
      <c r="B26" s="29"/>
      <c r="C26" s="30"/>
      <c r="D26" s="31">
        <f t="shared" ref="D26:M26" si="6">SUM(D27:D27)</f>
        <v>66574</v>
      </c>
      <c r="E26" s="31">
        <f t="shared" si="6"/>
        <v>0</v>
      </c>
      <c r="F26" s="31">
        <f t="shared" si="6"/>
        <v>0</v>
      </c>
      <c r="G26" s="31">
        <f t="shared" si="6"/>
        <v>0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1110273</v>
      </c>
      <c r="N26" s="31">
        <f t="shared" si="1"/>
        <v>1176847</v>
      </c>
      <c r="O26" s="43">
        <f t="shared" si="2"/>
        <v>67.935519251861692</v>
      </c>
      <c r="P26" s="10"/>
    </row>
    <row r="27" spans="1:16">
      <c r="A27" s="13"/>
      <c r="B27" s="45">
        <v>559</v>
      </c>
      <c r="C27" s="21" t="s">
        <v>39</v>
      </c>
      <c r="D27" s="46">
        <v>66574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1110273</v>
      </c>
      <c r="N27" s="46">
        <f t="shared" si="1"/>
        <v>1176847</v>
      </c>
      <c r="O27" s="47">
        <f t="shared" si="2"/>
        <v>67.935519251861692</v>
      </c>
      <c r="P27" s="9"/>
    </row>
    <row r="28" spans="1:16" ht="15.75">
      <c r="A28" s="28" t="s">
        <v>40</v>
      </c>
      <c r="B28" s="29"/>
      <c r="C28" s="30"/>
      <c r="D28" s="31">
        <f t="shared" ref="D28:M28" si="7">SUM(D29:D30)</f>
        <v>5553104</v>
      </c>
      <c r="E28" s="31">
        <f t="shared" si="7"/>
        <v>0</v>
      </c>
      <c r="F28" s="31">
        <f t="shared" si="7"/>
        <v>0</v>
      </c>
      <c r="G28" s="31">
        <f t="shared" si="7"/>
        <v>0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si="1"/>
        <v>5553104</v>
      </c>
      <c r="O28" s="43">
        <f t="shared" si="2"/>
        <v>320.56248917623969</v>
      </c>
      <c r="P28" s="9"/>
    </row>
    <row r="29" spans="1:16">
      <c r="A29" s="12"/>
      <c r="B29" s="44">
        <v>571</v>
      </c>
      <c r="C29" s="20" t="s">
        <v>41</v>
      </c>
      <c r="D29" s="46">
        <v>1088818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1088818</v>
      </c>
      <c r="O29" s="47">
        <f t="shared" si="2"/>
        <v>62.853893667378628</v>
      </c>
      <c r="P29" s="9"/>
    </row>
    <row r="30" spans="1:16">
      <c r="A30" s="12"/>
      <c r="B30" s="44">
        <v>572</v>
      </c>
      <c r="C30" s="20" t="s">
        <v>42</v>
      </c>
      <c r="D30" s="46">
        <v>4464286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4464286</v>
      </c>
      <c r="O30" s="47">
        <f t="shared" si="2"/>
        <v>257.70859550886104</v>
      </c>
      <c r="P30" s="9"/>
    </row>
    <row r="31" spans="1:16" ht="15.75">
      <c r="A31" s="28" t="s">
        <v>44</v>
      </c>
      <c r="B31" s="29"/>
      <c r="C31" s="30"/>
      <c r="D31" s="31">
        <f t="shared" ref="D31:M31" si="8">SUM(D32:D32)</f>
        <v>0</v>
      </c>
      <c r="E31" s="31">
        <f t="shared" si="8"/>
        <v>0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9346858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30000</v>
      </c>
      <c r="N31" s="31">
        <f t="shared" si="1"/>
        <v>9376858</v>
      </c>
      <c r="O31" s="43">
        <f t="shared" si="2"/>
        <v>541.29527218149281</v>
      </c>
      <c r="P31" s="9"/>
    </row>
    <row r="32" spans="1:16" ht="15.75" thickBot="1">
      <c r="A32" s="12"/>
      <c r="B32" s="44">
        <v>581</v>
      </c>
      <c r="C32" s="20" t="s">
        <v>43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9346858</v>
      </c>
      <c r="J32" s="46">
        <v>0</v>
      </c>
      <c r="K32" s="46">
        <v>0</v>
      </c>
      <c r="L32" s="46">
        <v>0</v>
      </c>
      <c r="M32" s="46">
        <v>30000</v>
      </c>
      <c r="N32" s="46">
        <f t="shared" si="1"/>
        <v>9376858</v>
      </c>
      <c r="O32" s="47">
        <f t="shared" si="2"/>
        <v>541.29527218149281</v>
      </c>
      <c r="P32" s="9"/>
    </row>
    <row r="33" spans="1:119" ht="16.5" thickBot="1">
      <c r="A33" s="14" t="s">
        <v>10</v>
      </c>
      <c r="B33" s="23"/>
      <c r="C33" s="22"/>
      <c r="D33" s="15">
        <f>SUM(D5,D12,D16,D23,D26,D28,D31)</f>
        <v>15326938</v>
      </c>
      <c r="E33" s="15">
        <f t="shared" ref="E33:M33" si="9">SUM(E5,E12,E16,E23,E26,E28,E31)</f>
        <v>2825328</v>
      </c>
      <c r="F33" s="15">
        <f t="shared" si="9"/>
        <v>0</v>
      </c>
      <c r="G33" s="15">
        <f t="shared" si="9"/>
        <v>0</v>
      </c>
      <c r="H33" s="15">
        <f t="shared" si="9"/>
        <v>0</v>
      </c>
      <c r="I33" s="15">
        <f t="shared" si="9"/>
        <v>51527542</v>
      </c>
      <c r="J33" s="15">
        <f t="shared" si="9"/>
        <v>0</v>
      </c>
      <c r="K33" s="15">
        <f t="shared" si="9"/>
        <v>1531798</v>
      </c>
      <c r="L33" s="15">
        <f t="shared" si="9"/>
        <v>0</v>
      </c>
      <c r="M33" s="15">
        <f t="shared" si="9"/>
        <v>1140273</v>
      </c>
      <c r="N33" s="15">
        <f t="shared" si="1"/>
        <v>72351879</v>
      </c>
      <c r="O33" s="37">
        <f t="shared" si="2"/>
        <v>4176.6367834670673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163" t="s">
        <v>52</v>
      </c>
      <c r="M35" s="163"/>
      <c r="N35" s="163"/>
      <c r="O35" s="41">
        <v>17323</v>
      </c>
    </row>
    <row r="36" spans="1:119">
      <c r="A36" s="164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2"/>
    </row>
    <row r="37" spans="1:119" ht="15.75" customHeight="1" thickBot="1">
      <c r="A37" s="165" t="s">
        <v>49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5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2926724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1472135</v>
      </c>
      <c r="L5" s="26">
        <f t="shared" si="0"/>
        <v>0</v>
      </c>
      <c r="M5" s="26">
        <f t="shared" si="0"/>
        <v>0</v>
      </c>
      <c r="N5" s="27">
        <f t="shared" ref="N5:N32" si="1">SUM(D5:M5)</f>
        <v>4398859</v>
      </c>
      <c r="O5" s="32">
        <f t="shared" ref="O5:O32" si="2">(N5/O$34)</f>
        <v>254.29870505260723</v>
      </c>
      <c r="P5" s="6"/>
    </row>
    <row r="6" spans="1:133">
      <c r="A6" s="12"/>
      <c r="B6" s="44">
        <v>511</v>
      </c>
      <c r="C6" s="20" t="s">
        <v>19</v>
      </c>
      <c r="D6" s="46">
        <v>1796089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1796089</v>
      </c>
      <c r="O6" s="47">
        <f t="shared" si="2"/>
        <v>103.83217713030407</v>
      </c>
      <c r="P6" s="9"/>
    </row>
    <row r="7" spans="1:133">
      <c r="A7" s="12"/>
      <c r="B7" s="44">
        <v>512</v>
      </c>
      <c r="C7" s="20" t="s">
        <v>20</v>
      </c>
      <c r="D7" s="46">
        <v>595755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595755</v>
      </c>
      <c r="O7" s="47">
        <f t="shared" si="2"/>
        <v>34.440686784599379</v>
      </c>
      <c r="P7" s="9"/>
    </row>
    <row r="8" spans="1:133">
      <c r="A8" s="12"/>
      <c r="B8" s="44">
        <v>513</v>
      </c>
      <c r="C8" s="20" t="s">
        <v>21</v>
      </c>
      <c r="D8" s="46">
        <v>407291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407291</v>
      </c>
      <c r="O8" s="47">
        <f t="shared" si="2"/>
        <v>23.545554399352525</v>
      </c>
      <c r="P8" s="9"/>
    </row>
    <row r="9" spans="1:133">
      <c r="A9" s="12"/>
      <c r="B9" s="44">
        <v>515</v>
      </c>
      <c r="C9" s="20" t="s">
        <v>22</v>
      </c>
      <c r="D9" s="46">
        <v>127589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127589</v>
      </c>
      <c r="O9" s="47">
        <f t="shared" si="2"/>
        <v>7.3759394149612669</v>
      </c>
      <c r="P9" s="9"/>
    </row>
    <row r="10" spans="1:133">
      <c r="A10" s="12"/>
      <c r="B10" s="44">
        <v>518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1472135</v>
      </c>
      <c r="L10" s="46">
        <v>0</v>
      </c>
      <c r="M10" s="46">
        <v>0</v>
      </c>
      <c r="N10" s="46">
        <f t="shared" si="1"/>
        <v>1472135</v>
      </c>
      <c r="O10" s="47">
        <f t="shared" si="2"/>
        <v>85.104347323389987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SUM(D12:D14)</f>
        <v>5401305</v>
      </c>
      <c r="E11" s="31">
        <f t="shared" si="3"/>
        <v>1825304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7226609</v>
      </c>
      <c r="O11" s="43">
        <f t="shared" si="2"/>
        <v>417.77136085096544</v>
      </c>
      <c r="P11" s="10"/>
    </row>
    <row r="12" spans="1:133">
      <c r="A12" s="12"/>
      <c r="B12" s="44">
        <v>521</v>
      </c>
      <c r="C12" s="20" t="s">
        <v>25</v>
      </c>
      <c r="D12" s="46">
        <v>5032894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5032894</v>
      </c>
      <c r="O12" s="47">
        <f t="shared" si="2"/>
        <v>290.9523644351948</v>
      </c>
      <c r="P12" s="9"/>
    </row>
    <row r="13" spans="1:133">
      <c r="A13" s="12"/>
      <c r="B13" s="44">
        <v>522</v>
      </c>
      <c r="C13" s="20" t="s">
        <v>26</v>
      </c>
      <c r="D13" s="46">
        <v>0</v>
      </c>
      <c r="E13" s="46">
        <v>1825304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1825304</v>
      </c>
      <c r="O13" s="47">
        <f t="shared" si="2"/>
        <v>105.52110070528384</v>
      </c>
      <c r="P13" s="9"/>
    </row>
    <row r="14" spans="1:133">
      <c r="A14" s="12"/>
      <c r="B14" s="44">
        <v>524</v>
      </c>
      <c r="C14" s="20" t="s">
        <v>27</v>
      </c>
      <c r="D14" s="46">
        <v>368411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368411</v>
      </c>
      <c r="O14" s="47">
        <f t="shared" si="2"/>
        <v>21.297895710486763</v>
      </c>
      <c r="P14" s="9"/>
    </row>
    <row r="15" spans="1:133" ht="15.75">
      <c r="A15" s="28" t="s">
        <v>28</v>
      </c>
      <c r="B15" s="29"/>
      <c r="C15" s="30"/>
      <c r="D15" s="31">
        <f>SUM(D16:D21)</f>
        <v>1592254</v>
      </c>
      <c r="E15" s="31">
        <f t="shared" ref="E15:M15" si="4">SUM(E16:E21)</f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43418981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45011235</v>
      </c>
      <c r="O15" s="43">
        <f t="shared" si="2"/>
        <v>2602.1063128685396</v>
      </c>
      <c r="P15" s="10"/>
    </row>
    <row r="16" spans="1:133">
      <c r="A16" s="12"/>
      <c r="B16" s="44">
        <v>531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32635212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32635212</v>
      </c>
      <c r="O16" s="47">
        <f t="shared" si="2"/>
        <v>1886.6465487339576</v>
      </c>
      <c r="P16" s="9"/>
    </row>
    <row r="17" spans="1:119">
      <c r="A17" s="12"/>
      <c r="B17" s="44">
        <v>533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4018806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4018806</v>
      </c>
      <c r="O17" s="47">
        <f t="shared" si="2"/>
        <v>232.32778355879293</v>
      </c>
      <c r="P17" s="9"/>
    </row>
    <row r="18" spans="1:119">
      <c r="A18" s="12"/>
      <c r="B18" s="44">
        <v>534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3068400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3068400</v>
      </c>
      <c r="O18" s="47">
        <f t="shared" si="2"/>
        <v>177.38466874783211</v>
      </c>
      <c r="P18" s="9"/>
    </row>
    <row r="19" spans="1:119">
      <c r="A19" s="12"/>
      <c r="B19" s="44">
        <v>535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3069168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3069168</v>
      </c>
      <c r="O19" s="47">
        <f t="shared" si="2"/>
        <v>177.42906694415538</v>
      </c>
      <c r="P19" s="9"/>
    </row>
    <row r="20" spans="1:119">
      <c r="A20" s="12"/>
      <c r="B20" s="44">
        <v>538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433810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433810</v>
      </c>
      <c r="O20" s="47">
        <f t="shared" si="2"/>
        <v>25.078621805989133</v>
      </c>
      <c r="P20" s="9"/>
    </row>
    <row r="21" spans="1:119">
      <c r="A21" s="12"/>
      <c r="B21" s="44">
        <v>539</v>
      </c>
      <c r="C21" s="20" t="s">
        <v>34</v>
      </c>
      <c r="D21" s="46">
        <v>1592254</v>
      </c>
      <c r="E21" s="46">
        <v>0</v>
      </c>
      <c r="F21" s="46">
        <v>0</v>
      </c>
      <c r="G21" s="46">
        <v>0</v>
      </c>
      <c r="H21" s="46">
        <v>0</v>
      </c>
      <c r="I21" s="46">
        <v>193585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1785839</v>
      </c>
      <c r="O21" s="47">
        <f t="shared" si="2"/>
        <v>103.23962307781247</v>
      </c>
      <c r="P21" s="9"/>
    </row>
    <row r="22" spans="1:119" ht="15.75">
      <c r="A22" s="28" t="s">
        <v>35</v>
      </c>
      <c r="B22" s="29"/>
      <c r="C22" s="30"/>
      <c r="D22" s="31">
        <f t="shared" ref="D22:M22" si="5">SUM(D23:D24)</f>
        <v>0</v>
      </c>
      <c r="E22" s="31">
        <f t="shared" si="5"/>
        <v>943680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3722499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31">
        <f t="shared" si="1"/>
        <v>4666179</v>
      </c>
      <c r="O22" s="43">
        <f t="shared" si="2"/>
        <v>269.75251474158864</v>
      </c>
      <c r="P22" s="10"/>
    </row>
    <row r="23" spans="1:119">
      <c r="A23" s="12"/>
      <c r="B23" s="44">
        <v>541</v>
      </c>
      <c r="C23" s="20" t="s">
        <v>36</v>
      </c>
      <c r="D23" s="46">
        <v>0</v>
      </c>
      <c r="E23" s="46">
        <v>943680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943680</v>
      </c>
      <c r="O23" s="47">
        <f t="shared" si="2"/>
        <v>54.554283732223375</v>
      </c>
      <c r="P23" s="9"/>
    </row>
    <row r="24" spans="1:119">
      <c r="A24" s="12"/>
      <c r="B24" s="44">
        <v>542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3722499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3722499</v>
      </c>
      <c r="O24" s="47">
        <f t="shared" si="2"/>
        <v>215.19823100936526</v>
      </c>
      <c r="P24" s="9"/>
    </row>
    <row r="25" spans="1:119" ht="15.75">
      <c r="A25" s="28" t="s">
        <v>38</v>
      </c>
      <c r="B25" s="29"/>
      <c r="C25" s="30"/>
      <c r="D25" s="31">
        <f t="shared" ref="D25:M25" si="6">SUM(D26:D26)</f>
        <v>66854</v>
      </c>
      <c r="E25" s="31">
        <f t="shared" si="6"/>
        <v>0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1282522</v>
      </c>
      <c r="N25" s="31">
        <f t="shared" si="1"/>
        <v>1349376</v>
      </c>
      <c r="O25" s="43">
        <f t="shared" si="2"/>
        <v>78.007630939993064</v>
      </c>
      <c r="P25" s="10"/>
    </row>
    <row r="26" spans="1:119">
      <c r="A26" s="13"/>
      <c r="B26" s="45">
        <v>559</v>
      </c>
      <c r="C26" s="21" t="s">
        <v>39</v>
      </c>
      <c r="D26" s="46">
        <v>66854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1282522</v>
      </c>
      <c r="N26" s="46">
        <f t="shared" si="1"/>
        <v>1349376</v>
      </c>
      <c r="O26" s="47">
        <f t="shared" si="2"/>
        <v>78.007630939993064</v>
      </c>
      <c r="P26" s="9"/>
    </row>
    <row r="27" spans="1:119" ht="15.75">
      <c r="A27" s="28" t="s">
        <v>40</v>
      </c>
      <c r="B27" s="29"/>
      <c r="C27" s="30"/>
      <c r="D27" s="31">
        <f t="shared" ref="D27:M27" si="7">SUM(D28:D29)</f>
        <v>5499998</v>
      </c>
      <c r="E27" s="31">
        <f t="shared" si="7"/>
        <v>0</v>
      </c>
      <c r="F27" s="31">
        <f t="shared" si="7"/>
        <v>0</v>
      </c>
      <c r="G27" s="31">
        <f t="shared" si="7"/>
        <v>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1"/>
        <v>5499998</v>
      </c>
      <c r="O27" s="43">
        <f t="shared" si="2"/>
        <v>317.95571742397965</v>
      </c>
      <c r="P27" s="9"/>
    </row>
    <row r="28" spans="1:119">
      <c r="A28" s="12"/>
      <c r="B28" s="44">
        <v>571</v>
      </c>
      <c r="C28" s="20" t="s">
        <v>41</v>
      </c>
      <c r="D28" s="46">
        <v>1159450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1159450</v>
      </c>
      <c r="O28" s="47">
        <f t="shared" si="2"/>
        <v>67.027980113307891</v>
      </c>
      <c r="P28" s="9"/>
    </row>
    <row r="29" spans="1:119">
      <c r="A29" s="12"/>
      <c r="B29" s="44">
        <v>572</v>
      </c>
      <c r="C29" s="20" t="s">
        <v>42</v>
      </c>
      <c r="D29" s="46">
        <v>4340548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4340548</v>
      </c>
      <c r="O29" s="47">
        <f t="shared" si="2"/>
        <v>250.92773731067174</v>
      </c>
      <c r="P29" s="9"/>
    </row>
    <row r="30" spans="1:119" ht="15.75">
      <c r="A30" s="28" t="s">
        <v>44</v>
      </c>
      <c r="B30" s="29"/>
      <c r="C30" s="30"/>
      <c r="D30" s="31">
        <f t="shared" ref="D30:M30" si="8">SUM(D31:D31)</f>
        <v>0</v>
      </c>
      <c r="E30" s="31">
        <f t="shared" si="8"/>
        <v>0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8450000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1"/>
        <v>8450000</v>
      </c>
      <c r="O30" s="43">
        <f t="shared" si="2"/>
        <v>488.49577985894325</v>
      </c>
      <c r="P30" s="9"/>
    </row>
    <row r="31" spans="1:119" ht="15.75" thickBot="1">
      <c r="A31" s="12"/>
      <c r="B31" s="44">
        <v>581</v>
      </c>
      <c r="C31" s="20" t="s">
        <v>43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8450000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8450000</v>
      </c>
      <c r="O31" s="47">
        <f t="shared" si="2"/>
        <v>488.49577985894325</v>
      </c>
      <c r="P31" s="9"/>
    </row>
    <row r="32" spans="1:119" ht="16.5" thickBot="1">
      <c r="A32" s="14" t="s">
        <v>10</v>
      </c>
      <c r="B32" s="23"/>
      <c r="C32" s="22"/>
      <c r="D32" s="15">
        <f>SUM(D5,D11,D15,D22,D25,D27,D30)</f>
        <v>15487135</v>
      </c>
      <c r="E32" s="15">
        <f t="shared" ref="E32:M32" si="9">SUM(E5,E11,E15,E22,E25,E27,E30)</f>
        <v>2768984</v>
      </c>
      <c r="F32" s="15">
        <f t="shared" si="9"/>
        <v>0</v>
      </c>
      <c r="G32" s="15">
        <f t="shared" si="9"/>
        <v>0</v>
      </c>
      <c r="H32" s="15">
        <f t="shared" si="9"/>
        <v>0</v>
      </c>
      <c r="I32" s="15">
        <f t="shared" si="9"/>
        <v>55591480</v>
      </c>
      <c r="J32" s="15">
        <f t="shared" si="9"/>
        <v>0</v>
      </c>
      <c r="K32" s="15">
        <f t="shared" si="9"/>
        <v>1472135</v>
      </c>
      <c r="L32" s="15">
        <f t="shared" si="9"/>
        <v>0</v>
      </c>
      <c r="M32" s="15">
        <f t="shared" si="9"/>
        <v>1282522</v>
      </c>
      <c r="N32" s="15">
        <f t="shared" si="1"/>
        <v>76602256</v>
      </c>
      <c r="O32" s="37">
        <f t="shared" si="2"/>
        <v>4428.3880217366168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163" t="s">
        <v>48</v>
      </c>
      <c r="M34" s="163"/>
      <c r="N34" s="163"/>
      <c r="O34" s="41">
        <v>17298</v>
      </c>
    </row>
    <row r="35" spans="1:15">
      <c r="A35" s="164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  <row r="36" spans="1:15" ht="15.75" thickBot="1">
      <c r="A36" s="165" t="s">
        <v>49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5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6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2864524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1583214</v>
      </c>
      <c r="L5" s="26">
        <f t="shared" si="0"/>
        <v>0</v>
      </c>
      <c r="M5" s="26">
        <f t="shared" si="0"/>
        <v>0</v>
      </c>
      <c r="N5" s="27">
        <f t="shared" ref="N5:N32" si="1">SUM(D5:M5)</f>
        <v>4447738</v>
      </c>
      <c r="O5" s="32">
        <f t="shared" ref="O5:O32" si="2">(N5/O$34)</f>
        <v>261.52396072205562</v>
      </c>
      <c r="P5" s="6"/>
    </row>
    <row r="6" spans="1:133">
      <c r="A6" s="12"/>
      <c r="B6" s="44">
        <v>511</v>
      </c>
      <c r="C6" s="20" t="s">
        <v>19</v>
      </c>
      <c r="D6" s="46">
        <v>1738290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1738290</v>
      </c>
      <c r="O6" s="47">
        <f t="shared" si="2"/>
        <v>102.21026636091021</v>
      </c>
      <c r="P6" s="9"/>
    </row>
    <row r="7" spans="1:133">
      <c r="A7" s="12"/>
      <c r="B7" s="44">
        <v>512</v>
      </c>
      <c r="C7" s="20" t="s">
        <v>20</v>
      </c>
      <c r="D7" s="46">
        <v>591552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591552</v>
      </c>
      <c r="O7" s="47">
        <f t="shared" si="2"/>
        <v>34.782854118892217</v>
      </c>
      <c r="P7" s="9"/>
    </row>
    <row r="8" spans="1:133">
      <c r="A8" s="12"/>
      <c r="B8" s="44">
        <v>513</v>
      </c>
      <c r="C8" s="20" t="s">
        <v>21</v>
      </c>
      <c r="D8" s="46">
        <v>403862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403862</v>
      </c>
      <c r="O8" s="47">
        <f t="shared" si="2"/>
        <v>23.746810137002409</v>
      </c>
      <c r="P8" s="9"/>
    </row>
    <row r="9" spans="1:133">
      <c r="A9" s="12"/>
      <c r="B9" s="44">
        <v>515</v>
      </c>
      <c r="C9" s="20" t="s">
        <v>22</v>
      </c>
      <c r="D9" s="46">
        <v>130820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130820</v>
      </c>
      <c r="O9" s="47">
        <f t="shared" si="2"/>
        <v>7.6921267713294528</v>
      </c>
      <c r="P9" s="9"/>
    </row>
    <row r="10" spans="1:133">
      <c r="A10" s="12"/>
      <c r="B10" s="44">
        <v>518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1583214</v>
      </c>
      <c r="L10" s="46">
        <v>0</v>
      </c>
      <c r="M10" s="46">
        <v>0</v>
      </c>
      <c r="N10" s="46">
        <f t="shared" si="1"/>
        <v>1583214</v>
      </c>
      <c r="O10" s="47">
        <f t="shared" si="2"/>
        <v>93.091903333921323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SUM(D12:D14)</f>
        <v>6822481</v>
      </c>
      <c r="E11" s="31">
        <f t="shared" si="3"/>
        <v>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6822481</v>
      </c>
      <c r="O11" s="43">
        <f t="shared" si="2"/>
        <v>401.15722937613924</v>
      </c>
      <c r="P11" s="10"/>
    </row>
    <row r="12" spans="1:133">
      <c r="A12" s="12"/>
      <c r="B12" s="44">
        <v>521</v>
      </c>
      <c r="C12" s="20" t="s">
        <v>25</v>
      </c>
      <c r="D12" s="46">
        <v>4708911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4708911</v>
      </c>
      <c r="O12" s="47">
        <f t="shared" si="2"/>
        <v>276.88075498324218</v>
      </c>
      <c r="P12" s="9"/>
    </row>
    <row r="13" spans="1:133">
      <c r="A13" s="12"/>
      <c r="B13" s="44">
        <v>522</v>
      </c>
      <c r="C13" s="20" t="s">
        <v>26</v>
      </c>
      <c r="D13" s="46">
        <v>1847240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1847240</v>
      </c>
      <c r="O13" s="47">
        <f t="shared" si="2"/>
        <v>108.61645204915622</v>
      </c>
      <c r="P13" s="9"/>
    </row>
    <row r="14" spans="1:133">
      <c r="A14" s="12"/>
      <c r="B14" s="44">
        <v>524</v>
      </c>
      <c r="C14" s="20" t="s">
        <v>27</v>
      </c>
      <c r="D14" s="46">
        <v>266330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266330</v>
      </c>
      <c r="O14" s="47">
        <f t="shared" si="2"/>
        <v>15.660022343740813</v>
      </c>
      <c r="P14" s="9"/>
    </row>
    <row r="15" spans="1:133" ht="15.75">
      <c r="A15" s="28" t="s">
        <v>28</v>
      </c>
      <c r="B15" s="29"/>
      <c r="C15" s="30"/>
      <c r="D15" s="31">
        <f>SUM(D16:D21)</f>
        <v>1216884</v>
      </c>
      <c r="E15" s="31">
        <f t="shared" ref="E15:M15" si="4">SUM(E16:E21)</f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41603705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42820589</v>
      </c>
      <c r="O15" s="43">
        <f t="shared" si="2"/>
        <v>2517.8214264714529</v>
      </c>
      <c r="P15" s="10"/>
    </row>
    <row r="16" spans="1:133">
      <c r="A16" s="12"/>
      <c r="B16" s="44">
        <v>531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31318955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31318955</v>
      </c>
      <c r="O16" s="47">
        <f t="shared" si="2"/>
        <v>1841.5331922149703</v>
      </c>
      <c r="P16" s="9"/>
    </row>
    <row r="17" spans="1:119">
      <c r="A17" s="12"/>
      <c r="B17" s="44">
        <v>533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4101324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4101324</v>
      </c>
      <c r="O17" s="47">
        <f t="shared" si="2"/>
        <v>241.15505380137591</v>
      </c>
      <c r="P17" s="9"/>
    </row>
    <row r="18" spans="1:119">
      <c r="A18" s="12"/>
      <c r="B18" s="44">
        <v>534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2509470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2509470</v>
      </c>
      <c r="O18" s="47">
        <f t="shared" si="2"/>
        <v>147.55512436055741</v>
      </c>
      <c r="P18" s="9"/>
    </row>
    <row r="19" spans="1:119">
      <c r="A19" s="12"/>
      <c r="B19" s="44">
        <v>535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3113861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3113861</v>
      </c>
      <c r="O19" s="47">
        <f t="shared" si="2"/>
        <v>183.09290292232609</v>
      </c>
      <c r="P19" s="9"/>
    </row>
    <row r="20" spans="1:119">
      <c r="A20" s="12"/>
      <c r="B20" s="44">
        <v>538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411469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411469</v>
      </c>
      <c r="O20" s="47">
        <f t="shared" si="2"/>
        <v>24.194096548480037</v>
      </c>
      <c r="P20" s="9"/>
    </row>
    <row r="21" spans="1:119">
      <c r="A21" s="12"/>
      <c r="B21" s="44">
        <v>539</v>
      </c>
      <c r="C21" s="20" t="s">
        <v>34</v>
      </c>
      <c r="D21" s="46">
        <v>1216884</v>
      </c>
      <c r="E21" s="46">
        <v>0</v>
      </c>
      <c r="F21" s="46">
        <v>0</v>
      </c>
      <c r="G21" s="46">
        <v>0</v>
      </c>
      <c r="H21" s="46">
        <v>0</v>
      </c>
      <c r="I21" s="46">
        <v>148626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1365510</v>
      </c>
      <c r="O21" s="47">
        <f t="shared" si="2"/>
        <v>80.29105662374316</v>
      </c>
      <c r="P21" s="9"/>
    </row>
    <row r="22" spans="1:119" ht="15.75">
      <c r="A22" s="28" t="s">
        <v>35</v>
      </c>
      <c r="B22" s="29"/>
      <c r="C22" s="30"/>
      <c r="D22" s="31">
        <f t="shared" ref="D22:M22" si="5">SUM(D23:D24)</f>
        <v>0</v>
      </c>
      <c r="E22" s="31">
        <f t="shared" si="5"/>
        <v>1932421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3730637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31">
        <f t="shared" si="1"/>
        <v>5663058</v>
      </c>
      <c r="O22" s="43">
        <f t="shared" si="2"/>
        <v>332.9839477862057</v>
      </c>
      <c r="P22" s="10"/>
    </row>
    <row r="23" spans="1:119">
      <c r="A23" s="12"/>
      <c r="B23" s="44">
        <v>541</v>
      </c>
      <c r="C23" s="20" t="s">
        <v>36</v>
      </c>
      <c r="D23" s="46">
        <v>0</v>
      </c>
      <c r="E23" s="46">
        <v>1932421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1932421</v>
      </c>
      <c r="O23" s="47">
        <f t="shared" si="2"/>
        <v>113.62503674957371</v>
      </c>
      <c r="P23" s="9"/>
    </row>
    <row r="24" spans="1:119">
      <c r="A24" s="12"/>
      <c r="B24" s="44">
        <v>542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3730637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3730637</v>
      </c>
      <c r="O24" s="47">
        <f t="shared" si="2"/>
        <v>219.35891103663198</v>
      </c>
      <c r="P24" s="9"/>
    </row>
    <row r="25" spans="1:119" ht="15.75">
      <c r="A25" s="28" t="s">
        <v>38</v>
      </c>
      <c r="B25" s="29"/>
      <c r="C25" s="30"/>
      <c r="D25" s="31">
        <f t="shared" ref="D25:M25" si="6">SUM(D26:D26)</f>
        <v>62136</v>
      </c>
      <c r="E25" s="31">
        <f t="shared" si="6"/>
        <v>0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1156764</v>
      </c>
      <c r="N25" s="31">
        <f t="shared" si="1"/>
        <v>1218900</v>
      </c>
      <c r="O25" s="43">
        <f t="shared" si="2"/>
        <v>71.670488622331987</v>
      </c>
      <c r="P25" s="10"/>
    </row>
    <row r="26" spans="1:119">
      <c r="A26" s="13"/>
      <c r="B26" s="45">
        <v>559</v>
      </c>
      <c r="C26" s="21" t="s">
        <v>39</v>
      </c>
      <c r="D26" s="46">
        <v>62136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1156764</v>
      </c>
      <c r="N26" s="46">
        <f t="shared" si="1"/>
        <v>1218900</v>
      </c>
      <c r="O26" s="47">
        <f t="shared" si="2"/>
        <v>71.670488622331987</v>
      </c>
      <c r="P26" s="9"/>
    </row>
    <row r="27" spans="1:119" ht="15.75">
      <c r="A27" s="28" t="s">
        <v>40</v>
      </c>
      <c r="B27" s="29"/>
      <c r="C27" s="30"/>
      <c r="D27" s="31">
        <f t="shared" ref="D27:M27" si="7">SUM(D28:D29)</f>
        <v>6502791</v>
      </c>
      <c r="E27" s="31">
        <f t="shared" si="7"/>
        <v>0</v>
      </c>
      <c r="F27" s="31">
        <f t="shared" si="7"/>
        <v>0</v>
      </c>
      <c r="G27" s="31">
        <f t="shared" si="7"/>
        <v>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1"/>
        <v>6502791</v>
      </c>
      <c r="O27" s="43">
        <f t="shared" si="2"/>
        <v>382.35967542776501</v>
      </c>
      <c r="P27" s="9"/>
    </row>
    <row r="28" spans="1:119">
      <c r="A28" s="12"/>
      <c r="B28" s="44">
        <v>571</v>
      </c>
      <c r="C28" s="20" t="s">
        <v>41</v>
      </c>
      <c r="D28" s="46">
        <v>1131029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1131029</v>
      </c>
      <c r="O28" s="47">
        <f t="shared" si="2"/>
        <v>66.503733756688419</v>
      </c>
      <c r="P28" s="9"/>
    </row>
    <row r="29" spans="1:119">
      <c r="A29" s="12"/>
      <c r="B29" s="44">
        <v>572</v>
      </c>
      <c r="C29" s="20" t="s">
        <v>42</v>
      </c>
      <c r="D29" s="46">
        <v>5371762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5371762</v>
      </c>
      <c r="O29" s="47">
        <f t="shared" si="2"/>
        <v>315.85594167107661</v>
      </c>
      <c r="P29" s="9"/>
    </row>
    <row r="30" spans="1:119" ht="15.75">
      <c r="A30" s="28" t="s">
        <v>44</v>
      </c>
      <c r="B30" s="29"/>
      <c r="C30" s="30"/>
      <c r="D30" s="31">
        <f t="shared" ref="D30:M30" si="8">SUM(D31:D31)</f>
        <v>0</v>
      </c>
      <c r="E30" s="31">
        <f t="shared" si="8"/>
        <v>0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9438884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1"/>
        <v>9438884</v>
      </c>
      <c r="O30" s="43">
        <f t="shared" si="2"/>
        <v>554.99994120068209</v>
      </c>
      <c r="P30" s="9"/>
    </row>
    <row r="31" spans="1:119" ht="15.75" thickBot="1">
      <c r="A31" s="12"/>
      <c r="B31" s="44">
        <v>581</v>
      </c>
      <c r="C31" s="20" t="s">
        <v>43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9438884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9438884</v>
      </c>
      <c r="O31" s="47">
        <f t="shared" si="2"/>
        <v>554.99994120068209</v>
      </c>
      <c r="P31" s="9"/>
    </row>
    <row r="32" spans="1:119" ht="16.5" thickBot="1">
      <c r="A32" s="14" t="s">
        <v>10</v>
      </c>
      <c r="B32" s="23"/>
      <c r="C32" s="22"/>
      <c r="D32" s="15">
        <f>SUM(D5,D11,D15,D22,D25,D27,D30)</f>
        <v>17468816</v>
      </c>
      <c r="E32" s="15">
        <f t="shared" ref="E32:M32" si="9">SUM(E5,E11,E15,E22,E25,E27,E30)</f>
        <v>1932421</v>
      </c>
      <c r="F32" s="15">
        <f t="shared" si="9"/>
        <v>0</v>
      </c>
      <c r="G32" s="15">
        <f t="shared" si="9"/>
        <v>0</v>
      </c>
      <c r="H32" s="15">
        <f t="shared" si="9"/>
        <v>0</v>
      </c>
      <c r="I32" s="15">
        <f t="shared" si="9"/>
        <v>54773226</v>
      </c>
      <c r="J32" s="15">
        <f t="shared" si="9"/>
        <v>0</v>
      </c>
      <c r="K32" s="15">
        <f t="shared" si="9"/>
        <v>1583214</v>
      </c>
      <c r="L32" s="15">
        <f t="shared" si="9"/>
        <v>0</v>
      </c>
      <c r="M32" s="15">
        <f t="shared" si="9"/>
        <v>1156764</v>
      </c>
      <c r="N32" s="15">
        <f t="shared" si="1"/>
        <v>76914441</v>
      </c>
      <c r="O32" s="37">
        <f t="shared" si="2"/>
        <v>4522.5166696066326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163" t="s">
        <v>45</v>
      </c>
      <c r="M34" s="163"/>
      <c r="N34" s="163"/>
      <c r="O34" s="41">
        <v>17007</v>
      </c>
    </row>
    <row r="35" spans="1:15">
      <c r="A35" s="164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  <row r="36" spans="1:15" ht="15.75" thickBot="1">
      <c r="A36" s="165" t="s">
        <v>49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5"/>
    </row>
  </sheetData>
  <mergeCells count="10">
    <mergeCell ref="A36:O36"/>
    <mergeCell ref="A35:O35"/>
    <mergeCell ref="L34:N34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3130776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1345314</v>
      </c>
      <c r="L5" s="26">
        <f t="shared" si="0"/>
        <v>0</v>
      </c>
      <c r="M5" s="26">
        <f t="shared" si="0"/>
        <v>0</v>
      </c>
      <c r="N5" s="27">
        <f t="shared" ref="N5:N32" si="1">SUM(D5:M5)</f>
        <v>4476090</v>
      </c>
      <c r="O5" s="32">
        <f t="shared" ref="O5:O32" si="2">(N5/O$34)</f>
        <v>258.79336262719704</v>
      </c>
      <c r="P5" s="6"/>
    </row>
    <row r="6" spans="1:133">
      <c r="A6" s="12"/>
      <c r="B6" s="44">
        <v>511</v>
      </c>
      <c r="C6" s="20" t="s">
        <v>19</v>
      </c>
      <c r="D6" s="46">
        <v>1980943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1980943</v>
      </c>
      <c r="O6" s="47">
        <f t="shared" si="2"/>
        <v>114.53185707678075</v>
      </c>
      <c r="P6" s="9"/>
    </row>
    <row r="7" spans="1:133">
      <c r="A7" s="12"/>
      <c r="B7" s="44">
        <v>512</v>
      </c>
      <c r="C7" s="20" t="s">
        <v>20</v>
      </c>
      <c r="D7" s="46">
        <v>493471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493471</v>
      </c>
      <c r="O7" s="47">
        <f t="shared" si="2"/>
        <v>28.530932007400555</v>
      </c>
      <c r="P7" s="9"/>
    </row>
    <row r="8" spans="1:133">
      <c r="A8" s="12"/>
      <c r="B8" s="44">
        <v>513</v>
      </c>
      <c r="C8" s="20" t="s">
        <v>21</v>
      </c>
      <c r="D8" s="46">
        <v>529777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529777</v>
      </c>
      <c r="O8" s="47">
        <f t="shared" si="2"/>
        <v>30.630030064754855</v>
      </c>
      <c r="P8" s="9"/>
    </row>
    <row r="9" spans="1:133">
      <c r="A9" s="12"/>
      <c r="B9" s="44">
        <v>515</v>
      </c>
      <c r="C9" s="20" t="s">
        <v>22</v>
      </c>
      <c r="D9" s="46">
        <v>126585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126585</v>
      </c>
      <c r="O9" s="47">
        <f t="shared" si="2"/>
        <v>7.3187442183163736</v>
      </c>
      <c r="P9" s="9"/>
    </row>
    <row r="10" spans="1:133">
      <c r="A10" s="12"/>
      <c r="B10" s="44">
        <v>518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1345314</v>
      </c>
      <c r="L10" s="46">
        <v>0</v>
      </c>
      <c r="M10" s="46">
        <v>0</v>
      </c>
      <c r="N10" s="46">
        <f t="shared" si="1"/>
        <v>1345314</v>
      </c>
      <c r="O10" s="47">
        <f t="shared" si="2"/>
        <v>77.781799259944492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SUM(D12:D14)</f>
        <v>6878409</v>
      </c>
      <c r="E11" s="31">
        <f t="shared" si="3"/>
        <v>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6878409</v>
      </c>
      <c r="O11" s="43">
        <f t="shared" si="2"/>
        <v>397.68784690101756</v>
      </c>
      <c r="P11" s="10"/>
    </row>
    <row r="12" spans="1:133">
      <c r="A12" s="12"/>
      <c r="B12" s="44">
        <v>521</v>
      </c>
      <c r="C12" s="20" t="s">
        <v>25</v>
      </c>
      <c r="D12" s="46">
        <v>4683167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4683167</v>
      </c>
      <c r="O12" s="47">
        <f t="shared" si="2"/>
        <v>270.76589962997224</v>
      </c>
      <c r="P12" s="9"/>
    </row>
    <row r="13" spans="1:133">
      <c r="A13" s="12"/>
      <c r="B13" s="44">
        <v>522</v>
      </c>
      <c r="C13" s="20" t="s">
        <v>26</v>
      </c>
      <c r="D13" s="46">
        <v>1992362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1992362</v>
      </c>
      <c r="O13" s="47">
        <f t="shared" si="2"/>
        <v>115.19206753006476</v>
      </c>
      <c r="P13" s="9"/>
    </row>
    <row r="14" spans="1:133">
      <c r="A14" s="12"/>
      <c r="B14" s="44">
        <v>524</v>
      </c>
      <c r="C14" s="20" t="s">
        <v>27</v>
      </c>
      <c r="D14" s="46">
        <v>202880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202880</v>
      </c>
      <c r="O14" s="47">
        <f t="shared" si="2"/>
        <v>11.729879740980573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SUM(D16:D21)</f>
        <v>1219887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40841651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42061538</v>
      </c>
      <c r="O15" s="43">
        <f t="shared" si="2"/>
        <v>2431.8650555041627</v>
      </c>
      <c r="P15" s="10"/>
    </row>
    <row r="16" spans="1:133">
      <c r="A16" s="12"/>
      <c r="B16" s="44">
        <v>531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30869810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30869810</v>
      </c>
      <c r="O16" s="47">
        <f t="shared" si="2"/>
        <v>1784.7947502312672</v>
      </c>
      <c r="P16" s="9"/>
    </row>
    <row r="17" spans="1:119">
      <c r="A17" s="12"/>
      <c r="B17" s="44">
        <v>533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3958029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3958029</v>
      </c>
      <c r="O17" s="47">
        <f t="shared" si="2"/>
        <v>228.84071461609622</v>
      </c>
      <c r="P17" s="9"/>
    </row>
    <row r="18" spans="1:119">
      <c r="A18" s="12"/>
      <c r="B18" s="44">
        <v>534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2582433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2582433</v>
      </c>
      <c r="O18" s="47">
        <f t="shared" si="2"/>
        <v>149.30810592044404</v>
      </c>
      <c r="P18" s="9"/>
    </row>
    <row r="19" spans="1:119">
      <c r="A19" s="12"/>
      <c r="B19" s="44">
        <v>535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2883785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2883785</v>
      </c>
      <c r="O19" s="47">
        <f t="shared" si="2"/>
        <v>166.73132516188713</v>
      </c>
      <c r="P19" s="9"/>
    </row>
    <row r="20" spans="1:119">
      <c r="A20" s="12"/>
      <c r="B20" s="44">
        <v>538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374543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374543</v>
      </c>
      <c r="O20" s="47">
        <f t="shared" si="2"/>
        <v>21.654891304347824</v>
      </c>
      <c r="P20" s="9"/>
    </row>
    <row r="21" spans="1:119">
      <c r="A21" s="12"/>
      <c r="B21" s="44">
        <v>539</v>
      </c>
      <c r="C21" s="20" t="s">
        <v>34</v>
      </c>
      <c r="D21" s="46">
        <v>1219887</v>
      </c>
      <c r="E21" s="46">
        <v>0</v>
      </c>
      <c r="F21" s="46">
        <v>0</v>
      </c>
      <c r="G21" s="46">
        <v>0</v>
      </c>
      <c r="H21" s="46">
        <v>0</v>
      </c>
      <c r="I21" s="46">
        <v>173051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1392938</v>
      </c>
      <c r="O21" s="47">
        <f t="shared" si="2"/>
        <v>80.535268270120255</v>
      </c>
      <c r="P21" s="9"/>
    </row>
    <row r="22" spans="1:119" ht="15.75">
      <c r="A22" s="28" t="s">
        <v>35</v>
      </c>
      <c r="B22" s="29"/>
      <c r="C22" s="30"/>
      <c r="D22" s="31">
        <f t="shared" ref="D22:M22" si="5">SUM(D23:D24)</f>
        <v>0</v>
      </c>
      <c r="E22" s="31">
        <f t="shared" si="5"/>
        <v>2120428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4433620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31">
        <f t="shared" si="1"/>
        <v>6554048</v>
      </c>
      <c r="O22" s="43">
        <f t="shared" si="2"/>
        <v>378.93432007400554</v>
      </c>
      <c r="P22" s="10"/>
    </row>
    <row r="23" spans="1:119">
      <c r="A23" s="12"/>
      <c r="B23" s="44">
        <v>541</v>
      </c>
      <c r="C23" s="20" t="s">
        <v>36</v>
      </c>
      <c r="D23" s="46">
        <v>0</v>
      </c>
      <c r="E23" s="46">
        <v>2120428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2120428</v>
      </c>
      <c r="O23" s="47">
        <f t="shared" si="2"/>
        <v>122.59643848288621</v>
      </c>
      <c r="P23" s="9"/>
    </row>
    <row r="24" spans="1:119">
      <c r="A24" s="12"/>
      <c r="B24" s="44">
        <v>542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4433620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4433620</v>
      </c>
      <c r="O24" s="47">
        <f t="shared" si="2"/>
        <v>256.33788159111936</v>
      </c>
      <c r="P24" s="9"/>
    </row>
    <row r="25" spans="1:119" ht="15.75">
      <c r="A25" s="28" t="s">
        <v>38</v>
      </c>
      <c r="B25" s="29"/>
      <c r="C25" s="30"/>
      <c r="D25" s="31">
        <f t="shared" ref="D25:M25" si="6">SUM(D26:D26)</f>
        <v>60556</v>
      </c>
      <c r="E25" s="31">
        <f t="shared" si="6"/>
        <v>0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1703493</v>
      </c>
      <c r="N25" s="31">
        <f t="shared" si="1"/>
        <v>1764049</v>
      </c>
      <c r="O25" s="43">
        <f t="shared" si="2"/>
        <v>101.99173219241443</v>
      </c>
      <c r="P25" s="10"/>
    </row>
    <row r="26" spans="1:119">
      <c r="A26" s="13"/>
      <c r="B26" s="45">
        <v>559</v>
      </c>
      <c r="C26" s="21" t="s">
        <v>39</v>
      </c>
      <c r="D26" s="46">
        <v>60556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1703493</v>
      </c>
      <c r="N26" s="46">
        <f t="shared" si="1"/>
        <v>1764049</v>
      </c>
      <c r="O26" s="47">
        <f t="shared" si="2"/>
        <v>101.99173219241443</v>
      </c>
      <c r="P26" s="9"/>
    </row>
    <row r="27" spans="1:119" ht="15.75">
      <c r="A27" s="28" t="s">
        <v>40</v>
      </c>
      <c r="B27" s="29"/>
      <c r="C27" s="30"/>
      <c r="D27" s="31">
        <f t="shared" ref="D27:M27" si="7">SUM(D28:D29)</f>
        <v>7135516</v>
      </c>
      <c r="E27" s="31">
        <f t="shared" si="7"/>
        <v>0</v>
      </c>
      <c r="F27" s="31">
        <f t="shared" si="7"/>
        <v>0</v>
      </c>
      <c r="G27" s="31">
        <f t="shared" si="7"/>
        <v>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1"/>
        <v>7135516</v>
      </c>
      <c r="O27" s="43">
        <f t="shared" si="2"/>
        <v>412.55296022201668</v>
      </c>
      <c r="P27" s="9"/>
    </row>
    <row r="28" spans="1:119">
      <c r="A28" s="12"/>
      <c r="B28" s="44">
        <v>571</v>
      </c>
      <c r="C28" s="20" t="s">
        <v>41</v>
      </c>
      <c r="D28" s="46">
        <v>1157120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1157120</v>
      </c>
      <c r="O28" s="47">
        <f t="shared" si="2"/>
        <v>66.901017576318225</v>
      </c>
      <c r="P28" s="9"/>
    </row>
    <row r="29" spans="1:119">
      <c r="A29" s="12"/>
      <c r="B29" s="44">
        <v>572</v>
      </c>
      <c r="C29" s="20" t="s">
        <v>42</v>
      </c>
      <c r="D29" s="46">
        <v>5978396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5978396</v>
      </c>
      <c r="O29" s="47">
        <f t="shared" si="2"/>
        <v>345.65194264569845</v>
      </c>
      <c r="P29" s="9"/>
    </row>
    <row r="30" spans="1:119" ht="15.75">
      <c r="A30" s="28" t="s">
        <v>44</v>
      </c>
      <c r="B30" s="29"/>
      <c r="C30" s="30"/>
      <c r="D30" s="31">
        <f t="shared" ref="D30:M30" si="8">SUM(D31:D31)</f>
        <v>0</v>
      </c>
      <c r="E30" s="31">
        <f t="shared" si="8"/>
        <v>0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8301947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1"/>
        <v>8301947</v>
      </c>
      <c r="O30" s="43">
        <f t="shared" si="2"/>
        <v>479.99231036077708</v>
      </c>
      <c r="P30" s="9"/>
    </row>
    <row r="31" spans="1:119" ht="15.75" thickBot="1">
      <c r="A31" s="12"/>
      <c r="B31" s="44">
        <v>581</v>
      </c>
      <c r="C31" s="20" t="s">
        <v>43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8301947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8301947</v>
      </c>
      <c r="O31" s="47">
        <f t="shared" si="2"/>
        <v>479.99231036077708</v>
      </c>
      <c r="P31" s="9"/>
    </row>
    <row r="32" spans="1:119" ht="16.5" thickBot="1">
      <c r="A32" s="14" t="s">
        <v>10</v>
      </c>
      <c r="B32" s="23"/>
      <c r="C32" s="22"/>
      <c r="D32" s="15">
        <f>SUM(D5,D11,D15,D22,D25,D27,D30)</f>
        <v>18425144</v>
      </c>
      <c r="E32" s="15">
        <f t="shared" ref="E32:M32" si="9">SUM(E5,E11,E15,E22,E25,E27,E30)</f>
        <v>2120428</v>
      </c>
      <c r="F32" s="15">
        <f t="shared" si="9"/>
        <v>0</v>
      </c>
      <c r="G32" s="15">
        <f t="shared" si="9"/>
        <v>0</v>
      </c>
      <c r="H32" s="15">
        <f t="shared" si="9"/>
        <v>0</v>
      </c>
      <c r="I32" s="15">
        <f t="shared" si="9"/>
        <v>53577218</v>
      </c>
      <c r="J32" s="15">
        <f t="shared" si="9"/>
        <v>0</v>
      </c>
      <c r="K32" s="15">
        <f t="shared" si="9"/>
        <v>1345314</v>
      </c>
      <c r="L32" s="15">
        <f t="shared" si="9"/>
        <v>0</v>
      </c>
      <c r="M32" s="15">
        <f t="shared" si="9"/>
        <v>1703493</v>
      </c>
      <c r="N32" s="15">
        <f t="shared" si="1"/>
        <v>77171597</v>
      </c>
      <c r="O32" s="37">
        <f t="shared" si="2"/>
        <v>4461.817587881591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163" t="s">
        <v>57</v>
      </c>
      <c r="M34" s="163"/>
      <c r="N34" s="163"/>
      <c r="O34" s="41">
        <v>17296</v>
      </c>
    </row>
    <row r="35" spans="1:15">
      <c r="A35" s="164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  <row r="36" spans="1:15" ht="15.75" customHeight="1" thickBot="1">
      <c r="A36" s="165" t="s">
        <v>49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5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2890897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1023437</v>
      </c>
      <c r="L5" s="26">
        <f t="shared" si="0"/>
        <v>0</v>
      </c>
      <c r="M5" s="26">
        <f t="shared" si="0"/>
        <v>0</v>
      </c>
      <c r="N5" s="27">
        <f t="shared" ref="N5:N22" si="1">SUM(D5:M5)</f>
        <v>3914334</v>
      </c>
      <c r="O5" s="32">
        <f t="shared" ref="O5:O35" si="2">(N5/O$37)</f>
        <v>237.01689373297003</v>
      </c>
      <c r="P5" s="6"/>
    </row>
    <row r="6" spans="1:133">
      <c r="A6" s="12"/>
      <c r="B6" s="44">
        <v>511</v>
      </c>
      <c r="C6" s="20" t="s">
        <v>19</v>
      </c>
      <c r="D6" s="46">
        <v>1350861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1350861</v>
      </c>
      <c r="O6" s="47">
        <f t="shared" si="2"/>
        <v>81.796003633060849</v>
      </c>
      <c r="P6" s="9"/>
    </row>
    <row r="7" spans="1:133">
      <c r="A7" s="12"/>
      <c r="B7" s="44">
        <v>512</v>
      </c>
      <c r="C7" s="20" t="s">
        <v>20</v>
      </c>
      <c r="D7" s="46">
        <v>176933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176933</v>
      </c>
      <c r="O7" s="47">
        <f t="shared" si="2"/>
        <v>10.71347260066606</v>
      </c>
      <c r="P7" s="9"/>
    </row>
    <row r="8" spans="1:133">
      <c r="A8" s="12"/>
      <c r="B8" s="44">
        <v>513</v>
      </c>
      <c r="C8" s="20" t="s">
        <v>21</v>
      </c>
      <c r="D8" s="46">
        <v>260305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260305</v>
      </c>
      <c r="O8" s="47">
        <f t="shared" si="2"/>
        <v>15.761731759006963</v>
      </c>
      <c r="P8" s="9"/>
    </row>
    <row r="9" spans="1:133">
      <c r="A9" s="12"/>
      <c r="B9" s="44">
        <v>514</v>
      </c>
      <c r="C9" s="20" t="s">
        <v>54</v>
      </c>
      <c r="D9" s="46">
        <v>40776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40776</v>
      </c>
      <c r="O9" s="47">
        <f t="shared" si="2"/>
        <v>2.4690281562216168</v>
      </c>
      <c r="P9" s="9"/>
    </row>
    <row r="10" spans="1:133">
      <c r="A10" s="12"/>
      <c r="B10" s="44">
        <v>518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1023437</v>
      </c>
      <c r="L10" s="46">
        <v>0</v>
      </c>
      <c r="M10" s="46">
        <v>0</v>
      </c>
      <c r="N10" s="46">
        <f t="shared" si="1"/>
        <v>1023437</v>
      </c>
      <c r="O10" s="47">
        <f t="shared" si="2"/>
        <v>61.970148349984861</v>
      </c>
      <c r="P10" s="9"/>
    </row>
    <row r="11" spans="1:133">
      <c r="A11" s="12"/>
      <c r="B11" s="44">
        <v>519</v>
      </c>
      <c r="C11" s="20" t="s">
        <v>51</v>
      </c>
      <c r="D11" s="46">
        <v>1062022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1062022</v>
      </c>
      <c r="O11" s="47">
        <f t="shared" si="2"/>
        <v>64.306509234029676</v>
      </c>
      <c r="P11" s="9"/>
    </row>
    <row r="12" spans="1:133" ht="15.75">
      <c r="A12" s="28" t="s">
        <v>24</v>
      </c>
      <c r="B12" s="29"/>
      <c r="C12" s="30"/>
      <c r="D12" s="31">
        <f t="shared" ref="D12:M12" si="3">SUM(D13:D15)</f>
        <v>7640211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7640211</v>
      </c>
      <c r="O12" s="43">
        <f t="shared" si="2"/>
        <v>462.62252497729338</v>
      </c>
      <c r="P12" s="10"/>
    </row>
    <row r="13" spans="1:133">
      <c r="A13" s="12"/>
      <c r="B13" s="44">
        <v>521</v>
      </c>
      <c r="C13" s="20" t="s">
        <v>25</v>
      </c>
      <c r="D13" s="46">
        <v>5031474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5031474</v>
      </c>
      <c r="O13" s="47">
        <f t="shared" si="2"/>
        <v>304.66085376930062</v>
      </c>
      <c r="P13" s="9"/>
    </row>
    <row r="14" spans="1:133">
      <c r="A14" s="12"/>
      <c r="B14" s="44">
        <v>522</v>
      </c>
      <c r="C14" s="20" t="s">
        <v>26</v>
      </c>
      <c r="D14" s="46">
        <v>2353373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2353373</v>
      </c>
      <c r="O14" s="47">
        <f t="shared" si="2"/>
        <v>142.49912201029366</v>
      </c>
      <c r="P14" s="9"/>
    </row>
    <row r="15" spans="1:133">
      <c r="A15" s="12"/>
      <c r="B15" s="44">
        <v>524</v>
      </c>
      <c r="C15" s="20" t="s">
        <v>27</v>
      </c>
      <c r="D15" s="46">
        <v>255364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255364</v>
      </c>
      <c r="O15" s="47">
        <f t="shared" si="2"/>
        <v>15.462549197699062</v>
      </c>
      <c r="P15" s="9"/>
    </row>
    <row r="16" spans="1:133" ht="15.75">
      <c r="A16" s="28" t="s">
        <v>28</v>
      </c>
      <c r="B16" s="29"/>
      <c r="C16" s="30"/>
      <c r="D16" s="31">
        <f t="shared" ref="D16:M16" si="4">SUM(D17:D22)</f>
        <v>1321129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36768478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38089607</v>
      </c>
      <c r="O16" s="43">
        <f t="shared" si="2"/>
        <v>2306.3643354526189</v>
      </c>
      <c r="P16" s="10"/>
    </row>
    <row r="17" spans="1:16">
      <c r="A17" s="12"/>
      <c r="B17" s="44">
        <v>531</v>
      </c>
      <c r="C17" s="20" t="s">
        <v>29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26561159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26561159</v>
      </c>
      <c r="O17" s="47">
        <f t="shared" si="2"/>
        <v>1608.3051165607023</v>
      </c>
      <c r="P17" s="9"/>
    </row>
    <row r="18" spans="1:16">
      <c r="A18" s="12"/>
      <c r="B18" s="44">
        <v>533</v>
      </c>
      <c r="C18" s="20" t="s">
        <v>30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4039202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4039202</v>
      </c>
      <c r="O18" s="47">
        <f t="shared" si="2"/>
        <v>244.57777777777778</v>
      </c>
      <c r="P18" s="9"/>
    </row>
    <row r="19" spans="1:16">
      <c r="A19" s="12"/>
      <c r="B19" s="44">
        <v>534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2659274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2659274</v>
      </c>
      <c r="O19" s="47">
        <f t="shared" si="2"/>
        <v>161.02173781410838</v>
      </c>
      <c r="P19" s="9"/>
    </row>
    <row r="20" spans="1:16">
      <c r="A20" s="12"/>
      <c r="B20" s="44">
        <v>535</v>
      </c>
      <c r="C20" s="20" t="s">
        <v>32</v>
      </c>
      <c r="D20" s="46">
        <v>86724</v>
      </c>
      <c r="E20" s="46">
        <v>0</v>
      </c>
      <c r="F20" s="46">
        <v>0</v>
      </c>
      <c r="G20" s="46">
        <v>0</v>
      </c>
      <c r="H20" s="46">
        <v>0</v>
      </c>
      <c r="I20" s="46">
        <v>2896182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2982906</v>
      </c>
      <c r="O20" s="47">
        <f t="shared" si="2"/>
        <v>180.61798365122615</v>
      </c>
      <c r="P20" s="9"/>
    </row>
    <row r="21" spans="1:16">
      <c r="A21" s="12"/>
      <c r="B21" s="44">
        <v>538</v>
      </c>
      <c r="C21" s="20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431639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431639</v>
      </c>
      <c r="O21" s="47">
        <f t="shared" si="2"/>
        <v>26.136179231002121</v>
      </c>
      <c r="P21" s="9"/>
    </row>
    <row r="22" spans="1:16">
      <c r="A22" s="12"/>
      <c r="B22" s="44">
        <v>539</v>
      </c>
      <c r="C22" s="20" t="s">
        <v>34</v>
      </c>
      <c r="D22" s="46">
        <v>1234405</v>
      </c>
      <c r="E22" s="46">
        <v>0</v>
      </c>
      <c r="F22" s="46">
        <v>0</v>
      </c>
      <c r="G22" s="46">
        <v>0</v>
      </c>
      <c r="H22" s="46">
        <v>0</v>
      </c>
      <c r="I22" s="46">
        <v>181022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1415427</v>
      </c>
      <c r="O22" s="47">
        <f t="shared" si="2"/>
        <v>85.705540417801998</v>
      </c>
      <c r="P22" s="9"/>
    </row>
    <row r="23" spans="1:16" ht="15.75">
      <c r="A23" s="28" t="s">
        <v>35</v>
      </c>
      <c r="B23" s="29"/>
      <c r="C23" s="30"/>
      <c r="D23" s="31">
        <f t="shared" ref="D23:M23" si="5">SUM(D24:D25)</f>
        <v>0</v>
      </c>
      <c r="E23" s="31">
        <f t="shared" si="5"/>
        <v>3388676</v>
      </c>
      <c r="F23" s="31">
        <f t="shared" si="5"/>
        <v>0</v>
      </c>
      <c r="G23" s="31">
        <f t="shared" si="5"/>
        <v>0</v>
      </c>
      <c r="H23" s="31">
        <f t="shared" si="5"/>
        <v>0</v>
      </c>
      <c r="I23" s="31">
        <f t="shared" si="5"/>
        <v>4090596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31">
        <f t="shared" ref="N23:N28" si="6">SUM(D23:M23)</f>
        <v>7479272</v>
      </c>
      <c r="O23" s="43">
        <f t="shared" si="2"/>
        <v>452.87750529821375</v>
      </c>
      <c r="P23" s="10"/>
    </row>
    <row r="24" spans="1:16">
      <c r="A24" s="12"/>
      <c r="B24" s="44">
        <v>541</v>
      </c>
      <c r="C24" s="20" t="s">
        <v>36</v>
      </c>
      <c r="D24" s="46">
        <v>0</v>
      </c>
      <c r="E24" s="46">
        <v>3388676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3388676</v>
      </c>
      <c r="O24" s="47">
        <f t="shared" si="2"/>
        <v>205.18776869512564</v>
      </c>
      <c r="P24" s="9"/>
    </row>
    <row r="25" spans="1:16">
      <c r="A25" s="12"/>
      <c r="B25" s="44">
        <v>542</v>
      </c>
      <c r="C25" s="20" t="s">
        <v>37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4090596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4090596</v>
      </c>
      <c r="O25" s="47">
        <f t="shared" si="2"/>
        <v>247.68973660308811</v>
      </c>
      <c r="P25" s="9"/>
    </row>
    <row r="26" spans="1:16" ht="15.75">
      <c r="A26" s="28" t="s">
        <v>38</v>
      </c>
      <c r="B26" s="29"/>
      <c r="C26" s="30"/>
      <c r="D26" s="31">
        <f t="shared" ref="D26:M26" si="7">SUM(D27:D28)</f>
        <v>60647</v>
      </c>
      <c r="E26" s="31">
        <f t="shared" si="7"/>
        <v>0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846478</v>
      </c>
      <c r="N26" s="31">
        <f t="shared" si="6"/>
        <v>907125</v>
      </c>
      <c r="O26" s="43">
        <f t="shared" si="2"/>
        <v>54.927338782924615</v>
      </c>
      <c r="P26" s="10"/>
    </row>
    <row r="27" spans="1:16">
      <c r="A27" s="13"/>
      <c r="B27" s="45">
        <v>552</v>
      </c>
      <c r="C27" s="21" t="s">
        <v>72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846478</v>
      </c>
      <c r="N27" s="46">
        <f t="shared" si="6"/>
        <v>846478</v>
      </c>
      <c r="O27" s="47">
        <f t="shared" si="2"/>
        <v>51.255101422948833</v>
      </c>
      <c r="P27" s="9"/>
    </row>
    <row r="28" spans="1:16">
      <c r="A28" s="13"/>
      <c r="B28" s="45">
        <v>559</v>
      </c>
      <c r="C28" s="21" t="s">
        <v>39</v>
      </c>
      <c r="D28" s="46">
        <v>60647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60647</v>
      </c>
      <c r="O28" s="47">
        <f t="shared" si="2"/>
        <v>3.6722373599757794</v>
      </c>
      <c r="P28" s="9"/>
    </row>
    <row r="29" spans="1:16" ht="15.75">
      <c r="A29" s="28" t="s">
        <v>40</v>
      </c>
      <c r="B29" s="29"/>
      <c r="C29" s="30"/>
      <c r="D29" s="31">
        <f t="shared" ref="D29:M29" si="8">SUM(D30:D32)</f>
        <v>5625127</v>
      </c>
      <c r="E29" s="31">
        <f t="shared" si="8"/>
        <v>0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ref="N29:N35" si="9">SUM(D29:M29)</f>
        <v>5625127</v>
      </c>
      <c r="O29" s="43">
        <f t="shared" si="2"/>
        <v>340.60714501967908</v>
      </c>
      <c r="P29" s="9"/>
    </row>
    <row r="30" spans="1:16">
      <c r="A30" s="12"/>
      <c r="B30" s="44">
        <v>571</v>
      </c>
      <c r="C30" s="20" t="s">
        <v>41</v>
      </c>
      <c r="D30" s="46">
        <v>1039011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1039011</v>
      </c>
      <c r="O30" s="47">
        <f t="shared" si="2"/>
        <v>62.913169845594915</v>
      </c>
      <c r="P30" s="9"/>
    </row>
    <row r="31" spans="1:16">
      <c r="A31" s="12"/>
      <c r="B31" s="44">
        <v>572</v>
      </c>
      <c r="C31" s="20" t="s">
        <v>42</v>
      </c>
      <c r="D31" s="46">
        <v>4546750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4546750</v>
      </c>
      <c r="O31" s="47">
        <f t="shared" si="2"/>
        <v>275.31032394792612</v>
      </c>
      <c r="P31" s="9"/>
    </row>
    <row r="32" spans="1:16">
      <c r="A32" s="12"/>
      <c r="B32" s="44">
        <v>579</v>
      </c>
      <c r="C32" s="20" t="s">
        <v>73</v>
      </c>
      <c r="D32" s="46">
        <v>39366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39366</v>
      </c>
      <c r="O32" s="47">
        <f t="shared" si="2"/>
        <v>2.383651226158038</v>
      </c>
      <c r="P32" s="9"/>
    </row>
    <row r="33" spans="1:119" ht="15.75">
      <c r="A33" s="28" t="s">
        <v>44</v>
      </c>
      <c r="B33" s="29"/>
      <c r="C33" s="30"/>
      <c r="D33" s="31">
        <f t="shared" ref="D33:M33" si="10">SUM(D34:D34)</f>
        <v>0</v>
      </c>
      <c r="E33" s="31">
        <f t="shared" si="10"/>
        <v>0</v>
      </c>
      <c r="F33" s="31">
        <f t="shared" si="10"/>
        <v>0</v>
      </c>
      <c r="G33" s="31">
        <f t="shared" si="10"/>
        <v>0</v>
      </c>
      <c r="H33" s="31">
        <f t="shared" si="10"/>
        <v>0</v>
      </c>
      <c r="I33" s="31">
        <f t="shared" si="10"/>
        <v>7804226</v>
      </c>
      <c r="J33" s="31">
        <f t="shared" si="10"/>
        <v>0</v>
      </c>
      <c r="K33" s="31">
        <f t="shared" si="10"/>
        <v>0</v>
      </c>
      <c r="L33" s="31">
        <f t="shared" si="10"/>
        <v>0</v>
      </c>
      <c r="M33" s="31">
        <f t="shared" si="10"/>
        <v>0</v>
      </c>
      <c r="N33" s="31">
        <f t="shared" si="9"/>
        <v>7804226</v>
      </c>
      <c r="O33" s="43">
        <f t="shared" si="2"/>
        <v>472.55379957614292</v>
      </c>
      <c r="P33" s="9"/>
    </row>
    <row r="34" spans="1:119" ht="15.75" thickBot="1">
      <c r="A34" s="12"/>
      <c r="B34" s="44">
        <v>581</v>
      </c>
      <c r="C34" s="20" t="s">
        <v>43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7804226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7804226</v>
      </c>
      <c r="O34" s="47">
        <f t="shared" si="2"/>
        <v>472.55379957614292</v>
      </c>
      <c r="P34" s="9"/>
    </row>
    <row r="35" spans="1:119" ht="16.5" thickBot="1">
      <c r="A35" s="14" t="s">
        <v>10</v>
      </c>
      <c r="B35" s="23"/>
      <c r="C35" s="22"/>
      <c r="D35" s="15">
        <f>SUM(D5,D12,D16,D23,D26,D29,D33)</f>
        <v>17538011</v>
      </c>
      <c r="E35" s="15">
        <f t="shared" ref="E35:M35" si="11">SUM(E5,E12,E16,E23,E26,E29,E33)</f>
        <v>3388676</v>
      </c>
      <c r="F35" s="15">
        <f t="shared" si="11"/>
        <v>0</v>
      </c>
      <c r="G35" s="15">
        <f t="shared" si="11"/>
        <v>0</v>
      </c>
      <c r="H35" s="15">
        <f t="shared" si="11"/>
        <v>0</v>
      </c>
      <c r="I35" s="15">
        <f t="shared" si="11"/>
        <v>48663300</v>
      </c>
      <c r="J35" s="15">
        <f t="shared" si="11"/>
        <v>0</v>
      </c>
      <c r="K35" s="15">
        <f t="shared" si="11"/>
        <v>1023437</v>
      </c>
      <c r="L35" s="15">
        <f t="shared" si="11"/>
        <v>0</v>
      </c>
      <c r="M35" s="15">
        <f t="shared" si="11"/>
        <v>846478</v>
      </c>
      <c r="N35" s="15">
        <f t="shared" si="9"/>
        <v>71459902</v>
      </c>
      <c r="O35" s="37">
        <f t="shared" si="2"/>
        <v>4326.9695428398427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163" t="s">
        <v>74</v>
      </c>
      <c r="M37" s="163"/>
      <c r="N37" s="163"/>
      <c r="O37" s="41">
        <v>16515</v>
      </c>
    </row>
    <row r="38" spans="1:119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2"/>
    </row>
    <row r="39" spans="1:119" ht="15.75" customHeight="1" thickBot="1">
      <c r="A39" s="165" t="s">
        <v>49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5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91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86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87</v>
      </c>
      <c r="N4" s="34" t="s">
        <v>5</v>
      </c>
      <c r="O4" s="34" t="s">
        <v>88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SUM(D6:D11)</f>
        <v>2809870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4574864</v>
      </c>
      <c r="L5" s="26">
        <f t="shared" si="0"/>
        <v>0</v>
      </c>
      <c r="M5" s="26">
        <f t="shared" si="0"/>
        <v>2453709</v>
      </c>
      <c r="N5" s="26">
        <f t="shared" si="0"/>
        <v>0</v>
      </c>
      <c r="O5" s="27">
        <f>SUM(D5:N5)</f>
        <v>9838443</v>
      </c>
      <c r="P5" s="32">
        <f t="shared" ref="P5:P33" si="1">(O5/P$35)</f>
        <v>500.60769348191116</v>
      </c>
      <c r="Q5" s="6"/>
    </row>
    <row r="6" spans="1:134">
      <c r="A6" s="12"/>
      <c r="B6" s="44">
        <v>511</v>
      </c>
      <c r="C6" s="20" t="s">
        <v>19</v>
      </c>
      <c r="D6" s="46">
        <v>1061829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1061829</v>
      </c>
      <c r="P6" s="47">
        <f t="shared" si="1"/>
        <v>54.028850557166848</v>
      </c>
      <c r="Q6" s="9"/>
    </row>
    <row r="7" spans="1:134">
      <c r="A7" s="12"/>
      <c r="B7" s="44">
        <v>512</v>
      </c>
      <c r="C7" s="20" t="s">
        <v>20</v>
      </c>
      <c r="D7" s="46">
        <v>772437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1" si="2">SUM(D7:N7)</f>
        <v>772437</v>
      </c>
      <c r="P7" s="47">
        <f t="shared" si="1"/>
        <v>39.303770416730273</v>
      </c>
      <c r="Q7" s="9"/>
    </row>
    <row r="8" spans="1:134">
      <c r="A8" s="12"/>
      <c r="B8" s="44">
        <v>513</v>
      </c>
      <c r="C8" s="20" t="s">
        <v>21</v>
      </c>
      <c r="D8" s="46">
        <v>577626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504595</v>
      </c>
      <c r="L8" s="46">
        <v>0</v>
      </c>
      <c r="M8" s="46">
        <v>2453709</v>
      </c>
      <c r="N8" s="46">
        <v>0</v>
      </c>
      <c r="O8" s="46">
        <f t="shared" si="2"/>
        <v>3535930</v>
      </c>
      <c r="P8" s="47">
        <f t="shared" si="1"/>
        <v>179.91807866483489</v>
      </c>
      <c r="Q8" s="9"/>
    </row>
    <row r="9" spans="1:134">
      <c r="A9" s="12"/>
      <c r="B9" s="44">
        <v>515</v>
      </c>
      <c r="C9" s="20" t="s">
        <v>22</v>
      </c>
      <c r="D9" s="46">
        <v>156357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156357</v>
      </c>
      <c r="P9" s="47">
        <f t="shared" si="1"/>
        <v>7.9558845977713331</v>
      </c>
      <c r="Q9" s="9"/>
    </row>
    <row r="10" spans="1:134">
      <c r="A10" s="12"/>
      <c r="B10" s="44">
        <v>518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4070269</v>
      </c>
      <c r="L10" s="46">
        <v>0</v>
      </c>
      <c r="M10" s="46">
        <v>0</v>
      </c>
      <c r="N10" s="46">
        <v>0</v>
      </c>
      <c r="O10" s="46">
        <f t="shared" si="2"/>
        <v>4070269</v>
      </c>
      <c r="P10" s="47">
        <f t="shared" si="1"/>
        <v>207.10675214979901</v>
      </c>
      <c r="Q10" s="9"/>
    </row>
    <row r="11" spans="1:134">
      <c r="A11" s="12"/>
      <c r="B11" s="44">
        <v>519</v>
      </c>
      <c r="C11" s="20" t="s">
        <v>51</v>
      </c>
      <c r="D11" s="46">
        <v>241621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241621</v>
      </c>
      <c r="P11" s="47">
        <f t="shared" si="1"/>
        <v>12.294357095608813</v>
      </c>
      <c r="Q11" s="9"/>
    </row>
    <row r="12" spans="1:134" ht="15.75">
      <c r="A12" s="28" t="s">
        <v>24</v>
      </c>
      <c r="B12" s="29"/>
      <c r="C12" s="30"/>
      <c r="D12" s="31">
        <f t="shared" ref="D12:N12" si="3">SUM(D13:D15)</f>
        <v>7622076</v>
      </c>
      <c r="E12" s="31">
        <f t="shared" si="3"/>
        <v>2980356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31">
        <f t="shared" si="3"/>
        <v>0</v>
      </c>
      <c r="O12" s="42">
        <f>SUM(D12:N12)</f>
        <v>10602432</v>
      </c>
      <c r="P12" s="43">
        <f t="shared" si="1"/>
        <v>539.48160586170047</v>
      </c>
      <c r="Q12" s="10"/>
    </row>
    <row r="13" spans="1:134">
      <c r="A13" s="12"/>
      <c r="B13" s="44">
        <v>521</v>
      </c>
      <c r="C13" s="20" t="s">
        <v>25</v>
      </c>
      <c r="D13" s="46">
        <v>7146117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>SUM(D13:N13)</f>
        <v>7146117</v>
      </c>
      <c r="P13" s="47">
        <f t="shared" si="1"/>
        <v>363.61456266218897</v>
      </c>
      <c r="Q13" s="9"/>
    </row>
    <row r="14" spans="1:134">
      <c r="A14" s="12"/>
      <c r="B14" s="44">
        <v>522</v>
      </c>
      <c r="C14" s="20" t="s">
        <v>26</v>
      </c>
      <c r="D14" s="46">
        <v>0</v>
      </c>
      <c r="E14" s="46">
        <v>2980356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:O15" si="4">SUM(D14:N14)</f>
        <v>2980356</v>
      </c>
      <c r="P14" s="47">
        <f t="shared" si="1"/>
        <v>151.64890856357809</v>
      </c>
      <c r="Q14" s="9"/>
    </row>
    <row r="15" spans="1:134">
      <c r="A15" s="12"/>
      <c r="B15" s="44">
        <v>524</v>
      </c>
      <c r="C15" s="20" t="s">
        <v>27</v>
      </c>
      <c r="D15" s="46">
        <v>475959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475959</v>
      </c>
      <c r="P15" s="47">
        <f t="shared" si="1"/>
        <v>24.218134635933446</v>
      </c>
      <c r="Q15" s="9"/>
    </row>
    <row r="16" spans="1:134" ht="15.75">
      <c r="A16" s="28" t="s">
        <v>28</v>
      </c>
      <c r="B16" s="29"/>
      <c r="C16" s="30"/>
      <c r="D16" s="31">
        <f t="shared" ref="D16:N16" si="5">SUM(D17:D22)</f>
        <v>1084295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47742745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31">
        <f t="shared" si="5"/>
        <v>0</v>
      </c>
      <c r="O16" s="42">
        <f>SUM(D16:N16)</f>
        <v>48827040</v>
      </c>
      <c r="P16" s="43">
        <f t="shared" si="1"/>
        <v>2484.4573347580522</v>
      </c>
      <c r="Q16" s="10"/>
    </row>
    <row r="17" spans="1:17">
      <c r="A17" s="12"/>
      <c r="B17" s="44">
        <v>531</v>
      </c>
      <c r="C17" s="20" t="s">
        <v>29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33657294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>SUM(D17:N17)</f>
        <v>33657294</v>
      </c>
      <c r="P17" s="47">
        <f t="shared" si="1"/>
        <v>1712.5779270340406</v>
      </c>
      <c r="Q17" s="9"/>
    </row>
    <row r="18" spans="1:17">
      <c r="A18" s="12"/>
      <c r="B18" s="44">
        <v>533</v>
      </c>
      <c r="C18" s="20" t="s">
        <v>30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4650320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30" si="6">SUM(D18:N18)</f>
        <v>4650320</v>
      </c>
      <c r="P18" s="47">
        <f t="shared" si="1"/>
        <v>236.62138095964994</v>
      </c>
      <c r="Q18" s="9"/>
    </row>
    <row r="19" spans="1:17">
      <c r="A19" s="12"/>
      <c r="B19" s="44">
        <v>534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3996440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6"/>
        <v>3996440</v>
      </c>
      <c r="P19" s="47">
        <f t="shared" si="1"/>
        <v>203.35012466290135</v>
      </c>
      <c r="Q19" s="9"/>
    </row>
    <row r="20" spans="1:17">
      <c r="A20" s="12"/>
      <c r="B20" s="44">
        <v>535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4559796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4559796</v>
      </c>
      <c r="P20" s="47">
        <f t="shared" si="1"/>
        <v>232.01526484506184</v>
      </c>
      <c r="Q20" s="9"/>
    </row>
    <row r="21" spans="1:17">
      <c r="A21" s="12"/>
      <c r="B21" s="44">
        <v>538</v>
      </c>
      <c r="C21" s="20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614007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614007</v>
      </c>
      <c r="P21" s="47">
        <f t="shared" si="1"/>
        <v>31.242405739581745</v>
      </c>
      <c r="Q21" s="9"/>
    </row>
    <row r="22" spans="1:17">
      <c r="A22" s="12"/>
      <c r="B22" s="44">
        <v>539</v>
      </c>
      <c r="C22" s="20" t="s">
        <v>34</v>
      </c>
      <c r="D22" s="46">
        <v>1084295</v>
      </c>
      <c r="E22" s="46">
        <v>0</v>
      </c>
      <c r="F22" s="46">
        <v>0</v>
      </c>
      <c r="G22" s="46">
        <v>0</v>
      </c>
      <c r="H22" s="46">
        <v>0</v>
      </c>
      <c r="I22" s="46">
        <v>264888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1349183</v>
      </c>
      <c r="P22" s="47">
        <f t="shared" si="1"/>
        <v>68.650231516816774</v>
      </c>
      <c r="Q22" s="9"/>
    </row>
    <row r="23" spans="1:17" ht="15.75">
      <c r="A23" s="28" t="s">
        <v>35</v>
      </c>
      <c r="B23" s="29"/>
      <c r="C23" s="30"/>
      <c r="D23" s="31">
        <f t="shared" ref="D23:N23" si="7">SUM(D24:D25)</f>
        <v>0</v>
      </c>
      <c r="E23" s="31">
        <f t="shared" si="7"/>
        <v>2608221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6011921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7"/>
        <v>0</v>
      </c>
      <c r="O23" s="31">
        <f t="shared" si="6"/>
        <v>8620142</v>
      </c>
      <c r="P23" s="43">
        <f t="shared" si="1"/>
        <v>438.61710680303264</v>
      </c>
      <c r="Q23" s="10"/>
    </row>
    <row r="24" spans="1:17">
      <c r="A24" s="12"/>
      <c r="B24" s="44">
        <v>541</v>
      </c>
      <c r="C24" s="20" t="s">
        <v>36</v>
      </c>
      <c r="D24" s="46">
        <v>0</v>
      </c>
      <c r="E24" s="46">
        <v>2608221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2608221</v>
      </c>
      <c r="P24" s="47">
        <f t="shared" si="1"/>
        <v>132.71363150664021</v>
      </c>
      <c r="Q24" s="9"/>
    </row>
    <row r="25" spans="1:17">
      <c r="A25" s="12"/>
      <c r="B25" s="44">
        <v>542</v>
      </c>
      <c r="C25" s="20" t="s">
        <v>37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6011921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6011921</v>
      </c>
      <c r="P25" s="47">
        <f t="shared" si="1"/>
        <v>305.9034752963924</v>
      </c>
      <c r="Q25" s="9"/>
    </row>
    <row r="26" spans="1:17" ht="15.75">
      <c r="A26" s="28" t="s">
        <v>38</v>
      </c>
      <c r="B26" s="29"/>
      <c r="C26" s="30"/>
      <c r="D26" s="31">
        <f t="shared" ref="D26:N26" si="8">SUM(D27:D27)</f>
        <v>54375</v>
      </c>
      <c r="E26" s="31">
        <f t="shared" si="8"/>
        <v>749266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8"/>
        <v>0</v>
      </c>
      <c r="O26" s="31">
        <f t="shared" si="6"/>
        <v>803641</v>
      </c>
      <c r="P26" s="43">
        <f t="shared" si="1"/>
        <v>40.891517834427312</v>
      </c>
      <c r="Q26" s="10"/>
    </row>
    <row r="27" spans="1:17">
      <c r="A27" s="13"/>
      <c r="B27" s="45">
        <v>559</v>
      </c>
      <c r="C27" s="21" t="s">
        <v>39</v>
      </c>
      <c r="D27" s="46">
        <v>54375</v>
      </c>
      <c r="E27" s="46">
        <v>749266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803641</v>
      </c>
      <c r="P27" s="47">
        <f t="shared" si="1"/>
        <v>40.891517834427312</v>
      </c>
      <c r="Q27" s="9"/>
    </row>
    <row r="28" spans="1:17" ht="15.75">
      <c r="A28" s="28" t="s">
        <v>40</v>
      </c>
      <c r="B28" s="29"/>
      <c r="C28" s="30"/>
      <c r="D28" s="31">
        <f t="shared" ref="D28:N28" si="9">SUM(D29:D30)</f>
        <v>7154224</v>
      </c>
      <c r="E28" s="31">
        <f t="shared" si="9"/>
        <v>0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9"/>
        <v>0</v>
      </c>
      <c r="O28" s="31">
        <f>SUM(D28:N28)</f>
        <v>7154224</v>
      </c>
      <c r="P28" s="43">
        <f t="shared" si="1"/>
        <v>364.02706965857629</v>
      </c>
      <c r="Q28" s="9"/>
    </row>
    <row r="29" spans="1:17">
      <c r="A29" s="12"/>
      <c r="B29" s="44">
        <v>571</v>
      </c>
      <c r="C29" s="20" t="s">
        <v>41</v>
      </c>
      <c r="D29" s="46">
        <v>1398274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1398274</v>
      </c>
      <c r="P29" s="47">
        <f t="shared" si="1"/>
        <v>71.14811987991655</v>
      </c>
      <c r="Q29" s="9"/>
    </row>
    <row r="30" spans="1:17">
      <c r="A30" s="12"/>
      <c r="B30" s="44">
        <v>572</v>
      </c>
      <c r="C30" s="20" t="s">
        <v>42</v>
      </c>
      <c r="D30" s="46">
        <v>5755950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5755950</v>
      </c>
      <c r="P30" s="47">
        <f t="shared" si="1"/>
        <v>292.87894977865977</v>
      </c>
      <c r="Q30" s="9"/>
    </row>
    <row r="31" spans="1:17" ht="15.75">
      <c r="A31" s="28" t="s">
        <v>44</v>
      </c>
      <c r="B31" s="29"/>
      <c r="C31" s="30"/>
      <c r="D31" s="31">
        <f t="shared" ref="D31:N31" si="10">SUM(D32:D32)</f>
        <v>1944951</v>
      </c>
      <c r="E31" s="31">
        <f t="shared" si="10"/>
        <v>0</v>
      </c>
      <c r="F31" s="31">
        <f t="shared" si="10"/>
        <v>0</v>
      </c>
      <c r="G31" s="31">
        <f t="shared" si="10"/>
        <v>0</v>
      </c>
      <c r="H31" s="31">
        <f t="shared" si="10"/>
        <v>0</v>
      </c>
      <c r="I31" s="31">
        <f t="shared" si="10"/>
        <v>9916751</v>
      </c>
      <c r="J31" s="31">
        <f t="shared" si="10"/>
        <v>0</v>
      </c>
      <c r="K31" s="31">
        <f t="shared" si="10"/>
        <v>0</v>
      </c>
      <c r="L31" s="31">
        <f t="shared" si="10"/>
        <v>0</v>
      </c>
      <c r="M31" s="31">
        <f t="shared" si="10"/>
        <v>0</v>
      </c>
      <c r="N31" s="31">
        <f t="shared" si="10"/>
        <v>0</v>
      </c>
      <c r="O31" s="31">
        <f>SUM(D31:N31)</f>
        <v>11861702</v>
      </c>
      <c r="P31" s="43">
        <f t="shared" si="1"/>
        <v>603.55681066503837</v>
      </c>
      <c r="Q31" s="9"/>
    </row>
    <row r="32" spans="1:17" ht="15.75" thickBot="1">
      <c r="A32" s="12"/>
      <c r="B32" s="44">
        <v>581</v>
      </c>
      <c r="C32" s="20" t="s">
        <v>89</v>
      </c>
      <c r="D32" s="46">
        <v>1944951</v>
      </c>
      <c r="E32" s="46">
        <v>0</v>
      </c>
      <c r="F32" s="46">
        <v>0</v>
      </c>
      <c r="G32" s="46">
        <v>0</v>
      </c>
      <c r="H32" s="46">
        <v>0</v>
      </c>
      <c r="I32" s="46">
        <v>9916751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>SUM(D32:N32)</f>
        <v>11861702</v>
      </c>
      <c r="P32" s="47">
        <f t="shared" si="1"/>
        <v>603.55681066503837</v>
      </c>
      <c r="Q32" s="9"/>
    </row>
    <row r="33" spans="1:120" ht="16.5" thickBot="1">
      <c r="A33" s="14" t="s">
        <v>10</v>
      </c>
      <c r="B33" s="23"/>
      <c r="C33" s="22"/>
      <c r="D33" s="15">
        <f>SUM(D5,D12,D16,D23,D26,D28,D31)</f>
        <v>20669791</v>
      </c>
      <c r="E33" s="15">
        <f t="shared" ref="E33:N33" si="11">SUM(E5,E12,E16,E23,E26,E28,E31)</f>
        <v>6337843</v>
      </c>
      <c r="F33" s="15">
        <f t="shared" si="11"/>
        <v>0</v>
      </c>
      <c r="G33" s="15">
        <f t="shared" si="11"/>
        <v>0</v>
      </c>
      <c r="H33" s="15">
        <f t="shared" si="11"/>
        <v>0</v>
      </c>
      <c r="I33" s="15">
        <f t="shared" si="11"/>
        <v>63671417</v>
      </c>
      <c r="J33" s="15">
        <f t="shared" si="11"/>
        <v>0</v>
      </c>
      <c r="K33" s="15">
        <f t="shared" si="11"/>
        <v>4574864</v>
      </c>
      <c r="L33" s="15">
        <f t="shared" si="11"/>
        <v>0</v>
      </c>
      <c r="M33" s="15">
        <f t="shared" si="11"/>
        <v>2453709</v>
      </c>
      <c r="N33" s="15">
        <f t="shared" si="11"/>
        <v>0</v>
      </c>
      <c r="O33" s="15">
        <f>SUM(D33:N33)</f>
        <v>97707624</v>
      </c>
      <c r="P33" s="37">
        <f t="shared" si="1"/>
        <v>4971.6391390627386</v>
      </c>
      <c r="Q33" s="6"/>
      <c r="R33" s="2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</row>
    <row r="34" spans="1:120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9"/>
    </row>
    <row r="35" spans="1:120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40"/>
      <c r="M35" s="163" t="s">
        <v>92</v>
      </c>
      <c r="N35" s="163"/>
      <c r="O35" s="163"/>
      <c r="P35" s="41">
        <v>19653</v>
      </c>
    </row>
    <row r="36" spans="1:120">
      <c r="A36" s="164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2"/>
    </row>
    <row r="37" spans="1:120" ht="15.75" customHeight="1" thickBot="1">
      <c r="A37" s="165" t="s">
        <v>49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5"/>
    </row>
  </sheetData>
  <mergeCells count="10">
    <mergeCell ref="M35:O35"/>
    <mergeCell ref="A36:P36"/>
    <mergeCell ref="A37:P3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85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86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87</v>
      </c>
      <c r="N4" s="34" t="s">
        <v>5</v>
      </c>
      <c r="O4" s="34" t="s">
        <v>88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SUM(D6:D11)</f>
        <v>2618399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4187653</v>
      </c>
      <c r="L5" s="26">
        <f t="shared" si="0"/>
        <v>0</v>
      </c>
      <c r="M5" s="26">
        <f t="shared" si="0"/>
        <v>245674</v>
      </c>
      <c r="N5" s="26">
        <f t="shared" si="0"/>
        <v>0</v>
      </c>
      <c r="O5" s="27">
        <f t="shared" ref="O5:O33" si="1">SUM(D5:N5)</f>
        <v>7051726</v>
      </c>
      <c r="P5" s="32">
        <f t="shared" ref="P5:P33" si="2">(O5/P$35)</f>
        <v>360.90516403091254</v>
      </c>
      <c r="Q5" s="6"/>
    </row>
    <row r="6" spans="1:134">
      <c r="A6" s="12"/>
      <c r="B6" s="44">
        <v>511</v>
      </c>
      <c r="C6" s="20" t="s">
        <v>19</v>
      </c>
      <c r="D6" s="46">
        <v>932207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932207</v>
      </c>
      <c r="P6" s="47">
        <f t="shared" si="2"/>
        <v>47.710067045396386</v>
      </c>
      <c r="Q6" s="9"/>
    </row>
    <row r="7" spans="1:134">
      <c r="A7" s="12"/>
      <c r="B7" s="44">
        <v>512</v>
      </c>
      <c r="C7" s="20" t="s">
        <v>20</v>
      </c>
      <c r="D7" s="46">
        <v>784549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784549</v>
      </c>
      <c r="P7" s="47">
        <f t="shared" si="2"/>
        <v>40.152976099083887</v>
      </c>
      <c r="Q7" s="9"/>
    </row>
    <row r="8" spans="1:134">
      <c r="A8" s="12"/>
      <c r="B8" s="44">
        <v>513</v>
      </c>
      <c r="C8" s="20" t="s">
        <v>21</v>
      </c>
      <c r="D8" s="46">
        <v>551858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245674</v>
      </c>
      <c r="N8" s="46">
        <v>0</v>
      </c>
      <c r="O8" s="46">
        <f t="shared" si="1"/>
        <v>797532</v>
      </c>
      <c r="P8" s="47">
        <f t="shared" si="2"/>
        <v>40.817442038998927</v>
      </c>
      <c r="Q8" s="9"/>
    </row>
    <row r="9" spans="1:134">
      <c r="A9" s="12"/>
      <c r="B9" s="44">
        <v>515</v>
      </c>
      <c r="C9" s="20" t="s">
        <v>22</v>
      </c>
      <c r="D9" s="46">
        <v>144728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144728</v>
      </c>
      <c r="P9" s="47">
        <f t="shared" si="2"/>
        <v>7.4071344490506164</v>
      </c>
      <c r="Q9" s="9"/>
    </row>
    <row r="10" spans="1:134">
      <c r="A10" s="12"/>
      <c r="B10" s="44">
        <v>518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4187653</v>
      </c>
      <c r="L10" s="46">
        <v>0</v>
      </c>
      <c r="M10" s="46">
        <v>0</v>
      </c>
      <c r="N10" s="46">
        <v>0</v>
      </c>
      <c r="O10" s="46">
        <f t="shared" si="1"/>
        <v>4187653</v>
      </c>
      <c r="P10" s="47">
        <f t="shared" si="2"/>
        <v>214.3227903168023</v>
      </c>
      <c r="Q10" s="9"/>
    </row>
    <row r="11" spans="1:134">
      <c r="A11" s="12"/>
      <c r="B11" s="44">
        <v>519</v>
      </c>
      <c r="C11" s="20" t="s">
        <v>51</v>
      </c>
      <c r="D11" s="46">
        <v>205057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205057</v>
      </c>
      <c r="P11" s="47">
        <f t="shared" si="2"/>
        <v>10.494754081580428</v>
      </c>
      <c r="Q11" s="9"/>
    </row>
    <row r="12" spans="1:134" ht="15.75">
      <c r="A12" s="28" t="s">
        <v>24</v>
      </c>
      <c r="B12" s="29"/>
      <c r="C12" s="30"/>
      <c r="D12" s="31">
        <f t="shared" ref="D12:N12" si="3">SUM(D13:D15)</f>
        <v>7055885</v>
      </c>
      <c r="E12" s="31">
        <f t="shared" si="3"/>
        <v>2898184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31">
        <f t="shared" si="3"/>
        <v>0</v>
      </c>
      <c r="O12" s="42">
        <f t="shared" si="1"/>
        <v>9954069</v>
      </c>
      <c r="P12" s="43">
        <f t="shared" si="2"/>
        <v>509.44618455396898</v>
      </c>
      <c r="Q12" s="10"/>
    </row>
    <row r="13" spans="1:134">
      <c r="A13" s="12"/>
      <c r="B13" s="44">
        <v>521</v>
      </c>
      <c r="C13" s="20" t="s">
        <v>25</v>
      </c>
      <c r="D13" s="46">
        <v>6655044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6655044</v>
      </c>
      <c r="P13" s="47">
        <f t="shared" si="2"/>
        <v>340.60310148932905</v>
      </c>
      <c r="Q13" s="9"/>
    </row>
    <row r="14" spans="1:134">
      <c r="A14" s="12"/>
      <c r="B14" s="44">
        <v>522</v>
      </c>
      <c r="C14" s="20" t="s">
        <v>26</v>
      </c>
      <c r="D14" s="46">
        <v>0</v>
      </c>
      <c r="E14" s="46">
        <v>2898184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2898184</v>
      </c>
      <c r="P14" s="47">
        <f t="shared" si="2"/>
        <v>148.32816418445162</v>
      </c>
      <c r="Q14" s="9"/>
    </row>
    <row r="15" spans="1:134">
      <c r="A15" s="12"/>
      <c r="B15" s="44">
        <v>524</v>
      </c>
      <c r="C15" s="20" t="s">
        <v>27</v>
      </c>
      <c r="D15" s="46">
        <v>400841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1"/>
        <v>400841</v>
      </c>
      <c r="P15" s="47">
        <f t="shared" si="2"/>
        <v>20.51491888018834</v>
      </c>
      <c r="Q15" s="9"/>
    </row>
    <row r="16" spans="1:134" ht="15.75">
      <c r="A16" s="28" t="s">
        <v>28</v>
      </c>
      <c r="B16" s="29"/>
      <c r="C16" s="30"/>
      <c r="D16" s="31">
        <f t="shared" ref="D16:N16" si="4">SUM(D17:D22)</f>
        <v>982303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35156304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31">
        <f t="shared" si="4"/>
        <v>0</v>
      </c>
      <c r="O16" s="42">
        <f t="shared" si="1"/>
        <v>36138607</v>
      </c>
      <c r="P16" s="43">
        <f t="shared" si="2"/>
        <v>1849.5627718921132</v>
      </c>
      <c r="Q16" s="10"/>
    </row>
    <row r="17" spans="1:17">
      <c r="A17" s="12"/>
      <c r="B17" s="44">
        <v>531</v>
      </c>
      <c r="C17" s="20" t="s">
        <v>29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21812206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21812206</v>
      </c>
      <c r="P17" s="47">
        <f t="shared" si="2"/>
        <v>1116.3419827012642</v>
      </c>
      <c r="Q17" s="9"/>
    </row>
    <row r="18" spans="1:17">
      <c r="A18" s="12"/>
      <c r="B18" s="44">
        <v>533</v>
      </c>
      <c r="C18" s="20" t="s">
        <v>30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4342404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4342404</v>
      </c>
      <c r="P18" s="47">
        <f t="shared" si="2"/>
        <v>222.24289881774911</v>
      </c>
      <c r="Q18" s="9"/>
    </row>
    <row r="19" spans="1:17">
      <c r="A19" s="12"/>
      <c r="B19" s="44">
        <v>534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3856047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3856047</v>
      </c>
      <c r="P19" s="47">
        <f t="shared" si="2"/>
        <v>197.35129740518963</v>
      </c>
      <c r="Q19" s="9"/>
    </row>
    <row r="20" spans="1:17">
      <c r="A20" s="12"/>
      <c r="B20" s="44">
        <v>535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4201205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1"/>
        <v>4201205</v>
      </c>
      <c r="P20" s="47">
        <f t="shared" si="2"/>
        <v>215.01637750140745</v>
      </c>
      <c r="Q20" s="9"/>
    </row>
    <row r="21" spans="1:17">
      <c r="A21" s="12"/>
      <c r="B21" s="44">
        <v>538</v>
      </c>
      <c r="C21" s="20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666054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1"/>
        <v>666054</v>
      </c>
      <c r="P21" s="47">
        <f t="shared" si="2"/>
        <v>34.088438507600188</v>
      </c>
      <c r="Q21" s="9"/>
    </row>
    <row r="22" spans="1:17">
      <c r="A22" s="12"/>
      <c r="B22" s="44">
        <v>539</v>
      </c>
      <c r="C22" s="20" t="s">
        <v>34</v>
      </c>
      <c r="D22" s="46">
        <v>982303</v>
      </c>
      <c r="E22" s="46">
        <v>0</v>
      </c>
      <c r="F22" s="46">
        <v>0</v>
      </c>
      <c r="G22" s="46">
        <v>0</v>
      </c>
      <c r="H22" s="46">
        <v>0</v>
      </c>
      <c r="I22" s="46">
        <v>278388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1"/>
        <v>1260691</v>
      </c>
      <c r="P22" s="47">
        <f t="shared" si="2"/>
        <v>64.521776958902706</v>
      </c>
      <c r="Q22" s="9"/>
    </row>
    <row r="23" spans="1:17" ht="15.75">
      <c r="A23" s="28" t="s">
        <v>35</v>
      </c>
      <c r="B23" s="29"/>
      <c r="C23" s="30"/>
      <c r="D23" s="31">
        <f t="shared" ref="D23:N23" si="5">SUM(D24:D25)</f>
        <v>0</v>
      </c>
      <c r="E23" s="31">
        <f t="shared" si="5"/>
        <v>1912235</v>
      </c>
      <c r="F23" s="31">
        <f t="shared" si="5"/>
        <v>0</v>
      </c>
      <c r="G23" s="31">
        <f t="shared" si="5"/>
        <v>0</v>
      </c>
      <c r="H23" s="31">
        <f t="shared" si="5"/>
        <v>0</v>
      </c>
      <c r="I23" s="31">
        <f t="shared" si="5"/>
        <v>5632960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31">
        <f t="shared" si="5"/>
        <v>0</v>
      </c>
      <c r="O23" s="31">
        <f t="shared" si="1"/>
        <v>7545195</v>
      </c>
      <c r="P23" s="43">
        <f t="shared" si="2"/>
        <v>386.1607554122524</v>
      </c>
      <c r="Q23" s="10"/>
    </row>
    <row r="24" spans="1:17">
      <c r="A24" s="12"/>
      <c r="B24" s="44">
        <v>541</v>
      </c>
      <c r="C24" s="20" t="s">
        <v>36</v>
      </c>
      <c r="D24" s="46">
        <v>0</v>
      </c>
      <c r="E24" s="46">
        <v>1912235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1"/>
        <v>1912235</v>
      </c>
      <c r="P24" s="47">
        <f t="shared" si="2"/>
        <v>97.867598137059218</v>
      </c>
      <c r="Q24" s="9"/>
    </row>
    <row r="25" spans="1:17">
      <c r="A25" s="12"/>
      <c r="B25" s="44">
        <v>542</v>
      </c>
      <c r="C25" s="20" t="s">
        <v>37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5632960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1"/>
        <v>5632960</v>
      </c>
      <c r="P25" s="47">
        <f t="shared" si="2"/>
        <v>288.29315727519321</v>
      </c>
      <c r="Q25" s="9"/>
    </row>
    <row r="26" spans="1:17" ht="15.75">
      <c r="A26" s="28" t="s">
        <v>38</v>
      </c>
      <c r="B26" s="29"/>
      <c r="C26" s="30"/>
      <c r="D26" s="31">
        <f t="shared" ref="D26:N26" si="6">SUM(D27:D27)</f>
        <v>156397</v>
      </c>
      <c r="E26" s="31">
        <f t="shared" si="6"/>
        <v>794377</v>
      </c>
      <c r="F26" s="31">
        <f t="shared" si="6"/>
        <v>0</v>
      </c>
      <c r="G26" s="31">
        <f t="shared" si="6"/>
        <v>0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si="6"/>
        <v>0</v>
      </c>
      <c r="O26" s="31">
        <f t="shared" si="1"/>
        <v>950774</v>
      </c>
      <c r="P26" s="43">
        <f t="shared" si="2"/>
        <v>48.660320384871284</v>
      </c>
      <c r="Q26" s="10"/>
    </row>
    <row r="27" spans="1:17">
      <c r="A27" s="13"/>
      <c r="B27" s="45">
        <v>559</v>
      </c>
      <c r="C27" s="21" t="s">
        <v>39</v>
      </c>
      <c r="D27" s="46">
        <v>156397</v>
      </c>
      <c r="E27" s="46">
        <v>794377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1"/>
        <v>950774</v>
      </c>
      <c r="P27" s="47">
        <f t="shared" si="2"/>
        <v>48.660320384871284</v>
      </c>
      <c r="Q27" s="9"/>
    </row>
    <row r="28" spans="1:17" ht="15.75">
      <c r="A28" s="28" t="s">
        <v>40</v>
      </c>
      <c r="B28" s="29"/>
      <c r="C28" s="30"/>
      <c r="D28" s="31">
        <f t="shared" ref="D28:N28" si="7">SUM(D29:D30)</f>
        <v>5819457</v>
      </c>
      <c r="E28" s="31">
        <f t="shared" si="7"/>
        <v>0</v>
      </c>
      <c r="F28" s="31">
        <f t="shared" si="7"/>
        <v>0</v>
      </c>
      <c r="G28" s="31">
        <f t="shared" si="7"/>
        <v>0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si="7"/>
        <v>0</v>
      </c>
      <c r="O28" s="31">
        <f t="shared" si="1"/>
        <v>5819457</v>
      </c>
      <c r="P28" s="43">
        <f t="shared" si="2"/>
        <v>297.83801627514202</v>
      </c>
      <c r="Q28" s="9"/>
    </row>
    <row r="29" spans="1:17">
      <c r="A29" s="12"/>
      <c r="B29" s="44">
        <v>571</v>
      </c>
      <c r="C29" s="20" t="s">
        <v>41</v>
      </c>
      <c r="D29" s="46">
        <v>1297113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1"/>
        <v>1297113</v>
      </c>
      <c r="P29" s="47">
        <f t="shared" si="2"/>
        <v>66.385843697220949</v>
      </c>
      <c r="Q29" s="9"/>
    </row>
    <row r="30" spans="1:17">
      <c r="A30" s="12"/>
      <c r="B30" s="44">
        <v>572</v>
      </c>
      <c r="C30" s="20" t="s">
        <v>42</v>
      </c>
      <c r="D30" s="46">
        <v>4522344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1"/>
        <v>4522344</v>
      </c>
      <c r="P30" s="47">
        <f t="shared" si="2"/>
        <v>231.45217257792109</v>
      </c>
      <c r="Q30" s="9"/>
    </row>
    <row r="31" spans="1:17" ht="15.75">
      <c r="A31" s="28" t="s">
        <v>44</v>
      </c>
      <c r="B31" s="29"/>
      <c r="C31" s="30"/>
      <c r="D31" s="31">
        <f t="shared" ref="D31:N31" si="8">SUM(D32:D32)</f>
        <v>2665714</v>
      </c>
      <c r="E31" s="31">
        <f t="shared" si="8"/>
        <v>0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9916751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8"/>
        <v>0</v>
      </c>
      <c r="O31" s="31">
        <f t="shared" si="1"/>
        <v>12582465</v>
      </c>
      <c r="P31" s="43">
        <f t="shared" si="2"/>
        <v>643.96668202057424</v>
      </c>
      <c r="Q31" s="9"/>
    </row>
    <row r="32" spans="1:17" ht="15.75" thickBot="1">
      <c r="A32" s="12"/>
      <c r="B32" s="44">
        <v>581</v>
      </c>
      <c r="C32" s="20" t="s">
        <v>89</v>
      </c>
      <c r="D32" s="46">
        <v>2665714</v>
      </c>
      <c r="E32" s="46">
        <v>0</v>
      </c>
      <c r="F32" s="46">
        <v>0</v>
      </c>
      <c r="G32" s="46">
        <v>0</v>
      </c>
      <c r="H32" s="46">
        <v>0</v>
      </c>
      <c r="I32" s="46">
        <v>9916751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1"/>
        <v>12582465</v>
      </c>
      <c r="P32" s="47">
        <f t="shared" si="2"/>
        <v>643.96668202057424</v>
      </c>
      <c r="Q32" s="9"/>
    </row>
    <row r="33" spans="1:120" ht="16.5" thickBot="1">
      <c r="A33" s="14" t="s">
        <v>10</v>
      </c>
      <c r="B33" s="23"/>
      <c r="C33" s="22"/>
      <c r="D33" s="15">
        <f>SUM(D5,D12,D16,D23,D26,D28,D31)</f>
        <v>19298155</v>
      </c>
      <c r="E33" s="15">
        <f t="shared" ref="E33:N33" si="9">SUM(E5,E12,E16,E23,E26,E28,E31)</f>
        <v>5604796</v>
      </c>
      <c r="F33" s="15">
        <f t="shared" si="9"/>
        <v>0</v>
      </c>
      <c r="G33" s="15">
        <f t="shared" si="9"/>
        <v>0</v>
      </c>
      <c r="H33" s="15">
        <f t="shared" si="9"/>
        <v>0</v>
      </c>
      <c r="I33" s="15">
        <f t="shared" si="9"/>
        <v>50706015</v>
      </c>
      <c r="J33" s="15">
        <f t="shared" si="9"/>
        <v>0</v>
      </c>
      <c r="K33" s="15">
        <f t="shared" si="9"/>
        <v>4187653</v>
      </c>
      <c r="L33" s="15">
        <f t="shared" si="9"/>
        <v>0</v>
      </c>
      <c r="M33" s="15">
        <f t="shared" si="9"/>
        <v>245674</v>
      </c>
      <c r="N33" s="15">
        <f t="shared" si="9"/>
        <v>0</v>
      </c>
      <c r="O33" s="15">
        <f t="shared" si="1"/>
        <v>80042293</v>
      </c>
      <c r="P33" s="37">
        <f t="shared" si="2"/>
        <v>4096.5398945698344</v>
      </c>
      <c r="Q33" s="6"/>
      <c r="R33" s="2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</row>
    <row r="34" spans="1:120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9"/>
    </row>
    <row r="35" spans="1:120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40"/>
      <c r="M35" s="163" t="s">
        <v>90</v>
      </c>
      <c r="N35" s="163"/>
      <c r="O35" s="163"/>
      <c r="P35" s="41">
        <v>19539</v>
      </c>
    </row>
    <row r="36" spans="1:120">
      <c r="A36" s="164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2"/>
    </row>
    <row r="37" spans="1:120" ht="15.75" customHeight="1" thickBot="1">
      <c r="A37" s="165" t="s">
        <v>49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5"/>
    </row>
  </sheetData>
  <mergeCells count="10">
    <mergeCell ref="M35:O35"/>
    <mergeCell ref="A36:P36"/>
    <mergeCell ref="A37:P3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2962954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4055123</v>
      </c>
      <c r="L5" s="26">
        <f t="shared" si="0"/>
        <v>0</v>
      </c>
      <c r="M5" s="26">
        <f t="shared" si="0"/>
        <v>0</v>
      </c>
      <c r="N5" s="27">
        <f t="shared" ref="N5:N33" si="1">SUM(D5:M5)</f>
        <v>7018077</v>
      </c>
      <c r="O5" s="32">
        <f t="shared" ref="O5:O33" si="2">(N5/O$35)</f>
        <v>338.10651828298887</v>
      </c>
      <c r="P5" s="6"/>
    </row>
    <row r="6" spans="1:133">
      <c r="A6" s="12"/>
      <c r="B6" s="44">
        <v>511</v>
      </c>
      <c r="C6" s="20" t="s">
        <v>19</v>
      </c>
      <c r="D6" s="46">
        <v>1726411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1726411</v>
      </c>
      <c r="O6" s="47">
        <f t="shared" si="2"/>
        <v>83.172471937177818</v>
      </c>
      <c r="P6" s="9"/>
    </row>
    <row r="7" spans="1:133">
      <c r="A7" s="12"/>
      <c r="B7" s="44">
        <v>512</v>
      </c>
      <c r="C7" s="20" t="s">
        <v>20</v>
      </c>
      <c r="D7" s="46">
        <v>665674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665674</v>
      </c>
      <c r="O7" s="47">
        <f t="shared" si="2"/>
        <v>32.06985595220889</v>
      </c>
      <c r="P7" s="9"/>
    </row>
    <row r="8" spans="1:133">
      <c r="A8" s="12"/>
      <c r="B8" s="44">
        <v>513</v>
      </c>
      <c r="C8" s="20" t="s">
        <v>21</v>
      </c>
      <c r="D8" s="46">
        <v>386015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386015</v>
      </c>
      <c r="O8" s="47">
        <f t="shared" si="2"/>
        <v>18.596858890976538</v>
      </c>
      <c r="P8" s="9"/>
    </row>
    <row r="9" spans="1:133">
      <c r="A9" s="12"/>
      <c r="B9" s="44">
        <v>515</v>
      </c>
      <c r="C9" s="20" t="s">
        <v>22</v>
      </c>
      <c r="D9" s="46">
        <v>136181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136181</v>
      </c>
      <c r="O9" s="47">
        <f t="shared" si="2"/>
        <v>6.5607265019029724</v>
      </c>
      <c r="P9" s="9"/>
    </row>
    <row r="10" spans="1:133">
      <c r="A10" s="12"/>
      <c r="B10" s="44">
        <v>518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4055123</v>
      </c>
      <c r="L10" s="46">
        <v>0</v>
      </c>
      <c r="M10" s="46">
        <v>0</v>
      </c>
      <c r="N10" s="46">
        <f t="shared" si="1"/>
        <v>4055123</v>
      </c>
      <c r="O10" s="47">
        <f t="shared" si="2"/>
        <v>195.36170930288577</v>
      </c>
      <c r="P10" s="9"/>
    </row>
    <row r="11" spans="1:133">
      <c r="A11" s="12"/>
      <c r="B11" s="44">
        <v>519</v>
      </c>
      <c r="C11" s="20" t="s">
        <v>61</v>
      </c>
      <c r="D11" s="46">
        <v>48673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48673</v>
      </c>
      <c r="O11" s="47">
        <f t="shared" si="2"/>
        <v>2.3448956978368742</v>
      </c>
      <c r="P11" s="9"/>
    </row>
    <row r="12" spans="1:133" ht="15.75">
      <c r="A12" s="28" t="s">
        <v>24</v>
      </c>
      <c r="B12" s="29"/>
      <c r="C12" s="30"/>
      <c r="D12" s="31">
        <f t="shared" ref="D12:M12" si="3">SUM(D13:D15)</f>
        <v>6133786</v>
      </c>
      <c r="E12" s="31">
        <f t="shared" si="3"/>
        <v>2702779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8836565</v>
      </c>
      <c r="O12" s="43">
        <f t="shared" si="2"/>
        <v>425.71493953846897</v>
      </c>
      <c r="P12" s="10"/>
    </row>
    <row r="13" spans="1:133">
      <c r="A13" s="12"/>
      <c r="B13" s="44">
        <v>521</v>
      </c>
      <c r="C13" s="20" t="s">
        <v>25</v>
      </c>
      <c r="D13" s="46">
        <v>5741596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5741596</v>
      </c>
      <c r="O13" s="47">
        <f t="shared" si="2"/>
        <v>276.61010743363687</v>
      </c>
      <c r="P13" s="9"/>
    </row>
    <row r="14" spans="1:133">
      <c r="A14" s="12"/>
      <c r="B14" s="44">
        <v>522</v>
      </c>
      <c r="C14" s="20" t="s">
        <v>26</v>
      </c>
      <c r="D14" s="46">
        <v>0</v>
      </c>
      <c r="E14" s="46">
        <v>2702779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2702779</v>
      </c>
      <c r="O14" s="47">
        <f t="shared" si="2"/>
        <v>130.2104832104832</v>
      </c>
      <c r="P14" s="9"/>
    </row>
    <row r="15" spans="1:133">
      <c r="A15" s="12"/>
      <c r="B15" s="44">
        <v>524</v>
      </c>
      <c r="C15" s="20" t="s">
        <v>27</v>
      </c>
      <c r="D15" s="46">
        <v>392190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392190</v>
      </c>
      <c r="O15" s="47">
        <f t="shared" si="2"/>
        <v>18.894348894348894</v>
      </c>
      <c r="P15" s="9"/>
    </row>
    <row r="16" spans="1:133" ht="15.75">
      <c r="A16" s="28" t="s">
        <v>28</v>
      </c>
      <c r="B16" s="29"/>
      <c r="C16" s="30"/>
      <c r="D16" s="31">
        <f t="shared" ref="D16:M16" si="4">SUM(D17:D22)</f>
        <v>1061203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30932551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31993754</v>
      </c>
      <c r="O16" s="43">
        <f t="shared" si="2"/>
        <v>1541.3476899359252</v>
      </c>
      <c r="P16" s="10"/>
    </row>
    <row r="17" spans="1:16">
      <c r="A17" s="12"/>
      <c r="B17" s="44">
        <v>531</v>
      </c>
      <c r="C17" s="20" t="s">
        <v>29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18455476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18455476</v>
      </c>
      <c r="O17" s="47">
        <f t="shared" si="2"/>
        <v>889.12058582646819</v>
      </c>
      <c r="P17" s="9"/>
    </row>
    <row r="18" spans="1:16">
      <c r="A18" s="12"/>
      <c r="B18" s="44">
        <v>533</v>
      </c>
      <c r="C18" s="20" t="s">
        <v>30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4032729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4032729</v>
      </c>
      <c r="O18" s="47">
        <f t="shared" si="2"/>
        <v>194.28284434166787</v>
      </c>
      <c r="P18" s="9"/>
    </row>
    <row r="19" spans="1:16">
      <c r="A19" s="12"/>
      <c r="B19" s="44">
        <v>534</v>
      </c>
      <c r="C19" s="20" t="s">
        <v>62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3423047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3423047</v>
      </c>
      <c r="O19" s="47">
        <f t="shared" si="2"/>
        <v>164.91048802813509</v>
      </c>
      <c r="P19" s="9"/>
    </row>
    <row r="20" spans="1:16">
      <c r="A20" s="12"/>
      <c r="B20" s="44">
        <v>535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4056358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4056358</v>
      </c>
      <c r="O20" s="47">
        <f t="shared" si="2"/>
        <v>195.42120730356024</v>
      </c>
      <c r="P20" s="9"/>
    </row>
    <row r="21" spans="1:16">
      <c r="A21" s="12"/>
      <c r="B21" s="44">
        <v>538</v>
      </c>
      <c r="C21" s="20" t="s">
        <v>63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707520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707520</v>
      </c>
      <c r="O21" s="47">
        <f t="shared" si="2"/>
        <v>34.085850556438793</v>
      </c>
      <c r="P21" s="9"/>
    </row>
    <row r="22" spans="1:16">
      <c r="A22" s="12"/>
      <c r="B22" s="44">
        <v>539</v>
      </c>
      <c r="C22" s="20" t="s">
        <v>34</v>
      </c>
      <c r="D22" s="46">
        <v>1061203</v>
      </c>
      <c r="E22" s="46">
        <v>0</v>
      </c>
      <c r="F22" s="46">
        <v>0</v>
      </c>
      <c r="G22" s="46">
        <v>0</v>
      </c>
      <c r="H22" s="46">
        <v>0</v>
      </c>
      <c r="I22" s="46">
        <v>257421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1318624</v>
      </c>
      <c r="O22" s="47">
        <f t="shared" si="2"/>
        <v>63.526713879655055</v>
      </c>
      <c r="P22" s="9"/>
    </row>
    <row r="23" spans="1:16" ht="15.75">
      <c r="A23" s="28" t="s">
        <v>35</v>
      </c>
      <c r="B23" s="29"/>
      <c r="C23" s="30"/>
      <c r="D23" s="31">
        <f t="shared" ref="D23:M23" si="5">SUM(D24:D25)</f>
        <v>0</v>
      </c>
      <c r="E23" s="31">
        <f t="shared" si="5"/>
        <v>1816119</v>
      </c>
      <c r="F23" s="31">
        <f t="shared" si="5"/>
        <v>0</v>
      </c>
      <c r="G23" s="31">
        <f t="shared" si="5"/>
        <v>0</v>
      </c>
      <c r="H23" s="31">
        <f t="shared" si="5"/>
        <v>0</v>
      </c>
      <c r="I23" s="31">
        <f t="shared" si="5"/>
        <v>5163122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31">
        <f t="shared" si="1"/>
        <v>6979241</v>
      </c>
      <c r="O23" s="43">
        <f t="shared" si="2"/>
        <v>336.23553500024087</v>
      </c>
      <c r="P23" s="10"/>
    </row>
    <row r="24" spans="1:16">
      <c r="A24" s="12"/>
      <c r="B24" s="44">
        <v>541</v>
      </c>
      <c r="C24" s="20" t="s">
        <v>64</v>
      </c>
      <c r="D24" s="46">
        <v>0</v>
      </c>
      <c r="E24" s="46">
        <v>1816119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1816119</v>
      </c>
      <c r="O24" s="47">
        <f t="shared" si="2"/>
        <v>87.494291082526374</v>
      </c>
      <c r="P24" s="9"/>
    </row>
    <row r="25" spans="1:16">
      <c r="A25" s="12"/>
      <c r="B25" s="44">
        <v>542</v>
      </c>
      <c r="C25" s="20" t="s">
        <v>37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5163122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5163122</v>
      </c>
      <c r="O25" s="47">
        <f t="shared" si="2"/>
        <v>248.74124391771451</v>
      </c>
      <c r="P25" s="9"/>
    </row>
    <row r="26" spans="1:16" ht="15.75">
      <c r="A26" s="28" t="s">
        <v>38</v>
      </c>
      <c r="B26" s="29"/>
      <c r="C26" s="30"/>
      <c r="D26" s="31">
        <f t="shared" ref="D26:M26" si="6">SUM(D27:D27)</f>
        <v>141992</v>
      </c>
      <c r="E26" s="31">
        <f t="shared" si="6"/>
        <v>1285958</v>
      </c>
      <c r="F26" s="31">
        <f t="shared" si="6"/>
        <v>0</v>
      </c>
      <c r="G26" s="31">
        <f t="shared" si="6"/>
        <v>0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si="1"/>
        <v>1427950</v>
      </c>
      <c r="O26" s="43">
        <f t="shared" si="2"/>
        <v>68.793659970130562</v>
      </c>
      <c r="P26" s="10"/>
    </row>
    <row r="27" spans="1:16">
      <c r="A27" s="13"/>
      <c r="B27" s="45">
        <v>559</v>
      </c>
      <c r="C27" s="21" t="s">
        <v>39</v>
      </c>
      <c r="D27" s="46">
        <v>141992</v>
      </c>
      <c r="E27" s="46">
        <v>1285958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1427950</v>
      </c>
      <c r="O27" s="47">
        <f t="shared" si="2"/>
        <v>68.793659970130562</v>
      </c>
      <c r="P27" s="9"/>
    </row>
    <row r="28" spans="1:16" ht="15.75">
      <c r="A28" s="28" t="s">
        <v>40</v>
      </c>
      <c r="B28" s="29"/>
      <c r="C28" s="30"/>
      <c r="D28" s="31">
        <f t="shared" ref="D28:M28" si="7">SUM(D29:D30)</f>
        <v>5432829</v>
      </c>
      <c r="E28" s="31">
        <f t="shared" si="7"/>
        <v>0</v>
      </c>
      <c r="F28" s="31">
        <f t="shared" si="7"/>
        <v>0</v>
      </c>
      <c r="G28" s="31">
        <f t="shared" si="7"/>
        <v>0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si="1"/>
        <v>5432829</v>
      </c>
      <c r="O28" s="43">
        <f t="shared" si="2"/>
        <v>261.73478826420001</v>
      </c>
      <c r="P28" s="9"/>
    </row>
    <row r="29" spans="1:16">
      <c r="A29" s="12"/>
      <c r="B29" s="44">
        <v>571</v>
      </c>
      <c r="C29" s="20" t="s">
        <v>41</v>
      </c>
      <c r="D29" s="46">
        <v>1067671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1067671</v>
      </c>
      <c r="O29" s="47">
        <f t="shared" si="2"/>
        <v>51.436671966083729</v>
      </c>
      <c r="P29" s="9"/>
    </row>
    <row r="30" spans="1:16">
      <c r="A30" s="12"/>
      <c r="B30" s="44">
        <v>572</v>
      </c>
      <c r="C30" s="20" t="s">
        <v>65</v>
      </c>
      <c r="D30" s="46">
        <v>4365158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4365158</v>
      </c>
      <c r="O30" s="47">
        <f t="shared" si="2"/>
        <v>210.2981162981163</v>
      </c>
      <c r="P30" s="9"/>
    </row>
    <row r="31" spans="1:16" ht="15.75">
      <c r="A31" s="28" t="s">
        <v>66</v>
      </c>
      <c r="B31" s="29"/>
      <c r="C31" s="30"/>
      <c r="D31" s="31">
        <f t="shared" ref="D31:M31" si="8">SUM(D32:D32)</f>
        <v>2058261</v>
      </c>
      <c r="E31" s="31">
        <f t="shared" si="8"/>
        <v>0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9916751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1"/>
        <v>11975012</v>
      </c>
      <c r="O31" s="43">
        <f t="shared" si="2"/>
        <v>576.91439032615506</v>
      </c>
      <c r="P31" s="9"/>
    </row>
    <row r="32" spans="1:16" ht="15.75" thickBot="1">
      <c r="A32" s="12"/>
      <c r="B32" s="44">
        <v>581</v>
      </c>
      <c r="C32" s="20" t="s">
        <v>67</v>
      </c>
      <c r="D32" s="46">
        <v>2058261</v>
      </c>
      <c r="E32" s="46">
        <v>0</v>
      </c>
      <c r="F32" s="46">
        <v>0</v>
      </c>
      <c r="G32" s="46">
        <v>0</v>
      </c>
      <c r="H32" s="46">
        <v>0</v>
      </c>
      <c r="I32" s="46">
        <v>9916751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11975012</v>
      </c>
      <c r="O32" s="47">
        <f t="shared" si="2"/>
        <v>576.91439032615506</v>
      </c>
      <c r="P32" s="9"/>
    </row>
    <row r="33" spans="1:119" ht="16.5" thickBot="1">
      <c r="A33" s="14" t="s">
        <v>10</v>
      </c>
      <c r="B33" s="23"/>
      <c r="C33" s="22"/>
      <c r="D33" s="15">
        <f>SUM(D5,D12,D16,D23,D26,D28,D31)</f>
        <v>17791025</v>
      </c>
      <c r="E33" s="15">
        <f t="shared" ref="E33:M33" si="9">SUM(E5,E12,E16,E23,E26,E28,E31)</f>
        <v>5804856</v>
      </c>
      <c r="F33" s="15">
        <f t="shared" si="9"/>
        <v>0</v>
      </c>
      <c r="G33" s="15">
        <f t="shared" si="9"/>
        <v>0</v>
      </c>
      <c r="H33" s="15">
        <f t="shared" si="9"/>
        <v>0</v>
      </c>
      <c r="I33" s="15">
        <f t="shared" si="9"/>
        <v>46012424</v>
      </c>
      <c r="J33" s="15">
        <f t="shared" si="9"/>
        <v>0</v>
      </c>
      <c r="K33" s="15">
        <f t="shared" si="9"/>
        <v>4055123</v>
      </c>
      <c r="L33" s="15">
        <f t="shared" si="9"/>
        <v>0</v>
      </c>
      <c r="M33" s="15">
        <f t="shared" si="9"/>
        <v>0</v>
      </c>
      <c r="N33" s="15">
        <f t="shared" si="1"/>
        <v>73663428</v>
      </c>
      <c r="O33" s="37">
        <f t="shared" si="2"/>
        <v>3548.8475213181096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163" t="s">
        <v>84</v>
      </c>
      <c r="M35" s="163"/>
      <c r="N35" s="163"/>
      <c r="O35" s="41">
        <v>20757</v>
      </c>
    </row>
    <row r="36" spans="1:119">
      <c r="A36" s="164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2"/>
    </row>
    <row r="37" spans="1:119" ht="15.75" customHeight="1" thickBot="1">
      <c r="A37" s="165" t="s">
        <v>49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5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2893485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3630829</v>
      </c>
      <c r="L5" s="26">
        <f t="shared" si="0"/>
        <v>0</v>
      </c>
      <c r="M5" s="26">
        <f t="shared" si="0"/>
        <v>0</v>
      </c>
      <c r="N5" s="27">
        <f t="shared" ref="N5:N33" si="1">SUM(D5:M5)</f>
        <v>6524314</v>
      </c>
      <c r="O5" s="32">
        <f t="shared" ref="O5:O33" si="2">(N5/O$35)</f>
        <v>331.77289600813629</v>
      </c>
      <c r="P5" s="6"/>
    </row>
    <row r="6" spans="1:133">
      <c r="A6" s="12"/>
      <c r="B6" s="44">
        <v>511</v>
      </c>
      <c r="C6" s="20" t="s">
        <v>19</v>
      </c>
      <c r="D6" s="46">
        <v>1605692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1605692</v>
      </c>
      <c r="O6" s="47">
        <f t="shared" si="2"/>
        <v>81.652275616577683</v>
      </c>
      <c r="P6" s="9"/>
    </row>
    <row r="7" spans="1:133">
      <c r="A7" s="12"/>
      <c r="B7" s="44">
        <v>512</v>
      </c>
      <c r="C7" s="20" t="s">
        <v>20</v>
      </c>
      <c r="D7" s="46">
        <v>663785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663785</v>
      </c>
      <c r="O7" s="47">
        <f t="shared" si="2"/>
        <v>33.754640223747778</v>
      </c>
      <c r="P7" s="9"/>
    </row>
    <row r="8" spans="1:133">
      <c r="A8" s="12"/>
      <c r="B8" s="44">
        <v>513</v>
      </c>
      <c r="C8" s="20" t="s">
        <v>21</v>
      </c>
      <c r="D8" s="46">
        <v>413814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413814</v>
      </c>
      <c r="O8" s="47">
        <f t="shared" si="2"/>
        <v>21.043173150266973</v>
      </c>
      <c r="P8" s="9"/>
    </row>
    <row r="9" spans="1:133">
      <c r="A9" s="12"/>
      <c r="B9" s="44">
        <v>515</v>
      </c>
      <c r="C9" s="20" t="s">
        <v>22</v>
      </c>
      <c r="D9" s="46">
        <v>137867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137867</v>
      </c>
      <c r="O9" s="47">
        <f t="shared" si="2"/>
        <v>7.0107805746249685</v>
      </c>
      <c r="P9" s="9"/>
    </row>
    <row r="10" spans="1:133">
      <c r="A10" s="12"/>
      <c r="B10" s="44">
        <v>518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3630829</v>
      </c>
      <c r="L10" s="46">
        <v>0</v>
      </c>
      <c r="M10" s="46">
        <v>0</v>
      </c>
      <c r="N10" s="46">
        <f t="shared" si="1"/>
        <v>3630829</v>
      </c>
      <c r="O10" s="47">
        <f t="shared" si="2"/>
        <v>184.63407068395628</v>
      </c>
      <c r="P10" s="9"/>
    </row>
    <row r="11" spans="1:133">
      <c r="A11" s="12"/>
      <c r="B11" s="44">
        <v>519</v>
      </c>
      <c r="C11" s="20" t="s">
        <v>61</v>
      </c>
      <c r="D11" s="46">
        <v>72327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72327</v>
      </c>
      <c r="O11" s="47">
        <f t="shared" si="2"/>
        <v>3.6779557589626242</v>
      </c>
      <c r="P11" s="9"/>
    </row>
    <row r="12" spans="1:133" ht="15.75">
      <c r="A12" s="28" t="s">
        <v>24</v>
      </c>
      <c r="B12" s="29"/>
      <c r="C12" s="30"/>
      <c r="D12" s="31">
        <f t="shared" ref="D12:M12" si="3">SUM(D13:D15)</f>
        <v>6183445</v>
      </c>
      <c r="E12" s="31">
        <f t="shared" si="3"/>
        <v>2589314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8772759</v>
      </c>
      <c r="O12" s="43">
        <f t="shared" si="2"/>
        <v>446.11029748283755</v>
      </c>
      <c r="P12" s="10"/>
    </row>
    <row r="13" spans="1:133">
      <c r="A13" s="12"/>
      <c r="B13" s="44">
        <v>521</v>
      </c>
      <c r="C13" s="20" t="s">
        <v>25</v>
      </c>
      <c r="D13" s="46">
        <v>5822104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5822104</v>
      </c>
      <c r="O13" s="47">
        <f t="shared" si="2"/>
        <v>296.06427663361302</v>
      </c>
      <c r="P13" s="9"/>
    </row>
    <row r="14" spans="1:133">
      <c r="A14" s="12"/>
      <c r="B14" s="44">
        <v>522</v>
      </c>
      <c r="C14" s="20" t="s">
        <v>26</v>
      </c>
      <c r="D14" s="46">
        <v>0</v>
      </c>
      <c r="E14" s="46">
        <v>2589314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2589314</v>
      </c>
      <c r="O14" s="47">
        <f t="shared" si="2"/>
        <v>131.67119247393848</v>
      </c>
      <c r="P14" s="9"/>
    </row>
    <row r="15" spans="1:133">
      <c r="A15" s="12"/>
      <c r="B15" s="44">
        <v>524</v>
      </c>
      <c r="C15" s="20" t="s">
        <v>27</v>
      </c>
      <c r="D15" s="46">
        <v>361341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361341</v>
      </c>
      <c r="O15" s="47">
        <f t="shared" si="2"/>
        <v>18.37482837528604</v>
      </c>
      <c r="P15" s="9"/>
    </row>
    <row r="16" spans="1:133" ht="15.75">
      <c r="A16" s="28" t="s">
        <v>28</v>
      </c>
      <c r="B16" s="29"/>
      <c r="C16" s="30"/>
      <c r="D16" s="31">
        <f t="shared" ref="D16:M16" si="4">SUM(D17:D22)</f>
        <v>1047331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31473069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32520400</v>
      </c>
      <c r="O16" s="43">
        <f t="shared" si="2"/>
        <v>1653.7198067632851</v>
      </c>
      <c r="P16" s="10"/>
    </row>
    <row r="17" spans="1:16">
      <c r="A17" s="12"/>
      <c r="B17" s="44">
        <v>531</v>
      </c>
      <c r="C17" s="20" t="s">
        <v>29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19059411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19059411</v>
      </c>
      <c r="O17" s="47">
        <f t="shared" si="2"/>
        <v>969.2047292143402</v>
      </c>
      <c r="P17" s="9"/>
    </row>
    <row r="18" spans="1:16">
      <c r="A18" s="12"/>
      <c r="B18" s="44">
        <v>533</v>
      </c>
      <c r="C18" s="20" t="s">
        <v>30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4247620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4247620</v>
      </c>
      <c r="O18" s="47">
        <f t="shared" si="2"/>
        <v>215.99898296465801</v>
      </c>
      <c r="P18" s="9"/>
    </row>
    <row r="19" spans="1:16">
      <c r="A19" s="12"/>
      <c r="B19" s="44">
        <v>534</v>
      </c>
      <c r="C19" s="20" t="s">
        <v>62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3115429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3115429</v>
      </c>
      <c r="O19" s="47">
        <f t="shared" si="2"/>
        <v>158.42506992117976</v>
      </c>
      <c r="P19" s="9"/>
    </row>
    <row r="20" spans="1:16">
      <c r="A20" s="12"/>
      <c r="B20" s="44">
        <v>535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4263322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4263322</v>
      </c>
      <c r="O20" s="47">
        <f t="shared" si="2"/>
        <v>216.79745741164504</v>
      </c>
      <c r="P20" s="9"/>
    </row>
    <row r="21" spans="1:16">
      <c r="A21" s="12"/>
      <c r="B21" s="44">
        <v>538</v>
      </c>
      <c r="C21" s="20" t="s">
        <v>63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497111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497111</v>
      </c>
      <c r="O21" s="47">
        <f t="shared" si="2"/>
        <v>25.2789727943046</v>
      </c>
      <c r="P21" s="9"/>
    </row>
    <row r="22" spans="1:16">
      <c r="A22" s="12"/>
      <c r="B22" s="44">
        <v>539</v>
      </c>
      <c r="C22" s="20" t="s">
        <v>34</v>
      </c>
      <c r="D22" s="46">
        <v>1047331</v>
      </c>
      <c r="E22" s="46">
        <v>0</v>
      </c>
      <c r="F22" s="46">
        <v>0</v>
      </c>
      <c r="G22" s="46">
        <v>0</v>
      </c>
      <c r="H22" s="46">
        <v>0</v>
      </c>
      <c r="I22" s="46">
        <v>290176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1337507</v>
      </c>
      <c r="O22" s="47">
        <f t="shared" si="2"/>
        <v>68.014594457157386</v>
      </c>
      <c r="P22" s="9"/>
    </row>
    <row r="23" spans="1:16" ht="15.75">
      <c r="A23" s="28" t="s">
        <v>35</v>
      </c>
      <c r="B23" s="29"/>
      <c r="C23" s="30"/>
      <c r="D23" s="31">
        <f t="shared" ref="D23:M23" si="5">SUM(D24:D25)</f>
        <v>0</v>
      </c>
      <c r="E23" s="31">
        <f t="shared" si="5"/>
        <v>2898352</v>
      </c>
      <c r="F23" s="31">
        <f t="shared" si="5"/>
        <v>0</v>
      </c>
      <c r="G23" s="31">
        <f t="shared" si="5"/>
        <v>0</v>
      </c>
      <c r="H23" s="31">
        <f t="shared" si="5"/>
        <v>0</v>
      </c>
      <c r="I23" s="31">
        <f t="shared" si="5"/>
        <v>5136710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31">
        <f t="shared" si="1"/>
        <v>8035062</v>
      </c>
      <c r="O23" s="43">
        <f t="shared" si="2"/>
        <v>408.59710144927539</v>
      </c>
      <c r="P23" s="10"/>
    </row>
    <row r="24" spans="1:16">
      <c r="A24" s="12"/>
      <c r="B24" s="44">
        <v>541</v>
      </c>
      <c r="C24" s="20" t="s">
        <v>64</v>
      </c>
      <c r="D24" s="46">
        <v>0</v>
      </c>
      <c r="E24" s="46">
        <v>2898352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2898352</v>
      </c>
      <c r="O24" s="47">
        <f t="shared" si="2"/>
        <v>147.38632087465038</v>
      </c>
      <c r="P24" s="9"/>
    </row>
    <row r="25" spans="1:16">
      <c r="A25" s="12"/>
      <c r="B25" s="44">
        <v>542</v>
      </c>
      <c r="C25" s="20" t="s">
        <v>37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5136710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5136710</v>
      </c>
      <c r="O25" s="47">
        <f t="shared" si="2"/>
        <v>261.21078057462495</v>
      </c>
      <c r="P25" s="9"/>
    </row>
    <row r="26" spans="1:16" ht="15.75">
      <c r="A26" s="28" t="s">
        <v>38</v>
      </c>
      <c r="B26" s="29"/>
      <c r="C26" s="30"/>
      <c r="D26" s="31">
        <f t="shared" ref="D26:M26" si="6">SUM(D27:D27)</f>
        <v>137802</v>
      </c>
      <c r="E26" s="31">
        <f t="shared" si="6"/>
        <v>1119850</v>
      </c>
      <c r="F26" s="31">
        <f t="shared" si="6"/>
        <v>0</v>
      </c>
      <c r="G26" s="31">
        <f t="shared" si="6"/>
        <v>0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si="1"/>
        <v>1257652</v>
      </c>
      <c r="O26" s="43">
        <f t="shared" si="2"/>
        <v>63.95382659547419</v>
      </c>
      <c r="P26" s="10"/>
    </row>
    <row r="27" spans="1:16">
      <c r="A27" s="13"/>
      <c r="B27" s="45">
        <v>559</v>
      </c>
      <c r="C27" s="21" t="s">
        <v>39</v>
      </c>
      <c r="D27" s="46">
        <v>137802</v>
      </c>
      <c r="E27" s="46">
        <v>1119850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1257652</v>
      </c>
      <c r="O27" s="47">
        <f t="shared" si="2"/>
        <v>63.95382659547419</v>
      </c>
      <c r="P27" s="9"/>
    </row>
    <row r="28" spans="1:16" ht="15.75">
      <c r="A28" s="28" t="s">
        <v>40</v>
      </c>
      <c r="B28" s="29"/>
      <c r="C28" s="30"/>
      <c r="D28" s="31">
        <f t="shared" ref="D28:M28" si="7">SUM(D29:D30)</f>
        <v>5476339</v>
      </c>
      <c r="E28" s="31">
        <f t="shared" si="7"/>
        <v>0</v>
      </c>
      <c r="F28" s="31">
        <f t="shared" si="7"/>
        <v>0</v>
      </c>
      <c r="G28" s="31">
        <f t="shared" si="7"/>
        <v>0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si="1"/>
        <v>5476339</v>
      </c>
      <c r="O28" s="43">
        <f t="shared" si="2"/>
        <v>278.48151538265955</v>
      </c>
      <c r="P28" s="9"/>
    </row>
    <row r="29" spans="1:16">
      <c r="A29" s="12"/>
      <c r="B29" s="44">
        <v>571</v>
      </c>
      <c r="C29" s="20" t="s">
        <v>41</v>
      </c>
      <c r="D29" s="46">
        <v>1042178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1042178</v>
      </c>
      <c r="O29" s="47">
        <f t="shared" si="2"/>
        <v>52.996592931604376</v>
      </c>
      <c r="P29" s="9"/>
    </row>
    <row r="30" spans="1:16">
      <c r="A30" s="12"/>
      <c r="B30" s="44">
        <v>572</v>
      </c>
      <c r="C30" s="20" t="s">
        <v>65</v>
      </c>
      <c r="D30" s="46">
        <v>4434161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4434161</v>
      </c>
      <c r="O30" s="47">
        <f t="shared" si="2"/>
        <v>225.48492245105518</v>
      </c>
      <c r="P30" s="9"/>
    </row>
    <row r="31" spans="1:16" ht="15.75">
      <c r="A31" s="28" t="s">
        <v>66</v>
      </c>
      <c r="B31" s="29"/>
      <c r="C31" s="30"/>
      <c r="D31" s="31">
        <f t="shared" ref="D31:M31" si="8">SUM(D32:D32)</f>
        <v>1843180</v>
      </c>
      <c r="E31" s="31">
        <f t="shared" si="8"/>
        <v>0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9916751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1"/>
        <v>11759931</v>
      </c>
      <c r="O31" s="43">
        <f t="shared" si="2"/>
        <v>598.01327231121286</v>
      </c>
      <c r="P31" s="9"/>
    </row>
    <row r="32" spans="1:16" ht="15.75" thickBot="1">
      <c r="A32" s="12"/>
      <c r="B32" s="44">
        <v>581</v>
      </c>
      <c r="C32" s="20" t="s">
        <v>67</v>
      </c>
      <c r="D32" s="46">
        <v>1843180</v>
      </c>
      <c r="E32" s="46">
        <v>0</v>
      </c>
      <c r="F32" s="46">
        <v>0</v>
      </c>
      <c r="G32" s="46">
        <v>0</v>
      </c>
      <c r="H32" s="46">
        <v>0</v>
      </c>
      <c r="I32" s="46">
        <v>9916751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11759931</v>
      </c>
      <c r="O32" s="47">
        <f t="shared" si="2"/>
        <v>598.01327231121286</v>
      </c>
      <c r="P32" s="9"/>
    </row>
    <row r="33" spans="1:119" ht="16.5" thickBot="1">
      <c r="A33" s="14" t="s">
        <v>10</v>
      </c>
      <c r="B33" s="23"/>
      <c r="C33" s="22"/>
      <c r="D33" s="15">
        <f>SUM(D5,D12,D16,D23,D26,D28,D31)</f>
        <v>17581582</v>
      </c>
      <c r="E33" s="15">
        <f t="shared" ref="E33:M33" si="9">SUM(E5,E12,E16,E23,E26,E28,E31)</f>
        <v>6607516</v>
      </c>
      <c r="F33" s="15">
        <f t="shared" si="9"/>
        <v>0</v>
      </c>
      <c r="G33" s="15">
        <f t="shared" si="9"/>
        <v>0</v>
      </c>
      <c r="H33" s="15">
        <f t="shared" si="9"/>
        <v>0</v>
      </c>
      <c r="I33" s="15">
        <f t="shared" si="9"/>
        <v>46526530</v>
      </c>
      <c r="J33" s="15">
        <f t="shared" si="9"/>
        <v>0</v>
      </c>
      <c r="K33" s="15">
        <f t="shared" si="9"/>
        <v>3630829</v>
      </c>
      <c r="L33" s="15">
        <f t="shared" si="9"/>
        <v>0</v>
      </c>
      <c r="M33" s="15">
        <f t="shared" si="9"/>
        <v>0</v>
      </c>
      <c r="N33" s="15">
        <f t="shared" si="1"/>
        <v>74346457</v>
      </c>
      <c r="O33" s="37">
        <f t="shared" si="2"/>
        <v>3780.6487159928806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163" t="s">
        <v>82</v>
      </c>
      <c r="M35" s="163"/>
      <c r="N35" s="163"/>
      <c r="O35" s="41">
        <v>19665</v>
      </c>
    </row>
    <row r="36" spans="1:119">
      <c r="A36" s="164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2"/>
    </row>
    <row r="37" spans="1:119" ht="15.75" customHeight="1" thickBot="1">
      <c r="A37" s="165" t="s">
        <v>49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5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2649478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4122061</v>
      </c>
      <c r="L5" s="26">
        <f t="shared" si="0"/>
        <v>0</v>
      </c>
      <c r="M5" s="26">
        <f t="shared" si="0"/>
        <v>0</v>
      </c>
      <c r="N5" s="27">
        <f t="shared" ref="N5:N33" si="1">SUM(D5:M5)</f>
        <v>6771539</v>
      </c>
      <c r="O5" s="32">
        <f t="shared" ref="O5:O33" si="2">(N5/O$35)</f>
        <v>350.0950780684521</v>
      </c>
      <c r="P5" s="6"/>
    </row>
    <row r="6" spans="1:133">
      <c r="A6" s="12"/>
      <c r="B6" s="44">
        <v>511</v>
      </c>
      <c r="C6" s="20" t="s">
        <v>19</v>
      </c>
      <c r="D6" s="46">
        <v>1476119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1476119</v>
      </c>
      <c r="O6" s="47">
        <f t="shared" si="2"/>
        <v>76.316771791955333</v>
      </c>
      <c r="P6" s="9"/>
    </row>
    <row r="7" spans="1:133">
      <c r="A7" s="12"/>
      <c r="B7" s="44">
        <v>512</v>
      </c>
      <c r="C7" s="20" t="s">
        <v>20</v>
      </c>
      <c r="D7" s="46">
        <v>651647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651647</v>
      </c>
      <c r="O7" s="47">
        <f t="shared" si="2"/>
        <v>33.6907765484438</v>
      </c>
      <c r="P7" s="9"/>
    </row>
    <row r="8" spans="1:133">
      <c r="A8" s="12"/>
      <c r="B8" s="44">
        <v>513</v>
      </c>
      <c r="C8" s="20" t="s">
        <v>21</v>
      </c>
      <c r="D8" s="46">
        <v>373239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373239</v>
      </c>
      <c r="O8" s="47">
        <f t="shared" si="2"/>
        <v>19.296815220763108</v>
      </c>
      <c r="P8" s="9"/>
    </row>
    <row r="9" spans="1:133">
      <c r="A9" s="12"/>
      <c r="B9" s="44">
        <v>515</v>
      </c>
      <c r="C9" s="20" t="s">
        <v>22</v>
      </c>
      <c r="D9" s="46">
        <v>129142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129142</v>
      </c>
      <c r="O9" s="47">
        <f t="shared" si="2"/>
        <v>6.6767655878399337</v>
      </c>
      <c r="P9" s="9"/>
    </row>
    <row r="10" spans="1:133">
      <c r="A10" s="12"/>
      <c r="B10" s="44">
        <v>518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4122061</v>
      </c>
      <c r="L10" s="46">
        <v>0</v>
      </c>
      <c r="M10" s="46">
        <v>0</v>
      </c>
      <c r="N10" s="46">
        <f t="shared" si="1"/>
        <v>4122061</v>
      </c>
      <c r="O10" s="47">
        <f t="shared" si="2"/>
        <v>213.1145176300279</v>
      </c>
      <c r="P10" s="9"/>
    </row>
    <row r="11" spans="1:133">
      <c r="A11" s="12"/>
      <c r="B11" s="44">
        <v>519</v>
      </c>
      <c r="C11" s="20" t="s">
        <v>61</v>
      </c>
      <c r="D11" s="46">
        <v>19331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19331</v>
      </c>
      <c r="O11" s="47">
        <f t="shared" si="2"/>
        <v>0.99943128942198323</v>
      </c>
      <c r="P11" s="9"/>
    </row>
    <row r="12" spans="1:133" ht="15.75">
      <c r="A12" s="28" t="s">
        <v>24</v>
      </c>
      <c r="B12" s="29"/>
      <c r="C12" s="30"/>
      <c r="D12" s="31">
        <f t="shared" ref="D12:M12" si="3">SUM(D13:D15)</f>
        <v>5745793</v>
      </c>
      <c r="E12" s="31">
        <f t="shared" si="3"/>
        <v>2213580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7959373</v>
      </c>
      <c r="O12" s="43">
        <f t="shared" si="2"/>
        <v>411.50723813462929</v>
      </c>
      <c r="P12" s="10"/>
    </row>
    <row r="13" spans="1:133">
      <c r="A13" s="12"/>
      <c r="B13" s="44">
        <v>521</v>
      </c>
      <c r="C13" s="20" t="s">
        <v>25</v>
      </c>
      <c r="D13" s="46">
        <v>5372873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5372873</v>
      </c>
      <c r="O13" s="47">
        <f t="shared" si="2"/>
        <v>277.78270085823596</v>
      </c>
      <c r="P13" s="9"/>
    </row>
    <row r="14" spans="1:133">
      <c r="A14" s="12"/>
      <c r="B14" s="44">
        <v>522</v>
      </c>
      <c r="C14" s="20" t="s">
        <v>26</v>
      </c>
      <c r="D14" s="46">
        <v>0</v>
      </c>
      <c r="E14" s="46">
        <v>2213580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2213580</v>
      </c>
      <c r="O14" s="47">
        <f t="shared" si="2"/>
        <v>114.44421466239272</v>
      </c>
      <c r="P14" s="9"/>
    </row>
    <row r="15" spans="1:133">
      <c r="A15" s="12"/>
      <c r="B15" s="44">
        <v>524</v>
      </c>
      <c r="C15" s="20" t="s">
        <v>27</v>
      </c>
      <c r="D15" s="46">
        <v>372920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372920</v>
      </c>
      <c r="O15" s="47">
        <f t="shared" si="2"/>
        <v>19.280322614000621</v>
      </c>
      <c r="P15" s="9"/>
    </row>
    <row r="16" spans="1:133" ht="15.75">
      <c r="A16" s="28" t="s">
        <v>28</v>
      </c>
      <c r="B16" s="29"/>
      <c r="C16" s="30"/>
      <c r="D16" s="31">
        <f t="shared" ref="D16:M16" si="4">SUM(D17:D22)</f>
        <v>1225156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33875197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35100353</v>
      </c>
      <c r="O16" s="43">
        <f t="shared" si="2"/>
        <v>1814.7220039292731</v>
      </c>
      <c r="P16" s="10"/>
    </row>
    <row r="17" spans="1:16">
      <c r="A17" s="12"/>
      <c r="B17" s="44">
        <v>531</v>
      </c>
      <c r="C17" s="20" t="s">
        <v>29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20885788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20885788</v>
      </c>
      <c r="O17" s="47">
        <f t="shared" si="2"/>
        <v>1079.8153241650296</v>
      </c>
      <c r="P17" s="9"/>
    </row>
    <row r="18" spans="1:16">
      <c r="A18" s="12"/>
      <c r="B18" s="44">
        <v>533</v>
      </c>
      <c r="C18" s="20" t="s">
        <v>30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4857181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4857181</v>
      </c>
      <c r="O18" s="47">
        <f t="shared" si="2"/>
        <v>251.12092854927101</v>
      </c>
      <c r="P18" s="9"/>
    </row>
    <row r="19" spans="1:16">
      <c r="A19" s="12"/>
      <c r="B19" s="44">
        <v>534</v>
      </c>
      <c r="C19" s="20" t="s">
        <v>62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3278463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3278463</v>
      </c>
      <c r="O19" s="47">
        <f t="shared" si="2"/>
        <v>169.49968979423016</v>
      </c>
      <c r="P19" s="9"/>
    </row>
    <row r="20" spans="1:16">
      <c r="A20" s="12"/>
      <c r="B20" s="44">
        <v>535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4105306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4105306</v>
      </c>
      <c r="O20" s="47">
        <f t="shared" si="2"/>
        <v>212.24826801778514</v>
      </c>
      <c r="P20" s="9"/>
    </row>
    <row r="21" spans="1:16">
      <c r="A21" s="12"/>
      <c r="B21" s="44">
        <v>538</v>
      </c>
      <c r="C21" s="20" t="s">
        <v>63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488396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488396</v>
      </c>
      <c r="O21" s="47">
        <f t="shared" si="2"/>
        <v>25.250542860097198</v>
      </c>
      <c r="P21" s="9"/>
    </row>
    <row r="22" spans="1:16">
      <c r="A22" s="12"/>
      <c r="B22" s="44">
        <v>539</v>
      </c>
      <c r="C22" s="20" t="s">
        <v>34</v>
      </c>
      <c r="D22" s="46">
        <v>1225156</v>
      </c>
      <c r="E22" s="46">
        <v>0</v>
      </c>
      <c r="F22" s="46">
        <v>0</v>
      </c>
      <c r="G22" s="46">
        <v>0</v>
      </c>
      <c r="H22" s="46">
        <v>0</v>
      </c>
      <c r="I22" s="46">
        <v>260063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1485219</v>
      </c>
      <c r="O22" s="47">
        <f t="shared" si="2"/>
        <v>76.787250542860093</v>
      </c>
      <c r="P22" s="9"/>
    </row>
    <row r="23" spans="1:16" ht="15.75">
      <c r="A23" s="28" t="s">
        <v>35</v>
      </c>
      <c r="B23" s="29"/>
      <c r="C23" s="30"/>
      <c r="D23" s="31">
        <f t="shared" ref="D23:M23" si="5">SUM(D24:D25)</f>
        <v>0</v>
      </c>
      <c r="E23" s="31">
        <f t="shared" si="5"/>
        <v>835308</v>
      </c>
      <c r="F23" s="31">
        <f t="shared" si="5"/>
        <v>0</v>
      </c>
      <c r="G23" s="31">
        <f t="shared" si="5"/>
        <v>0</v>
      </c>
      <c r="H23" s="31">
        <f t="shared" si="5"/>
        <v>0</v>
      </c>
      <c r="I23" s="31">
        <f t="shared" si="5"/>
        <v>5829324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31">
        <f t="shared" si="1"/>
        <v>6664632</v>
      </c>
      <c r="O23" s="43">
        <f t="shared" si="2"/>
        <v>344.56788336263054</v>
      </c>
      <c r="P23" s="10"/>
    </row>
    <row r="24" spans="1:16">
      <c r="A24" s="12"/>
      <c r="B24" s="44">
        <v>541</v>
      </c>
      <c r="C24" s="20" t="s">
        <v>64</v>
      </c>
      <c r="D24" s="46">
        <v>0</v>
      </c>
      <c r="E24" s="46">
        <v>835308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835308</v>
      </c>
      <c r="O24" s="47">
        <f t="shared" si="2"/>
        <v>43.18622686381967</v>
      </c>
      <c r="P24" s="9"/>
    </row>
    <row r="25" spans="1:16">
      <c r="A25" s="12"/>
      <c r="B25" s="44">
        <v>542</v>
      </c>
      <c r="C25" s="20" t="s">
        <v>37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5829324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5829324</v>
      </c>
      <c r="O25" s="47">
        <f t="shared" si="2"/>
        <v>301.38165649881086</v>
      </c>
      <c r="P25" s="9"/>
    </row>
    <row r="26" spans="1:16" ht="15.75">
      <c r="A26" s="28" t="s">
        <v>38</v>
      </c>
      <c r="B26" s="29"/>
      <c r="C26" s="30"/>
      <c r="D26" s="31">
        <f t="shared" ref="D26:M26" si="6">SUM(D27:D27)</f>
        <v>135279</v>
      </c>
      <c r="E26" s="31">
        <f t="shared" si="6"/>
        <v>1562387</v>
      </c>
      <c r="F26" s="31">
        <f t="shared" si="6"/>
        <v>0</v>
      </c>
      <c r="G26" s="31">
        <f t="shared" si="6"/>
        <v>0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si="1"/>
        <v>1697666</v>
      </c>
      <c r="O26" s="43">
        <f t="shared" si="2"/>
        <v>87.770964739944162</v>
      </c>
      <c r="P26" s="10"/>
    </row>
    <row r="27" spans="1:16">
      <c r="A27" s="13"/>
      <c r="B27" s="45">
        <v>559</v>
      </c>
      <c r="C27" s="21" t="s">
        <v>39</v>
      </c>
      <c r="D27" s="46">
        <v>135279</v>
      </c>
      <c r="E27" s="46">
        <v>1562387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1697666</v>
      </c>
      <c r="O27" s="47">
        <f t="shared" si="2"/>
        <v>87.770964739944162</v>
      </c>
      <c r="P27" s="9"/>
    </row>
    <row r="28" spans="1:16" ht="15.75">
      <c r="A28" s="28" t="s">
        <v>40</v>
      </c>
      <c r="B28" s="29"/>
      <c r="C28" s="30"/>
      <c r="D28" s="31">
        <f t="shared" ref="D28:M28" si="7">SUM(D29:D30)</f>
        <v>5830717</v>
      </c>
      <c r="E28" s="31">
        <f t="shared" si="7"/>
        <v>0</v>
      </c>
      <c r="F28" s="31">
        <f t="shared" si="7"/>
        <v>0</v>
      </c>
      <c r="G28" s="31">
        <f t="shared" si="7"/>
        <v>0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si="1"/>
        <v>5830717</v>
      </c>
      <c r="O28" s="43">
        <f t="shared" si="2"/>
        <v>301.45367593837244</v>
      </c>
      <c r="P28" s="9"/>
    </row>
    <row r="29" spans="1:16">
      <c r="A29" s="12"/>
      <c r="B29" s="44">
        <v>571</v>
      </c>
      <c r="C29" s="20" t="s">
        <v>41</v>
      </c>
      <c r="D29" s="46">
        <v>1102004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1102004</v>
      </c>
      <c r="O29" s="47">
        <f t="shared" si="2"/>
        <v>56.974666528797435</v>
      </c>
      <c r="P29" s="9"/>
    </row>
    <row r="30" spans="1:16">
      <c r="A30" s="12"/>
      <c r="B30" s="44">
        <v>572</v>
      </c>
      <c r="C30" s="20" t="s">
        <v>65</v>
      </c>
      <c r="D30" s="46">
        <v>4728713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4728713</v>
      </c>
      <c r="O30" s="47">
        <f t="shared" si="2"/>
        <v>244.47900940957501</v>
      </c>
      <c r="P30" s="9"/>
    </row>
    <row r="31" spans="1:16" ht="15.75">
      <c r="A31" s="28" t="s">
        <v>66</v>
      </c>
      <c r="B31" s="29"/>
      <c r="C31" s="30"/>
      <c r="D31" s="31">
        <f t="shared" ref="D31:M31" si="8">SUM(D32:D32)</f>
        <v>4007302</v>
      </c>
      <c r="E31" s="31">
        <f t="shared" si="8"/>
        <v>0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9916751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1"/>
        <v>13924053</v>
      </c>
      <c r="O31" s="43">
        <f t="shared" si="2"/>
        <v>719.88692999689795</v>
      </c>
      <c r="P31" s="9"/>
    </row>
    <row r="32" spans="1:16" ht="15.75" thickBot="1">
      <c r="A32" s="12"/>
      <c r="B32" s="44">
        <v>581</v>
      </c>
      <c r="C32" s="20" t="s">
        <v>67</v>
      </c>
      <c r="D32" s="46">
        <v>4007302</v>
      </c>
      <c r="E32" s="46">
        <v>0</v>
      </c>
      <c r="F32" s="46">
        <v>0</v>
      </c>
      <c r="G32" s="46">
        <v>0</v>
      </c>
      <c r="H32" s="46">
        <v>0</v>
      </c>
      <c r="I32" s="46">
        <v>9916751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13924053</v>
      </c>
      <c r="O32" s="47">
        <f t="shared" si="2"/>
        <v>719.88692999689795</v>
      </c>
      <c r="P32" s="9"/>
    </row>
    <row r="33" spans="1:119" ht="16.5" thickBot="1">
      <c r="A33" s="14" t="s">
        <v>10</v>
      </c>
      <c r="B33" s="23"/>
      <c r="C33" s="22"/>
      <c r="D33" s="15">
        <f>SUM(D5,D12,D16,D23,D26,D28,D31)</f>
        <v>19593725</v>
      </c>
      <c r="E33" s="15">
        <f t="shared" ref="E33:M33" si="9">SUM(E5,E12,E16,E23,E26,E28,E31)</f>
        <v>4611275</v>
      </c>
      <c r="F33" s="15">
        <f t="shared" si="9"/>
        <v>0</v>
      </c>
      <c r="G33" s="15">
        <f t="shared" si="9"/>
        <v>0</v>
      </c>
      <c r="H33" s="15">
        <f t="shared" si="9"/>
        <v>0</v>
      </c>
      <c r="I33" s="15">
        <f t="shared" si="9"/>
        <v>49621272</v>
      </c>
      <c r="J33" s="15">
        <f t="shared" si="9"/>
        <v>0</v>
      </c>
      <c r="K33" s="15">
        <f t="shared" si="9"/>
        <v>4122061</v>
      </c>
      <c r="L33" s="15">
        <f t="shared" si="9"/>
        <v>0</v>
      </c>
      <c r="M33" s="15">
        <f t="shared" si="9"/>
        <v>0</v>
      </c>
      <c r="N33" s="15">
        <f t="shared" si="1"/>
        <v>77948333</v>
      </c>
      <c r="O33" s="37">
        <f t="shared" si="2"/>
        <v>4030.0037741701994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163" t="s">
        <v>80</v>
      </c>
      <c r="M35" s="163"/>
      <c r="N35" s="163"/>
      <c r="O35" s="41">
        <v>19342</v>
      </c>
    </row>
    <row r="36" spans="1:119">
      <c r="A36" s="164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2"/>
    </row>
    <row r="37" spans="1:119" ht="15.75" customHeight="1" thickBot="1">
      <c r="A37" s="165" t="s">
        <v>49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5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3063230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3519898</v>
      </c>
      <c r="L5" s="26">
        <f t="shared" si="0"/>
        <v>0</v>
      </c>
      <c r="M5" s="26">
        <f t="shared" si="0"/>
        <v>0</v>
      </c>
      <c r="N5" s="27">
        <f t="shared" ref="N5:N33" si="1">SUM(D5:M5)</f>
        <v>6583128</v>
      </c>
      <c r="O5" s="32">
        <f t="shared" ref="O5:O33" si="2">(N5/O$35)</f>
        <v>344.88306789606037</v>
      </c>
      <c r="P5" s="6"/>
    </row>
    <row r="6" spans="1:133">
      <c r="A6" s="12"/>
      <c r="B6" s="44">
        <v>511</v>
      </c>
      <c r="C6" s="20" t="s">
        <v>19</v>
      </c>
      <c r="D6" s="46">
        <v>1527091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1527091</v>
      </c>
      <c r="O6" s="47">
        <f t="shared" si="2"/>
        <v>80.002671835708298</v>
      </c>
      <c r="P6" s="9"/>
    </row>
    <row r="7" spans="1:133">
      <c r="A7" s="12"/>
      <c r="B7" s="44">
        <v>512</v>
      </c>
      <c r="C7" s="20" t="s">
        <v>20</v>
      </c>
      <c r="D7" s="46">
        <v>732423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732423</v>
      </c>
      <c r="O7" s="47">
        <f t="shared" si="2"/>
        <v>38.370861274098907</v>
      </c>
      <c r="P7" s="9"/>
    </row>
    <row r="8" spans="1:133">
      <c r="A8" s="12"/>
      <c r="B8" s="44">
        <v>513</v>
      </c>
      <c r="C8" s="20" t="s">
        <v>21</v>
      </c>
      <c r="D8" s="46">
        <v>444459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444459</v>
      </c>
      <c r="O8" s="47">
        <f t="shared" si="2"/>
        <v>23.28473386420788</v>
      </c>
      <c r="P8" s="9"/>
    </row>
    <row r="9" spans="1:133">
      <c r="A9" s="12"/>
      <c r="B9" s="44">
        <v>515</v>
      </c>
      <c r="C9" s="20" t="s">
        <v>22</v>
      </c>
      <c r="D9" s="46">
        <v>130887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130887</v>
      </c>
      <c r="O9" s="47">
        <f t="shared" si="2"/>
        <v>6.8570305951383066</v>
      </c>
      <c r="P9" s="9"/>
    </row>
    <row r="10" spans="1:133">
      <c r="A10" s="12"/>
      <c r="B10" s="44">
        <v>518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3519898</v>
      </c>
      <c r="L10" s="46">
        <v>0</v>
      </c>
      <c r="M10" s="46">
        <v>0</v>
      </c>
      <c r="N10" s="46">
        <f t="shared" si="1"/>
        <v>3519898</v>
      </c>
      <c r="O10" s="47">
        <f t="shared" si="2"/>
        <v>184.40370913663034</v>
      </c>
      <c r="P10" s="9"/>
    </row>
    <row r="11" spans="1:133">
      <c r="A11" s="12"/>
      <c r="B11" s="44">
        <v>519</v>
      </c>
      <c r="C11" s="20" t="s">
        <v>61</v>
      </c>
      <c r="D11" s="46">
        <v>228370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228370</v>
      </c>
      <c r="O11" s="47">
        <f t="shared" si="2"/>
        <v>11.964061190276613</v>
      </c>
      <c r="P11" s="9"/>
    </row>
    <row r="12" spans="1:133" ht="15.75">
      <c r="A12" s="28" t="s">
        <v>24</v>
      </c>
      <c r="B12" s="29"/>
      <c r="C12" s="30"/>
      <c r="D12" s="31">
        <f t="shared" ref="D12:M12" si="3">SUM(D13:D15)</f>
        <v>5608488</v>
      </c>
      <c r="E12" s="31">
        <f t="shared" si="3"/>
        <v>2180254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7788742</v>
      </c>
      <c r="O12" s="43">
        <f t="shared" si="2"/>
        <v>408.04390192791283</v>
      </c>
      <c r="P12" s="10"/>
    </row>
    <row r="13" spans="1:133">
      <c r="A13" s="12"/>
      <c r="B13" s="44">
        <v>521</v>
      </c>
      <c r="C13" s="20" t="s">
        <v>25</v>
      </c>
      <c r="D13" s="46">
        <v>5248160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5248160</v>
      </c>
      <c r="O13" s="47">
        <f t="shared" si="2"/>
        <v>274.94551550712487</v>
      </c>
      <c r="P13" s="9"/>
    </row>
    <row r="14" spans="1:133">
      <c r="A14" s="12"/>
      <c r="B14" s="44">
        <v>522</v>
      </c>
      <c r="C14" s="20" t="s">
        <v>26</v>
      </c>
      <c r="D14" s="46">
        <v>0</v>
      </c>
      <c r="E14" s="46">
        <v>2180254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2180254</v>
      </c>
      <c r="O14" s="47">
        <f t="shared" si="2"/>
        <v>114.22118608549874</v>
      </c>
      <c r="P14" s="9"/>
    </row>
    <row r="15" spans="1:133">
      <c r="A15" s="12"/>
      <c r="B15" s="44">
        <v>524</v>
      </c>
      <c r="C15" s="20" t="s">
        <v>27</v>
      </c>
      <c r="D15" s="46">
        <v>360328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360328</v>
      </c>
      <c r="O15" s="47">
        <f t="shared" si="2"/>
        <v>18.877200335289189</v>
      </c>
      <c r="P15" s="9"/>
    </row>
    <row r="16" spans="1:133" ht="15.75">
      <c r="A16" s="28" t="s">
        <v>28</v>
      </c>
      <c r="B16" s="29"/>
      <c r="C16" s="30"/>
      <c r="D16" s="31">
        <f t="shared" ref="D16:M16" si="4">SUM(D17:D22)</f>
        <v>962497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40011842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40974339</v>
      </c>
      <c r="O16" s="43">
        <f t="shared" si="2"/>
        <v>2146.6020012573345</v>
      </c>
      <c r="P16" s="10"/>
    </row>
    <row r="17" spans="1:16">
      <c r="A17" s="12"/>
      <c r="B17" s="44">
        <v>531</v>
      </c>
      <c r="C17" s="20" t="s">
        <v>29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28573196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28573196</v>
      </c>
      <c r="O17" s="47">
        <f t="shared" si="2"/>
        <v>1496.9193210393964</v>
      </c>
      <c r="P17" s="9"/>
    </row>
    <row r="18" spans="1:16">
      <c r="A18" s="12"/>
      <c r="B18" s="44">
        <v>533</v>
      </c>
      <c r="C18" s="20" t="s">
        <v>30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4086572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4086572</v>
      </c>
      <c r="O18" s="47">
        <f t="shared" si="2"/>
        <v>214.0911567476949</v>
      </c>
      <c r="P18" s="9"/>
    </row>
    <row r="19" spans="1:16">
      <c r="A19" s="12"/>
      <c r="B19" s="44">
        <v>534</v>
      </c>
      <c r="C19" s="20" t="s">
        <v>62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2600478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2600478</v>
      </c>
      <c r="O19" s="47">
        <f t="shared" si="2"/>
        <v>136.23627409891031</v>
      </c>
      <c r="P19" s="9"/>
    </row>
    <row r="20" spans="1:16">
      <c r="A20" s="12"/>
      <c r="B20" s="44">
        <v>535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3942095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3942095</v>
      </c>
      <c r="O20" s="47">
        <f t="shared" si="2"/>
        <v>206.52216051969825</v>
      </c>
      <c r="P20" s="9"/>
    </row>
    <row r="21" spans="1:16">
      <c r="A21" s="12"/>
      <c r="B21" s="44">
        <v>538</v>
      </c>
      <c r="C21" s="20" t="s">
        <v>63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489168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489168</v>
      </c>
      <c r="O21" s="47">
        <f t="shared" si="2"/>
        <v>25.626990779547359</v>
      </c>
      <c r="P21" s="9"/>
    </row>
    <row r="22" spans="1:16">
      <c r="A22" s="12"/>
      <c r="B22" s="44">
        <v>539</v>
      </c>
      <c r="C22" s="20" t="s">
        <v>34</v>
      </c>
      <c r="D22" s="46">
        <v>962497</v>
      </c>
      <c r="E22" s="46">
        <v>0</v>
      </c>
      <c r="F22" s="46">
        <v>0</v>
      </c>
      <c r="G22" s="46">
        <v>0</v>
      </c>
      <c r="H22" s="46">
        <v>0</v>
      </c>
      <c r="I22" s="46">
        <v>320333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1282830</v>
      </c>
      <c r="O22" s="47">
        <f t="shared" si="2"/>
        <v>67.206098072087173</v>
      </c>
      <c r="P22" s="9"/>
    </row>
    <row r="23" spans="1:16" ht="15.75">
      <c r="A23" s="28" t="s">
        <v>35</v>
      </c>
      <c r="B23" s="29"/>
      <c r="C23" s="30"/>
      <c r="D23" s="31">
        <f t="shared" ref="D23:M23" si="5">SUM(D24:D25)</f>
        <v>0</v>
      </c>
      <c r="E23" s="31">
        <f t="shared" si="5"/>
        <v>1053186</v>
      </c>
      <c r="F23" s="31">
        <f t="shared" si="5"/>
        <v>0</v>
      </c>
      <c r="G23" s="31">
        <f t="shared" si="5"/>
        <v>0</v>
      </c>
      <c r="H23" s="31">
        <f t="shared" si="5"/>
        <v>0</v>
      </c>
      <c r="I23" s="31">
        <f t="shared" si="5"/>
        <v>4842474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31">
        <f t="shared" si="1"/>
        <v>5895660</v>
      </c>
      <c r="O23" s="43">
        <f t="shared" si="2"/>
        <v>308.8673512154233</v>
      </c>
      <c r="P23" s="10"/>
    </row>
    <row r="24" spans="1:16">
      <c r="A24" s="12"/>
      <c r="B24" s="44">
        <v>541</v>
      </c>
      <c r="C24" s="20" t="s">
        <v>64</v>
      </c>
      <c r="D24" s="46">
        <v>0</v>
      </c>
      <c r="E24" s="46">
        <v>1053186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1053186</v>
      </c>
      <c r="O24" s="47">
        <f t="shared" si="2"/>
        <v>55.17529337803856</v>
      </c>
      <c r="P24" s="9"/>
    </row>
    <row r="25" spans="1:16">
      <c r="A25" s="12"/>
      <c r="B25" s="44">
        <v>542</v>
      </c>
      <c r="C25" s="20" t="s">
        <v>37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4842474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4842474</v>
      </c>
      <c r="O25" s="47">
        <f t="shared" si="2"/>
        <v>253.69205783738474</v>
      </c>
      <c r="P25" s="9"/>
    </row>
    <row r="26" spans="1:16" ht="15.75">
      <c r="A26" s="28" t="s">
        <v>38</v>
      </c>
      <c r="B26" s="29"/>
      <c r="C26" s="30"/>
      <c r="D26" s="31">
        <f t="shared" ref="D26:M26" si="6">SUM(D27:D27)</f>
        <v>138385</v>
      </c>
      <c r="E26" s="31">
        <f t="shared" si="6"/>
        <v>676410</v>
      </c>
      <c r="F26" s="31">
        <f t="shared" si="6"/>
        <v>0</v>
      </c>
      <c r="G26" s="31">
        <f t="shared" si="6"/>
        <v>0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si="1"/>
        <v>814795</v>
      </c>
      <c r="O26" s="43">
        <f t="shared" si="2"/>
        <v>42.686242665549038</v>
      </c>
      <c r="P26" s="10"/>
    </row>
    <row r="27" spans="1:16">
      <c r="A27" s="13"/>
      <c r="B27" s="45">
        <v>559</v>
      </c>
      <c r="C27" s="21" t="s">
        <v>39</v>
      </c>
      <c r="D27" s="46">
        <v>138385</v>
      </c>
      <c r="E27" s="46">
        <v>676410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814795</v>
      </c>
      <c r="O27" s="47">
        <f t="shared" si="2"/>
        <v>42.686242665549038</v>
      </c>
      <c r="P27" s="9"/>
    </row>
    <row r="28" spans="1:16" ht="15.75">
      <c r="A28" s="28" t="s">
        <v>40</v>
      </c>
      <c r="B28" s="29"/>
      <c r="C28" s="30"/>
      <c r="D28" s="31">
        <f t="shared" ref="D28:M28" si="7">SUM(D29:D30)</f>
        <v>5552641</v>
      </c>
      <c r="E28" s="31">
        <f t="shared" si="7"/>
        <v>0</v>
      </c>
      <c r="F28" s="31">
        <f t="shared" si="7"/>
        <v>0</v>
      </c>
      <c r="G28" s="31">
        <f t="shared" si="7"/>
        <v>0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si="1"/>
        <v>5552641</v>
      </c>
      <c r="O28" s="43">
        <f t="shared" si="2"/>
        <v>290.89695096395639</v>
      </c>
      <c r="P28" s="9"/>
    </row>
    <row r="29" spans="1:16">
      <c r="A29" s="12"/>
      <c r="B29" s="44">
        <v>571</v>
      </c>
      <c r="C29" s="20" t="s">
        <v>41</v>
      </c>
      <c r="D29" s="46">
        <v>1088865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1088865</v>
      </c>
      <c r="O29" s="47">
        <f t="shared" si="2"/>
        <v>57.044478206202847</v>
      </c>
      <c r="P29" s="9"/>
    </row>
    <row r="30" spans="1:16">
      <c r="A30" s="12"/>
      <c r="B30" s="44">
        <v>572</v>
      </c>
      <c r="C30" s="20" t="s">
        <v>65</v>
      </c>
      <c r="D30" s="46">
        <v>4463776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4463776</v>
      </c>
      <c r="O30" s="47">
        <f t="shared" si="2"/>
        <v>233.85247275775356</v>
      </c>
      <c r="P30" s="9"/>
    </row>
    <row r="31" spans="1:16" ht="15.75">
      <c r="A31" s="28" t="s">
        <v>66</v>
      </c>
      <c r="B31" s="29"/>
      <c r="C31" s="30"/>
      <c r="D31" s="31">
        <f t="shared" ref="D31:M31" si="8">SUM(D32:D32)</f>
        <v>1514327</v>
      </c>
      <c r="E31" s="31">
        <f t="shared" si="8"/>
        <v>0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9916751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1"/>
        <v>11431078</v>
      </c>
      <c r="O31" s="43">
        <f t="shared" si="2"/>
        <v>598.8620075440067</v>
      </c>
      <c r="P31" s="9"/>
    </row>
    <row r="32" spans="1:16" ht="15.75" thickBot="1">
      <c r="A32" s="12"/>
      <c r="B32" s="44">
        <v>581</v>
      </c>
      <c r="C32" s="20" t="s">
        <v>67</v>
      </c>
      <c r="D32" s="46">
        <v>1514327</v>
      </c>
      <c r="E32" s="46">
        <v>0</v>
      </c>
      <c r="F32" s="46">
        <v>0</v>
      </c>
      <c r="G32" s="46">
        <v>0</v>
      </c>
      <c r="H32" s="46">
        <v>0</v>
      </c>
      <c r="I32" s="46">
        <v>9916751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11431078</v>
      </c>
      <c r="O32" s="47">
        <f t="shared" si="2"/>
        <v>598.8620075440067</v>
      </c>
      <c r="P32" s="9"/>
    </row>
    <row r="33" spans="1:119" ht="16.5" thickBot="1">
      <c r="A33" s="14" t="s">
        <v>10</v>
      </c>
      <c r="B33" s="23"/>
      <c r="C33" s="22"/>
      <c r="D33" s="15">
        <f>SUM(D5,D12,D16,D23,D26,D28,D31)</f>
        <v>16839568</v>
      </c>
      <c r="E33" s="15">
        <f t="shared" ref="E33:M33" si="9">SUM(E5,E12,E16,E23,E26,E28,E31)</f>
        <v>3909850</v>
      </c>
      <c r="F33" s="15">
        <f t="shared" si="9"/>
        <v>0</v>
      </c>
      <c r="G33" s="15">
        <f t="shared" si="9"/>
        <v>0</v>
      </c>
      <c r="H33" s="15">
        <f t="shared" si="9"/>
        <v>0</v>
      </c>
      <c r="I33" s="15">
        <f t="shared" si="9"/>
        <v>54771067</v>
      </c>
      <c r="J33" s="15">
        <f t="shared" si="9"/>
        <v>0</v>
      </c>
      <c r="K33" s="15">
        <f t="shared" si="9"/>
        <v>3519898</v>
      </c>
      <c r="L33" s="15">
        <f t="shared" si="9"/>
        <v>0</v>
      </c>
      <c r="M33" s="15">
        <f t="shared" si="9"/>
        <v>0</v>
      </c>
      <c r="N33" s="15">
        <f t="shared" si="1"/>
        <v>79040383</v>
      </c>
      <c r="O33" s="37">
        <f t="shared" si="2"/>
        <v>4140.8415234702434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163" t="s">
        <v>78</v>
      </c>
      <c r="M35" s="163"/>
      <c r="N35" s="163"/>
      <c r="O35" s="41">
        <v>19088</v>
      </c>
    </row>
    <row r="36" spans="1:119">
      <c r="A36" s="164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2"/>
    </row>
    <row r="37" spans="1:119" ht="15.75" customHeight="1" thickBot="1">
      <c r="A37" s="165" t="s">
        <v>49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5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2817392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3884652</v>
      </c>
      <c r="L5" s="26">
        <f t="shared" si="0"/>
        <v>0</v>
      </c>
      <c r="M5" s="26">
        <f t="shared" si="0"/>
        <v>0</v>
      </c>
      <c r="N5" s="27">
        <f t="shared" ref="N5:N33" si="1">SUM(D5:M5)</f>
        <v>6702044</v>
      </c>
      <c r="O5" s="32">
        <f t="shared" ref="O5:O33" si="2">(N5/O$35)</f>
        <v>354.83079203727232</v>
      </c>
      <c r="P5" s="6"/>
    </row>
    <row r="6" spans="1:133">
      <c r="A6" s="12"/>
      <c r="B6" s="44">
        <v>511</v>
      </c>
      <c r="C6" s="20" t="s">
        <v>19</v>
      </c>
      <c r="D6" s="46">
        <v>1526295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1526295</v>
      </c>
      <c r="O6" s="47">
        <f t="shared" si="2"/>
        <v>80.807655654383737</v>
      </c>
      <c r="P6" s="9"/>
    </row>
    <row r="7" spans="1:133">
      <c r="A7" s="12"/>
      <c r="B7" s="44">
        <v>512</v>
      </c>
      <c r="C7" s="20" t="s">
        <v>20</v>
      </c>
      <c r="D7" s="46">
        <v>470736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470736</v>
      </c>
      <c r="O7" s="47">
        <f t="shared" si="2"/>
        <v>24.92249047013977</v>
      </c>
      <c r="P7" s="9"/>
    </row>
    <row r="8" spans="1:133">
      <c r="A8" s="12"/>
      <c r="B8" s="44">
        <v>513</v>
      </c>
      <c r="C8" s="20" t="s">
        <v>21</v>
      </c>
      <c r="D8" s="46">
        <v>392873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392873</v>
      </c>
      <c r="O8" s="47">
        <f t="shared" si="2"/>
        <v>20.800137653536638</v>
      </c>
      <c r="P8" s="9"/>
    </row>
    <row r="9" spans="1:133">
      <c r="A9" s="12"/>
      <c r="B9" s="44">
        <v>515</v>
      </c>
      <c r="C9" s="20" t="s">
        <v>22</v>
      </c>
      <c r="D9" s="46">
        <v>128715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128715</v>
      </c>
      <c r="O9" s="47">
        <f t="shared" si="2"/>
        <v>6.8146442185514609</v>
      </c>
      <c r="P9" s="9"/>
    </row>
    <row r="10" spans="1:133">
      <c r="A10" s="12"/>
      <c r="B10" s="44">
        <v>518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3884652</v>
      </c>
      <c r="L10" s="46">
        <v>0</v>
      </c>
      <c r="M10" s="46">
        <v>0</v>
      </c>
      <c r="N10" s="46">
        <f t="shared" si="1"/>
        <v>3884652</v>
      </c>
      <c r="O10" s="47">
        <f t="shared" si="2"/>
        <v>205.6677255400254</v>
      </c>
      <c r="P10" s="9"/>
    </row>
    <row r="11" spans="1:133">
      <c r="A11" s="12"/>
      <c r="B11" s="44">
        <v>519</v>
      </c>
      <c r="C11" s="20" t="s">
        <v>61</v>
      </c>
      <c r="D11" s="46">
        <v>298773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298773</v>
      </c>
      <c r="O11" s="47">
        <f t="shared" si="2"/>
        <v>15.818138500635325</v>
      </c>
      <c r="P11" s="9"/>
    </row>
    <row r="12" spans="1:133" ht="15.75">
      <c r="A12" s="28" t="s">
        <v>24</v>
      </c>
      <c r="B12" s="29"/>
      <c r="C12" s="30"/>
      <c r="D12" s="31">
        <f t="shared" ref="D12:M12" si="3">SUM(D13:D15)</f>
        <v>5808594</v>
      </c>
      <c r="E12" s="31">
        <f t="shared" si="3"/>
        <v>2655187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8463781</v>
      </c>
      <c r="O12" s="43">
        <f t="shared" si="2"/>
        <v>448.10361075815331</v>
      </c>
      <c r="P12" s="10"/>
    </row>
    <row r="13" spans="1:133">
      <c r="A13" s="12"/>
      <c r="B13" s="44">
        <v>521</v>
      </c>
      <c r="C13" s="20" t="s">
        <v>25</v>
      </c>
      <c r="D13" s="46">
        <v>5417951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5417951</v>
      </c>
      <c r="O13" s="47">
        <f t="shared" si="2"/>
        <v>286.84619864464207</v>
      </c>
      <c r="P13" s="9"/>
    </row>
    <row r="14" spans="1:133">
      <c r="A14" s="12"/>
      <c r="B14" s="44">
        <v>522</v>
      </c>
      <c r="C14" s="20" t="s">
        <v>26</v>
      </c>
      <c r="D14" s="46">
        <v>0</v>
      </c>
      <c r="E14" s="46">
        <v>2655187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2655187</v>
      </c>
      <c r="O14" s="47">
        <f t="shared" si="2"/>
        <v>140.5753388394748</v>
      </c>
      <c r="P14" s="9"/>
    </row>
    <row r="15" spans="1:133">
      <c r="A15" s="12"/>
      <c r="B15" s="44">
        <v>524</v>
      </c>
      <c r="C15" s="20" t="s">
        <v>27</v>
      </c>
      <c r="D15" s="46">
        <v>390643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390643</v>
      </c>
      <c r="O15" s="47">
        <f t="shared" si="2"/>
        <v>20.682073274036426</v>
      </c>
      <c r="P15" s="9"/>
    </row>
    <row r="16" spans="1:133" ht="15.75">
      <c r="A16" s="28" t="s">
        <v>28</v>
      </c>
      <c r="B16" s="29"/>
      <c r="C16" s="30"/>
      <c r="D16" s="31">
        <f t="shared" ref="D16:M16" si="4">SUM(D17:D22)</f>
        <v>1236649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36598822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37835471</v>
      </c>
      <c r="O16" s="43">
        <f t="shared" si="2"/>
        <v>2003.1486128759</v>
      </c>
      <c r="P16" s="10"/>
    </row>
    <row r="17" spans="1:16">
      <c r="A17" s="12"/>
      <c r="B17" s="44">
        <v>531</v>
      </c>
      <c r="C17" s="20" t="s">
        <v>29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25107206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25107206</v>
      </c>
      <c r="O17" s="47">
        <f t="shared" si="2"/>
        <v>1329.2675772977552</v>
      </c>
      <c r="P17" s="9"/>
    </row>
    <row r="18" spans="1:16">
      <c r="A18" s="12"/>
      <c r="B18" s="44">
        <v>533</v>
      </c>
      <c r="C18" s="20" t="s">
        <v>30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4244476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4244476</v>
      </c>
      <c r="O18" s="47">
        <f t="shared" si="2"/>
        <v>224.71812791190175</v>
      </c>
      <c r="P18" s="9"/>
    </row>
    <row r="19" spans="1:16">
      <c r="A19" s="12"/>
      <c r="B19" s="44">
        <v>534</v>
      </c>
      <c r="C19" s="20" t="s">
        <v>62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2610190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2610190</v>
      </c>
      <c r="O19" s="47">
        <f t="shared" si="2"/>
        <v>138.19303261329944</v>
      </c>
      <c r="P19" s="9"/>
    </row>
    <row r="20" spans="1:16">
      <c r="A20" s="12"/>
      <c r="B20" s="44">
        <v>535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3861209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3861209</v>
      </c>
      <c r="O20" s="47">
        <f t="shared" si="2"/>
        <v>204.42656713257094</v>
      </c>
      <c r="P20" s="9"/>
    </row>
    <row r="21" spans="1:16">
      <c r="A21" s="12"/>
      <c r="B21" s="44">
        <v>538</v>
      </c>
      <c r="C21" s="20" t="s">
        <v>63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546917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546917</v>
      </c>
      <c r="O21" s="47">
        <f t="shared" si="2"/>
        <v>28.955792037272342</v>
      </c>
      <c r="P21" s="9"/>
    </row>
    <row r="22" spans="1:16">
      <c r="A22" s="12"/>
      <c r="B22" s="44">
        <v>539</v>
      </c>
      <c r="C22" s="20" t="s">
        <v>34</v>
      </c>
      <c r="D22" s="46">
        <v>1236649</v>
      </c>
      <c r="E22" s="46">
        <v>0</v>
      </c>
      <c r="F22" s="46">
        <v>0</v>
      </c>
      <c r="G22" s="46">
        <v>0</v>
      </c>
      <c r="H22" s="46">
        <v>0</v>
      </c>
      <c r="I22" s="46">
        <v>228824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1465473</v>
      </c>
      <c r="O22" s="47">
        <f t="shared" si="2"/>
        <v>77.58751588310038</v>
      </c>
      <c r="P22" s="9"/>
    </row>
    <row r="23" spans="1:16" ht="15.75">
      <c r="A23" s="28" t="s">
        <v>35</v>
      </c>
      <c r="B23" s="29"/>
      <c r="C23" s="30"/>
      <c r="D23" s="31">
        <f t="shared" ref="D23:M23" si="5">SUM(D24:D25)</f>
        <v>0</v>
      </c>
      <c r="E23" s="31">
        <f t="shared" si="5"/>
        <v>985295</v>
      </c>
      <c r="F23" s="31">
        <f t="shared" si="5"/>
        <v>0</v>
      </c>
      <c r="G23" s="31">
        <f t="shared" si="5"/>
        <v>0</v>
      </c>
      <c r="H23" s="31">
        <f t="shared" si="5"/>
        <v>0</v>
      </c>
      <c r="I23" s="31">
        <f t="shared" si="5"/>
        <v>4305062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31">
        <f t="shared" si="1"/>
        <v>5290357</v>
      </c>
      <c r="O23" s="43">
        <f t="shared" si="2"/>
        <v>280.09090427784838</v>
      </c>
      <c r="P23" s="10"/>
    </row>
    <row r="24" spans="1:16">
      <c r="A24" s="12"/>
      <c r="B24" s="44">
        <v>541</v>
      </c>
      <c r="C24" s="20" t="s">
        <v>64</v>
      </c>
      <c r="D24" s="46">
        <v>0</v>
      </c>
      <c r="E24" s="46">
        <v>985295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985295</v>
      </c>
      <c r="O24" s="47">
        <f t="shared" si="2"/>
        <v>52.165131300296487</v>
      </c>
      <c r="P24" s="9"/>
    </row>
    <row r="25" spans="1:16">
      <c r="A25" s="12"/>
      <c r="B25" s="44">
        <v>542</v>
      </c>
      <c r="C25" s="20" t="s">
        <v>37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4305062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4305062</v>
      </c>
      <c r="O25" s="47">
        <f t="shared" si="2"/>
        <v>227.92577297755187</v>
      </c>
      <c r="P25" s="9"/>
    </row>
    <row r="26" spans="1:16" ht="15.75">
      <c r="A26" s="28" t="s">
        <v>38</v>
      </c>
      <c r="B26" s="29"/>
      <c r="C26" s="30"/>
      <c r="D26" s="31">
        <f t="shared" ref="D26:M26" si="6">SUM(D27:D27)</f>
        <v>179295</v>
      </c>
      <c r="E26" s="31">
        <f t="shared" si="6"/>
        <v>836276</v>
      </c>
      <c r="F26" s="31">
        <f t="shared" si="6"/>
        <v>0</v>
      </c>
      <c r="G26" s="31">
        <f t="shared" si="6"/>
        <v>0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si="1"/>
        <v>1015571</v>
      </c>
      <c r="O26" s="43">
        <f t="shared" si="2"/>
        <v>53.768053790766622</v>
      </c>
      <c r="P26" s="10"/>
    </row>
    <row r="27" spans="1:16">
      <c r="A27" s="13"/>
      <c r="B27" s="45">
        <v>559</v>
      </c>
      <c r="C27" s="21" t="s">
        <v>39</v>
      </c>
      <c r="D27" s="46">
        <v>179295</v>
      </c>
      <c r="E27" s="46">
        <v>836276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1015571</v>
      </c>
      <c r="O27" s="47">
        <f t="shared" si="2"/>
        <v>53.768053790766622</v>
      </c>
      <c r="P27" s="9"/>
    </row>
    <row r="28" spans="1:16" ht="15.75">
      <c r="A28" s="28" t="s">
        <v>40</v>
      </c>
      <c r="B28" s="29"/>
      <c r="C28" s="30"/>
      <c r="D28" s="31">
        <f t="shared" ref="D28:M28" si="7">SUM(D29:D30)</f>
        <v>5465419</v>
      </c>
      <c r="E28" s="31">
        <f t="shared" si="7"/>
        <v>0</v>
      </c>
      <c r="F28" s="31">
        <f t="shared" si="7"/>
        <v>0</v>
      </c>
      <c r="G28" s="31">
        <f t="shared" si="7"/>
        <v>0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si="1"/>
        <v>5465419</v>
      </c>
      <c r="O28" s="43">
        <f t="shared" si="2"/>
        <v>289.35932867429057</v>
      </c>
      <c r="P28" s="9"/>
    </row>
    <row r="29" spans="1:16">
      <c r="A29" s="12"/>
      <c r="B29" s="44">
        <v>571</v>
      </c>
      <c r="C29" s="20" t="s">
        <v>41</v>
      </c>
      <c r="D29" s="46">
        <v>1021787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1021787</v>
      </c>
      <c r="O29" s="47">
        <f t="shared" si="2"/>
        <v>54.097151630664975</v>
      </c>
      <c r="P29" s="9"/>
    </row>
    <row r="30" spans="1:16">
      <c r="A30" s="12"/>
      <c r="B30" s="44">
        <v>572</v>
      </c>
      <c r="C30" s="20" t="s">
        <v>65</v>
      </c>
      <c r="D30" s="46">
        <v>4443632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4443632</v>
      </c>
      <c r="O30" s="47">
        <f t="shared" si="2"/>
        <v>235.26217704362557</v>
      </c>
      <c r="P30" s="9"/>
    </row>
    <row r="31" spans="1:16" ht="15.75">
      <c r="A31" s="28" t="s">
        <v>66</v>
      </c>
      <c r="B31" s="29"/>
      <c r="C31" s="30"/>
      <c r="D31" s="31">
        <f t="shared" ref="D31:M31" si="8">SUM(D32:D32)</f>
        <v>1457081</v>
      </c>
      <c r="E31" s="31">
        <f t="shared" si="8"/>
        <v>0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9916751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1"/>
        <v>11373832</v>
      </c>
      <c r="O31" s="43">
        <f t="shared" si="2"/>
        <v>602.17238458280394</v>
      </c>
      <c r="P31" s="9"/>
    </row>
    <row r="32" spans="1:16" ht="15.75" thickBot="1">
      <c r="A32" s="12"/>
      <c r="B32" s="44">
        <v>581</v>
      </c>
      <c r="C32" s="20" t="s">
        <v>67</v>
      </c>
      <c r="D32" s="46">
        <v>1457081</v>
      </c>
      <c r="E32" s="46">
        <v>0</v>
      </c>
      <c r="F32" s="46">
        <v>0</v>
      </c>
      <c r="G32" s="46">
        <v>0</v>
      </c>
      <c r="H32" s="46">
        <v>0</v>
      </c>
      <c r="I32" s="46">
        <v>9916751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11373832</v>
      </c>
      <c r="O32" s="47">
        <f t="shared" si="2"/>
        <v>602.17238458280394</v>
      </c>
      <c r="P32" s="9"/>
    </row>
    <row r="33" spans="1:119" ht="16.5" thickBot="1">
      <c r="A33" s="14" t="s">
        <v>10</v>
      </c>
      <c r="B33" s="23"/>
      <c r="C33" s="22"/>
      <c r="D33" s="15">
        <f>SUM(D5,D12,D16,D23,D26,D28,D31)</f>
        <v>16964430</v>
      </c>
      <c r="E33" s="15">
        <f t="shared" ref="E33:M33" si="9">SUM(E5,E12,E16,E23,E26,E28,E31)</f>
        <v>4476758</v>
      </c>
      <c r="F33" s="15">
        <f t="shared" si="9"/>
        <v>0</v>
      </c>
      <c r="G33" s="15">
        <f t="shared" si="9"/>
        <v>0</v>
      </c>
      <c r="H33" s="15">
        <f t="shared" si="9"/>
        <v>0</v>
      </c>
      <c r="I33" s="15">
        <f t="shared" si="9"/>
        <v>50820635</v>
      </c>
      <c r="J33" s="15">
        <f t="shared" si="9"/>
        <v>0</v>
      </c>
      <c r="K33" s="15">
        <f t="shared" si="9"/>
        <v>3884652</v>
      </c>
      <c r="L33" s="15">
        <f t="shared" si="9"/>
        <v>0</v>
      </c>
      <c r="M33" s="15">
        <f t="shared" si="9"/>
        <v>0</v>
      </c>
      <c r="N33" s="15">
        <f t="shared" si="1"/>
        <v>76146475</v>
      </c>
      <c r="O33" s="37">
        <f t="shared" si="2"/>
        <v>4031.4736869970352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163" t="s">
        <v>76</v>
      </c>
      <c r="M35" s="163"/>
      <c r="N35" s="163"/>
      <c r="O35" s="41">
        <v>18888</v>
      </c>
    </row>
    <row r="36" spans="1:119">
      <c r="A36" s="164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2"/>
    </row>
    <row r="37" spans="1:119" ht="15.75" customHeight="1" thickBot="1">
      <c r="A37" s="165" t="s">
        <v>49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5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2788455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2499884</v>
      </c>
      <c r="L5" s="26">
        <f t="shared" si="0"/>
        <v>0</v>
      </c>
      <c r="M5" s="26">
        <f t="shared" si="0"/>
        <v>0</v>
      </c>
      <c r="N5" s="27">
        <f t="shared" ref="N5:N33" si="1">SUM(D5:M5)</f>
        <v>5288339</v>
      </c>
      <c r="O5" s="32">
        <f t="shared" ref="O5:O33" si="2">(N5/O$35)</f>
        <v>290.48827245262288</v>
      </c>
      <c r="P5" s="6"/>
    </row>
    <row r="6" spans="1:133">
      <c r="A6" s="12"/>
      <c r="B6" s="44">
        <v>511</v>
      </c>
      <c r="C6" s="20" t="s">
        <v>19</v>
      </c>
      <c r="D6" s="46">
        <v>1520696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1520696</v>
      </c>
      <c r="O6" s="47">
        <f t="shared" si="2"/>
        <v>83.531776984344958</v>
      </c>
      <c r="P6" s="9"/>
    </row>
    <row r="7" spans="1:133">
      <c r="A7" s="12"/>
      <c r="B7" s="44">
        <v>512</v>
      </c>
      <c r="C7" s="20" t="s">
        <v>20</v>
      </c>
      <c r="D7" s="46">
        <v>477391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477391</v>
      </c>
      <c r="O7" s="47">
        <f t="shared" si="2"/>
        <v>26.22307058500412</v>
      </c>
      <c r="P7" s="9"/>
    </row>
    <row r="8" spans="1:133">
      <c r="A8" s="12"/>
      <c r="B8" s="44">
        <v>513</v>
      </c>
      <c r="C8" s="20" t="s">
        <v>21</v>
      </c>
      <c r="D8" s="46">
        <v>485797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485797</v>
      </c>
      <c r="O8" s="47">
        <f t="shared" si="2"/>
        <v>26.684811864872287</v>
      </c>
      <c r="P8" s="9"/>
    </row>
    <row r="9" spans="1:133">
      <c r="A9" s="12"/>
      <c r="B9" s="44">
        <v>515</v>
      </c>
      <c r="C9" s="20" t="s">
        <v>22</v>
      </c>
      <c r="D9" s="46">
        <v>147223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147223</v>
      </c>
      <c r="O9" s="47">
        <f t="shared" si="2"/>
        <v>8.0869541334798125</v>
      </c>
      <c r="P9" s="9"/>
    </row>
    <row r="10" spans="1:133">
      <c r="A10" s="12"/>
      <c r="B10" s="44">
        <v>518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2499884</v>
      </c>
      <c r="L10" s="46">
        <v>0</v>
      </c>
      <c r="M10" s="46">
        <v>0</v>
      </c>
      <c r="N10" s="46">
        <f t="shared" si="1"/>
        <v>2499884</v>
      </c>
      <c r="O10" s="47">
        <f t="shared" si="2"/>
        <v>137.31853886294974</v>
      </c>
      <c r="P10" s="9"/>
    </row>
    <row r="11" spans="1:133">
      <c r="A11" s="12"/>
      <c r="B11" s="44">
        <v>519</v>
      </c>
      <c r="C11" s="20" t="s">
        <v>61</v>
      </c>
      <c r="D11" s="46">
        <v>157348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157348</v>
      </c>
      <c r="O11" s="47">
        <f t="shared" si="2"/>
        <v>8.6431200219719866</v>
      </c>
      <c r="P11" s="9"/>
    </row>
    <row r="12" spans="1:133" ht="15.75">
      <c r="A12" s="28" t="s">
        <v>24</v>
      </c>
      <c r="B12" s="29"/>
      <c r="C12" s="30"/>
      <c r="D12" s="31">
        <f t="shared" ref="D12:M12" si="3">SUM(D13:D15)</f>
        <v>5773117</v>
      </c>
      <c r="E12" s="31">
        <f t="shared" si="3"/>
        <v>2068607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7841724</v>
      </c>
      <c r="O12" s="43">
        <f t="shared" si="2"/>
        <v>430.74561933534744</v>
      </c>
      <c r="P12" s="10"/>
    </row>
    <row r="13" spans="1:133">
      <c r="A13" s="12"/>
      <c r="B13" s="44">
        <v>521</v>
      </c>
      <c r="C13" s="20" t="s">
        <v>25</v>
      </c>
      <c r="D13" s="46">
        <v>5407025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5407025</v>
      </c>
      <c r="O13" s="47">
        <f t="shared" si="2"/>
        <v>297.00769019500137</v>
      </c>
      <c r="P13" s="9"/>
    </row>
    <row r="14" spans="1:133">
      <c r="A14" s="12"/>
      <c r="B14" s="44">
        <v>522</v>
      </c>
      <c r="C14" s="20" t="s">
        <v>26</v>
      </c>
      <c r="D14" s="46">
        <v>0</v>
      </c>
      <c r="E14" s="46">
        <v>2068607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2068607</v>
      </c>
      <c r="O14" s="47">
        <f t="shared" si="2"/>
        <v>113.62850865146937</v>
      </c>
      <c r="P14" s="9"/>
    </row>
    <row r="15" spans="1:133">
      <c r="A15" s="12"/>
      <c r="B15" s="44">
        <v>524</v>
      </c>
      <c r="C15" s="20" t="s">
        <v>27</v>
      </c>
      <c r="D15" s="46">
        <v>366092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366092</v>
      </c>
      <c r="O15" s="47">
        <f t="shared" si="2"/>
        <v>20.109420488876683</v>
      </c>
      <c r="P15" s="9"/>
    </row>
    <row r="16" spans="1:133" ht="15.75">
      <c r="A16" s="28" t="s">
        <v>28</v>
      </c>
      <c r="B16" s="29"/>
      <c r="C16" s="30"/>
      <c r="D16" s="31">
        <f t="shared" ref="D16:M16" si="4">SUM(D17:D22)</f>
        <v>1618779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37038135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38656914</v>
      </c>
      <c r="O16" s="43">
        <f t="shared" si="2"/>
        <v>2123.4229057951111</v>
      </c>
      <c r="P16" s="10"/>
    </row>
    <row r="17" spans="1:16">
      <c r="A17" s="12"/>
      <c r="B17" s="44">
        <v>531</v>
      </c>
      <c r="C17" s="20" t="s">
        <v>29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25694877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25694877</v>
      </c>
      <c r="O17" s="47">
        <f t="shared" si="2"/>
        <v>1411.4186761878605</v>
      </c>
      <c r="P17" s="9"/>
    </row>
    <row r="18" spans="1:16">
      <c r="A18" s="12"/>
      <c r="B18" s="44">
        <v>533</v>
      </c>
      <c r="C18" s="20" t="s">
        <v>30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4252210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4252210</v>
      </c>
      <c r="O18" s="47">
        <f t="shared" si="2"/>
        <v>233.57374347706673</v>
      </c>
      <c r="P18" s="9"/>
    </row>
    <row r="19" spans="1:16">
      <c r="A19" s="12"/>
      <c r="B19" s="44">
        <v>534</v>
      </c>
      <c r="C19" s="20" t="s">
        <v>62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2518105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2518105</v>
      </c>
      <c r="O19" s="47">
        <f t="shared" si="2"/>
        <v>138.31941774237848</v>
      </c>
      <c r="P19" s="9"/>
    </row>
    <row r="20" spans="1:16">
      <c r="A20" s="12"/>
      <c r="B20" s="44">
        <v>535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3776068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3776068</v>
      </c>
      <c r="O20" s="47">
        <f t="shared" si="2"/>
        <v>207.41928041746772</v>
      </c>
      <c r="P20" s="9"/>
    </row>
    <row r="21" spans="1:16">
      <c r="A21" s="12"/>
      <c r="B21" s="44">
        <v>538</v>
      </c>
      <c r="C21" s="20" t="s">
        <v>63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558158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558158</v>
      </c>
      <c r="O21" s="47">
        <f t="shared" si="2"/>
        <v>30.659599011260642</v>
      </c>
      <c r="P21" s="9"/>
    </row>
    <row r="22" spans="1:16">
      <c r="A22" s="12"/>
      <c r="B22" s="44">
        <v>539</v>
      </c>
      <c r="C22" s="20" t="s">
        <v>34</v>
      </c>
      <c r="D22" s="46">
        <v>1618779</v>
      </c>
      <c r="E22" s="46">
        <v>0</v>
      </c>
      <c r="F22" s="46">
        <v>0</v>
      </c>
      <c r="G22" s="46">
        <v>0</v>
      </c>
      <c r="H22" s="46">
        <v>0</v>
      </c>
      <c r="I22" s="46">
        <v>238717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1857496</v>
      </c>
      <c r="O22" s="47">
        <f t="shared" si="2"/>
        <v>102.03218895907717</v>
      </c>
      <c r="P22" s="9"/>
    </row>
    <row r="23" spans="1:16" ht="15.75">
      <c r="A23" s="28" t="s">
        <v>35</v>
      </c>
      <c r="B23" s="29"/>
      <c r="C23" s="30"/>
      <c r="D23" s="31">
        <f t="shared" ref="D23:M23" si="5">SUM(D24:D25)</f>
        <v>0</v>
      </c>
      <c r="E23" s="31">
        <f t="shared" si="5"/>
        <v>865525</v>
      </c>
      <c r="F23" s="31">
        <f t="shared" si="5"/>
        <v>0</v>
      </c>
      <c r="G23" s="31">
        <f t="shared" si="5"/>
        <v>0</v>
      </c>
      <c r="H23" s="31">
        <f t="shared" si="5"/>
        <v>0</v>
      </c>
      <c r="I23" s="31">
        <f t="shared" si="5"/>
        <v>4383421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31">
        <f t="shared" si="1"/>
        <v>5248946</v>
      </c>
      <c r="O23" s="43">
        <f t="shared" si="2"/>
        <v>288.32441636912938</v>
      </c>
      <c r="P23" s="10"/>
    </row>
    <row r="24" spans="1:16">
      <c r="A24" s="12"/>
      <c r="B24" s="44">
        <v>541</v>
      </c>
      <c r="C24" s="20" t="s">
        <v>64</v>
      </c>
      <c r="D24" s="46">
        <v>0</v>
      </c>
      <c r="E24" s="46">
        <v>865525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865525</v>
      </c>
      <c r="O24" s="47">
        <f t="shared" si="2"/>
        <v>47.543257346882726</v>
      </c>
      <c r="P24" s="9"/>
    </row>
    <row r="25" spans="1:16">
      <c r="A25" s="12"/>
      <c r="B25" s="44">
        <v>542</v>
      </c>
      <c r="C25" s="20" t="s">
        <v>37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4383421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4383421</v>
      </c>
      <c r="O25" s="47">
        <f t="shared" si="2"/>
        <v>240.78115902224664</v>
      </c>
      <c r="P25" s="9"/>
    </row>
    <row r="26" spans="1:16" ht="15.75">
      <c r="A26" s="28" t="s">
        <v>38</v>
      </c>
      <c r="B26" s="29"/>
      <c r="C26" s="30"/>
      <c r="D26" s="31">
        <f t="shared" ref="D26:M26" si="6">SUM(D27:D27)</f>
        <v>188224</v>
      </c>
      <c r="E26" s="31">
        <f t="shared" si="6"/>
        <v>0</v>
      </c>
      <c r="F26" s="31">
        <f t="shared" si="6"/>
        <v>0</v>
      </c>
      <c r="G26" s="31">
        <f t="shared" si="6"/>
        <v>0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568514</v>
      </c>
      <c r="N26" s="31">
        <f t="shared" si="1"/>
        <v>756738</v>
      </c>
      <c r="O26" s="43">
        <f t="shared" si="2"/>
        <v>41.567591321065642</v>
      </c>
      <c r="P26" s="10"/>
    </row>
    <row r="27" spans="1:16">
      <c r="A27" s="13"/>
      <c r="B27" s="45">
        <v>559</v>
      </c>
      <c r="C27" s="21" t="s">
        <v>39</v>
      </c>
      <c r="D27" s="46">
        <v>188224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568514</v>
      </c>
      <c r="N27" s="46">
        <f t="shared" si="1"/>
        <v>756738</v>
      </c>
      <c r="O27" s="47">
        <f t="shared" si="2"/>
        <v>41.567591321065642</v>
      </c>
      <c r="P27" s="9"/>
    </row>
    <row r="28" spans="1:16" ht="15.75">
      <c r="A28" s="28" t="s">
        <v>40</v>
      </c>
      <c r="B28" s="29"/>
      <c r="C28" s="30"/>
      <c r="D28" s="31">
        <f t="shared" ref="D28:M28" si="7">SUM(D29:D30)</f>
        <v>5518081</v>
      </c>
      <c r="E28" s="31">
        <f t="shared" si="7"/>
        <v>0</v>
      </c>
      <c r="F28" s="31">
        <f t="shared" si="7"/>
        <v>0</v>
      </c>
      <c r="G28" s="31">
        <f t="shared" si="7"/>
        <v>0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si="1"/>
        <v>5518081</v>
      </c>
      <c r="O28" s="43">
        <f t="shared" si="2"/>
        <v>303.10799230980501</v>
      </c>
      <c r="P28" s="9"/>
    </row>
    <row r="29" spans="1:16">
      <c r="A29" s="12"/>
      <c r="B29" s="44">
        <v>571</v>
      </c>
      <c r="C29" s="20" t="s">
        <v>41</v>
      </c>
      <c r="D29" s="46">
        <v>1034093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1034093</v>
      </c>
      <c r="O29" s="47">
        <f t="shared" si="2"/>
        <v>56.802691568250481</v>
      </c>
      <c r="P29" s="9"/>
    </row>
    <row r="30" spans="1:16">
      <c r="A30" s="12"/>
      <c r="B30" s="44">
        <v>572</v>
      </c>
      <c r="C30" s="20" t="s">
        <v>65</v>
      </c>
      <c r="D30" s="46">
        <v>4483988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4483988</v>
      </c>
      <c r="O30" s="47">
        <f t="shared" si="2"/>
        <v>246.3053007415545</v>
      </c>
      <c r="P30" s="9"/>
    </row>
    <row r="31" spans="1:16" ht="15.75">
      <c r="A31" s="28" t="s">
        <v>66</v>
      </c>
      <c r="B31" s="29"/>
      <c r="C31" s="30"/>
      <c r="D31" s="31">
        <f t="shared" ref="D31:M31" si="8">SUM(D32:D32)</f>
        <v>2073690</v>
      </c>
      <c r="E31" s="31">
        <f t="shared" si="8"/>
        <v>0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9916751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1"/>
        <v>11990441</v>
      </c>
      <c r="O31" s="43">
        <f t="shared" si="2"/>
        <v>658.63449601757759</v>
      </c>
      <c r="P31" s="9"/>
    </row>
    <row r="32" spans="1:16" ht="15.75" thickBot="1">
      <c r="A32" s="12"/>
      <c r="B32" s="44">
        <v>581</v>
      </c>
      <c r="C32" s="20" t="s">
        <v>67</v>
      </c>
      <c r="D32" s="46">
        <v>2073690</v>
      </c>
      <c r="E32" s="46">
        <v>0</v>
      </c>
      <c r="F32" s="46">
        <v>0</v>
      </c>
      <c r="G32" s="46">
        <v>0</v>
      </c>
      <c r="H32" s="46">
        <v>0</v>
      </c>
      <c r="I32" s="46">
        <v>9916751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11990441</v>
      </c>
      <c r="O32" s="47">
        <f t="shared" si="2"/>
        <v>658.63449601757759</v>
      </c>
      <c r="P32" s="9"/>
    </row>
    <row r="33" spans="1:119" ht="16.5" thickBot="1">
      <c r="A33" s="14" t="s">
        <v>10</v>
      </c>
      <c r="B33" s="23"/>
      <c r="C33" s="22"/>
      <c r="D33" s="15">
        <f>SUM(D5,D12,D16,D23,D26,D28,D31)</f>
        <v>17960346</v>
      </c>
      <c r="E33" s="15">
        <f t="shared" ref="E33:M33" si="9">SUM(E5,E12,E16,E23,E26,E28,E31)</f>
        <v>2934132</v>
      </c>
      <c r="F33" s="15">
        <f t="shared" si="9"/>
        <v>0</v>
      </c>
      <c r="G33" s="15">
        <f t="shared" si="9"/>
        <v>0</v>
      </c>
      <c r="H33" s="15">
        <f t="shared" si="9"/>
        <v>0</v>
      </c>
      <c r="I33" s="15">
        <f t="shared" si="9"/>
        <v>51338307</v>
      </c>
      <c r="J33" s="15">
        <f t="shared" si="9"/>
        <v>0</v>
      </c>
      <c r="K33" s="15">
        <f t="shared" si="9"/>
        <v>2499884</v>
      </c>
      <c r="L33" s="15">
        <f t="shared" si="9"/>
        <v>0</v>
      </c>
      <c r="M33" s="15">
        <f t="shared" si="9"/>
        <v>568514</v>
      </c>
      <c r="N33" s="15">
        <f t="shared" si="1"/>
        <v>75301183</v>
      </c>
      <c r="O33" s="37">
        <f t="shared" si="2"/>
        <v>4136.2912936006587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163" t="s">
        <v>70</v>
      </c>
      <c r="M35" s="163"/>
      <c r="N35" s="163"/>
      <c r="O35" s="41">
        <v>18205</v>
      </c>
    </row>
    <row r="36" spans="1:119">
      <c r="A36" s="164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2"/>
    </row>
    <row r="37" spans="1:119" ht="15.75" customHeight="1" thickBot="1">
      <c r="A37" s="165" t="s">
        <v>49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5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2024-10-11T17:06:30Z</cp:lastPrinted>
  <dcterms:created xsi:type="dcterms:W3CDTF">2000-08-31T21:26:31Z</dcterms:created>
  <dcterms:modified xsi:type="dcterms:W3CDTF">2024-10-11T17:06:36Z</dcterms:modified>
</cp:coreProperties>
</file>