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0" documentId="11_041299671CE314C6598267728F4F6937431C457F" xr6:coauthVersionLast="47" xr6:coauthVersionMax="47" xr10:uidLastSave="{4D00A8AA-8687-47C2-B778-3684C1B55156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1" r:id="rId17"/>
  </sheets>
  <definedNames>
    <definedName name="_xlnm.Print_Area" localSheetId="16">'2007'!$A$1:$O$27</definedName>
    <definedName name="_xlnm.Print_Area" localSheetId="15">'2008'!$A$1:$O$27</definedName>
    <definedName name="_xlnm.Print_Area" localSheetId="14">'2009'!$A$1:$O$27</definedName>
    <definedName name="_xlnm.Print_Area" localSheetId="13">'2010'!$A$1:$O$26</definedName>
    <definedName name="_xlnm.Print_Area" localSheetId="12">'2011'!$A$1:$O$26</definedName>
    <definedName name="_xlnm.Print_Area" localSheetId="11">'2012'!$A$1:$O$26</definedName>
    <definedName name="_xlnm.Print_Area" localSheetId="10">'2013'!$A$1:$O$26</definedName>
    <definedName name="_xlnm.Print_Area" localSheetId="9">'2014'!$A$1:$O$26</definedName>
    <definedName name="_xlnm.Print_Area" localSheetId="8">'2015'!$A$1:$O$26</definedName>
    <definedName name="_xlnm.Print_Area" localSheetId="7">'2016'!$A$1:$O$27</definedName>
    <definedName name="_xlnm.Print_Area" localSheetId="6">'2017'!$A$1:$O$26</definedName>
    <definedName name="_xlnm.Print_Area" localSheetId="5">'2018'!$A$1:$O$27</definedName>
    <definedName name="_xlnm.Print_Area" localSheetId="4">'2019'!$A$1:$O$27</definedName>
    <definedName name="_xlnm.Print_Area" localSheetId="3">'2020'!$A$1:$O$26</definedName>
    <definedName name="_xlnm.Print_Area" localSheetId="2">'2021'!$A$1:$P$26</definedName>
    <definedName name="_xlnm.Print_Area" localSheetId="1">'2022'!$A$1:$P$27</definedName>
    <definedName name="_xlnm.Print_Area" localSheetId="0">'2023'!$A$1:$P$26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49" l="1"/>
  <c r="F22" i="49"/>
  <c r="G22" i="49"/>
  <c r="H22" i="49"/>
  <c r="I22" i="49"/>
  <c r="J22" i="49"/>
  <c r="K22" i="49"/>
  <c r="L22" i="49"/>
  <c r="M22" i="49"/>
  <c r="N22" i="49"/>
  <c r="D22" i="49"/>
  <c r="O19" i="49"/>
  <c r="P19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8" i="49" l="1"/>
  <c r="P18" i="49" s="1"/>
  <c r="O20" i="49"/>
  <c r="P20" i="49" s="1"/>
  <c r="O16" i="49"/>
  <c r="P16" i="49" s="1"/>
  <c r="O13" i="49"/>
  <c r="P13" i="49" s="1"/>
  <c r="O10" i="49"/>
  <c r="P10" i="49" s="1"/>
  <c r="O5" i="49"/>
  <c r="P5" i="49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L23" i="48" s="1"/>
  <c r="K5" i="48"/>
  <c r="J5" i="48"/>
  <c r="I5" i="48"/>
  <c r="H5" i="48"/>
  <c r="G5" i="48"/>
  <c r="F5" i="48"/>
  <c r="E5" i="48"/>
  <c r="E23" i="48" s="1"/>
  <c r="D5" i="48"/>
  <c r="D23" i="48" s="1"/>
  <c r="O22" i="49" l="1"/>
  <c r="P22" i="49" s="1"/>
  <c r="G23" i="48"/>
  <c r="K23" i="48"/>
  <c r="M23" i="48"/>
  <c r="F23" i="48"/>
  <c r="H23" i="48"/>
  <c r="I23" i="48"/>
  <c r="J23" i="48"/>
  <c r="N23" i="48"/>
  <c r="O21" i="48"/>
  <c r="P21" i="48" s="1"/>
  <c r="O19" i="48"/>
  <c r="P19" i="48" s="1"/>
  <c r="O17" i="48"/>
  <c r="P17" i="48" s="1"/>
  <c r="O11" i="48"/>
  <c r="P11" i="48" s="1"/>
  <c r="O5" i="48"/>
  <c r="P5" i="48" s="1"/>
  <c r="O14" i="48"/>
  <c r="P14" i="48" s="1"/>
  <c r="O21" i="47"/>
  <c r="P21" i="47"/>
  <c r="N20" i="47"/>
  <c r="M20" i="47"/>
  <c r="L20" i="47"/>
  <c r="O20" i="47" s="1"/>
  <c r="P20" i="47" s="1"/>
  <c r="K20" i="47"/>
  <c r="J20" i="47"/>
  <c r="I20" i="47"/>
  <c r="H20" i="47"/>
  <c r="G20" i="47"/>
  <c r="F20" i="47"/>
  <c r="E20" i="47"/>
  <c r="D20" i="47"/>
  <c r="O19" i="47"/>
  <c r="P19" i="47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/>
  <c r="N13" i="47"/>
  <c r="M13" i="47"/>
  <c r="M22" i="47" s="1"/>
  <c r="L13" i="47"/>
  <c r="K13" i="47"/>
  <c r="O13" i="47" s="1"/>
  <c r="P13" i="47" s="1"/>
  <c r="J13" i="47"/>
  <c r="I13" i="47"/>
  <c r="H13" i="47"/>
  <c r="G13" i="47"/>
  <c r="F13" i="47"/>
  <c r="E13" i="47"/>
  <c r="D13" i="47"/>
  <c r="O12" i="47"/>
  <c r="P12" i="47" s="1"/>
  <c r="O11" i="47"/>
  <c r="P11" i="47"/>
  <c r="N10" i="47"/>
  <c r="M10" i="47"/>
  <c r="L10" i="47"/>
  <c r="K10" i="47"/>
  <c r="J10" i="47"/>
  <c r="I10" i="47"/>
  <c r="H10" i="47"/>
  <c r="G10" i="47"/>
  <c r="F10" i="47"/>
  <c r="F22" i="47" s="1"/>
  <c r="E10" i="47"/>
  <c r="O10" i="47" s="1"/>
  <c r="P10" i="47" s="1"/>
  <c r="D10" i="47"/>
  <c r="O9" i="47"/>
  <c r="P9" i="47" s="1"/>
  <c r="O8" i="47"/>
  <c r="P8" i="47"/>
  <c r="O7" i="47"/>
  <c r="P7" i="47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D22" i="47" s="1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 s="1"/>
  <c r="M10" i="46"/>
  <c r="L10" i="46"/>
  <c r="K10" i="46"/>
  <c r="J10" i="46"/>
  <c r="I10" i="46"/>
  <c r="H10" i="46"/>
  <c r="G10" i="46"/>
  <c r="F10" i="46"/>
  <c r="E10" i="46"/>
  <c r="D10" i="46"/>
  <c r="N9" i="46"/>
  <c r="O9" i="46" s="1"/>
  <c r="N8" i="46"/>
  <c r="O8" i="46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9" i="45" s="1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/>
  <c r="M14" i="45"/>
  <c r="L14" i="45"/>
  <c r="K14" i="45"/>
  <c r="J14" i="45"/>
  <c r="I14" i="45"/>
  <c r="H14" i="45"/>
  <c r="G14" i="45"/>
  <c r="F14" i="45"/>
  <c r="F23" i="45" s="1"/>
  <c r="E14" i="45"/>
  <c r="D14" i="45"/>
  <c r="D23" i="45" s="1"/>
  <c r="N13" i="45"/>
  <c r="O13" i="45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0" i="45"/>
  <c r="O10" i="45" s="1"/>
  <c r="N9" i="45"/>
  <c r="O9" i="45" s="1"/>
  <c r="N8" i="45"/>
  <c r="O8" i="45" s="1"/>
  <c r="N7" i="45"/>
  <c r="O7" i="45"/>
  <c r="N6" i="45"/>
  <c r="O6" i="45" s="1"/>
  <c r="M5" i="45"/>
  <c r="L5" i="45"/>
  <c r="L23" i="45" s="1"/>
  <c r="K5" i="45"/>
  <c r="K23" i="45" s="1"/>
  <c r="J5" i="45"/>
  <c r="I5" i="45"/>
  <c r="H5" i="45"/>
  <c r="G5" i="45"/>
  <c r="F5" i="45"/>
  <c r="E5" i="45"/>
  <c r="D5" i="45"/>
  <c r="N22" i="44"/>
  <c r="O22" i="44"/>
  <c r="M21" i="44"/>
  <c r="L21" i="44"/>
  <c r="K21" i="44"/>
  <c r="J21" i="44"/>
  <c r="I21" i="44"/>
  <c r="H21" i="44"/>
  <c r="G21" i="44"/>
  <c r="F21" i="44"/>
  <c r="E21" i="44"/>
  <c r="D21" i="44"/>
  <c r="N21" i="44" s="1"/>
  <c r="O21" i="44" s="1"/>
  <c r="N20" i="44"/>
  <c r="O20" i="44"/>
  <c r="M19" i="44"/>
  <c r="L19" i="44"/>
  <c r="K19" i="44"/>
  <c r="J19" i="44"/>
  <c r="I19" i="44"/>
  <c r="H19" i="44"/>
  <c r="G19" i="44"/>
  <c r="F19" i="44"/>
  <c r="E19" i="44"/>
  <c r="D19" i="44"/>
  <c r="N18" i="44"/>
  <c r="O18" i="44"/>
  <c r="M17" i="44"/>
  <c r="L17" i="44"/>
  <c r="K17" i="44"/>
  <c r="J17" i="44"/>
  <c r="I17" i="44"/>
  <c r="H17" i="44"/>
  <c r="N17" i="44" s="1"/>
  <c r="O17" i="44" s="1"/>
  <c r="G17" i="44"/>
  <c r="F17" i="44"/>
  <c r="E17" i="44"/>
  <c r="D17" i="44"/>
  <c r="N16" i="44"/>
  <c r="O16" i="44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4" i="44" s="1"/>
  <c r="O14" i="44" s="1"/>
  <c r="N13" i="44"/>
  <c r="O13" i="44" s="1"/>
  <c r="N12" i="44"/>
  <c r="O12" i="44"/>
  <c r="M11" i="44"/>
  <c r="L11" i="44"/>
  <c r="K11" i="44"/>
  <c r="J11" i="44"/>
  <c r="I11" i="44"/>
  <c r="H11" i="44"/>
  <c r="H23" i="44" s="1"/>
  <c r="G11" i="44"/>
  <c r="F11" i="44"/>
  <c r="E11" i="44"/>
  <c r="D11" i="44"/>
  <c r="N10" i="44"/>
  <c r="O10" i="44"/>
  <c r="N9" i="44"/>
  <c r="O9" i="44" s="1"/>
  <c r="N8" i="44"/>
  <c r="O8" i="44" s="1"/>
  <c r="N7" i="44"/>
  <c r="O7" i="44" s="1"/>
  <c r="N6" i="44"/>
  <c r="O6" i="44"/>
  <c r="M5" i="44"/>
  <c r="L5" i="44"/>
  <c r="L23" i="44" s="1"/>
  <c r="K5" i="44"/>
  <c r="K23" i="44" s="1"/>
  <c r="J5" i="44"/>
  <c r="I5" i="44"/>
  <c r="H5" i="44"/>
  <c r="G5" i="44"/>
  <c r="F5" i="44"/>
  <c r="E5" i="44"/>
  <c r="D5" i="44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/>
  <c r="M11" i="43"/>
  <c r="L11" i="43"/>
  <c r="K11" i="43"/>
  <c r="J11" i="43"/>
  <c r="I11" i="43"/>
  <c r="H11" i="43"/>
  <c r="G11" i="43"/>
  <c r="F11" i="43"/>
  <c r="F22" i="43" s="1"/>
  <c r="E11" i="43"/>
  <c r="N11" i="43" s="1"/>
  <c r="O11" i="43" s="1"/>
  <c r="D11" i="43"/>
  <c r="N10" i="43"/>
  <c r="O10" i="43"/>
  <c r="N9" i="43"/>
  <c r="O9" i="43" s="1"/>
  <c r="N8" i="43"/>
  <c r="O8" i="43"/>
  <c r="N7" i="43"/>
  <c r="O7" i="43" s="1"/>
  <c r="N6" i="43"/>
  <c r="O6" i="43" s="1"/>
  <c r="M5" i="43"/>
  <c r="L5" i="43"/>
  <c r="K5" i="43"/>
  <c r="K22" i="43" s="1"/>
  <c r="J5" i="43"/>
  <c r="J22" i="43" s="1"/>
  <c r="I5" i="43"/>
  <c r="I22" i="43" s="1"/>
  <c r="H5" i="43"/>
  <c r="H22" i="43" s="1"/>
  <c r="G5" i="43"/>
  <c r="F5" i="43"/>
  <c r="E5" i="43"/>
  <c r="D5" i="43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M11" i="42"/>
  <c r="L11" i="42"/>
  <c r="K11" i="42"/>
  <c r="J11" i="42"/>
  <c r="I11" i="42"/>
  <c r="H11" i="42"/>
  <c r="G11" i="42"/>
  <c r="G23" i="42" s="1"/>
  <c r="F11" i="42"/>
  <c r="E11" i="42"/>
  <c r="D11" i="42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D23" i="42" s="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/>
  <c r="M19" i="41"/>
  <c r="L19" i="41"/>
  <c r="K19" i="41"/>
  <c r="J19" i="41"/>
  <c r="I19" i="41"/>
  <c r="H19" i="41"/>
  <c r="G19" i="41"/>
  <c r="F19" i="41"/>
  <c r="E19" i="41"/>
  <c r="D19" i="41"/>
  <c r="N18" i="41"/>
  <c r="O18" i="41"/>
  <c r="M17" i="41"/>
  <c r="L17" i="41"/>
  <c r="K17" i="41"/>
  <c r="J17" i="41"/>
  <c r="I17" i="41"/>
  <c r="H17" i="41"/>
  <c r="G17" i="41"/>
  <c r="F17" i="41"/>
  <c r="E17" i="41"/>
  <c r="D17" i="41"/>
  <c r="N16" i="41"/>
  <c r="O16" i="41"/>
  <c r="N15" i="41"/>
  <c r="O15" i="41" s="1"/>
  <c r="M14" i="41"/>
  <c r="L14" i="41"/>
  <c r="L23" i="41" s="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M11" i="41"/>
  <c r="L11" i="41"/>
  <c r="K11" i="41"/>
  <c r="J11" i="41"/>
  <c r="I11" i="41"/>
  <c r="H11" i="41"/>
  <c r="G11" i="41"/>
  <c r="F11" i="41"/>
  <c r="E11" i="41"/>
  <c r="E23" i="41" s="1"/>
  <c r="D11" i="4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8" i="40" s="1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/>
  <c r="M13" i="40"/>
  <c r="L13" i="40"/>
  <c r="K13" i="40"/>
  <c r="J13" i="40"/>
  <c r="I13" i="40"/>
  <c r="H13" i="40"/>
  <c r="G13" i="40"/>
  <c r="F13" i="40"/>
  <c r="E13" i="40"/>
  <c r="D13" i="40"/>
  <c r="N12" i="40"/>
  <c r="O12" i="40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N5" i="40" s="1"/>
  <c r="O5" i="40" s="1"/>
  <c r="E5" i="40"/>
  <c r="D5" i="40"/>
  <c r="N21" i="39"/>
  <c r="O21" i="39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8" i="39" s="1"/>
  <c r="O18" i="39" s="1"/>
  <c r="N17" i="39"/>
  <c r="O17" i="39"/>
  <c r="M16" i="39"/>
  <c r="L16" i="39"/>
  <c r="K16" i="39"/>
  <c r="J16" i="39"/>
  <c r="I16" i="39"/>
  <c r="H16" i="39"/>
  <c r="G16" i="39"/>
  <c r="F16" i="39"/>
  <c r="E16" i="39"/>
  <c r="D16" i="39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/>
  <c r="M11" i="39"/>
  <c r="L11" i="39"/>
  <c r="K11" i="39"/>
  <c r="J11" i="39"/>
  <c r="J22" i="39" s="1"/>
  <c r="I11" i="39"/>
  <c r="H11" i="39"/>
  <c r="G11" i="39"/>
  <c r="F11" i="39"/>
  <c r="F22" i="39" s="1"/>
  <c r="E11" i="39"/>
  <c r="D11" i="39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N5" i="39" s="1"/>
  <c r="O5" i="39" s="1"/>
  <c r="K5" i="39"/>
  <c r="J5" i="39"/>
  <c r="I5" i="39"/>
  <c r="H5" i="39"/>
  <c r="G5" i="39"/>
  <c r="F5" i="39"/>
  <c r="E5" i="39"/>
  <c r="E22" i="39" s="1"/>
  <c r="D5" i="39"/>
  <c r="N21" i="38"/>
  <c r="O21" i="38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7" i="38"/>
  <c r="O17" i="38"/>
  <c r="M16" i="38"/>
  <c r="L16" i="38"/>
  <c r="K16" i="38"/>
  <c r="J16" i="38"/>
  <c r="J22" i="38" s="1"/>
  <c r="I16" i="38"/>
  <c r="H16" i="38"/>
  <c r="G16" i="38"/>
  <c r="F16" i="38"/>
  <c r="E16" i="38"/>
  <c r="D16" i="38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F22" i="38" s="1"/>
  <c r="E13" i="38"/>
  <c r="D13" i="38"/>
  <c r="N12" i="38"/>
  <c r="O12" i="38"/>
  <c r="M11" i="38"/>
  <c r="L11" i="38"/>
  <c r="K11" i="38"/>
  <c r="J11" i="38"/>
  <c r="I11" i="38"/>
  <c r="H11" i="38"/>
  <c r="G11" i="38"/>
  <c r="F11" i="38"/>
  <c r="E11" i="38"/>
  <c r="N11" i="38" s="1"/>
  <c r="O11" i="38" s="1"/>
  <c r="D11" i="38"/>
  <c r="N10" i="38"/>
  <c r="O10" i="38"/>
  <c r="N9" i="38"/>
  <c r="O9" i="38" s="1"/>
  <c r="N8" i="38"/>
  <c r="O8" i="38"/>
  <c r="N7" i="38"/>
  <c r="O7" i="38"/>
  <c r="N6" i="38"/>
  <c r="O6" i="38" s="1"/>
  <c r="M5" i="38"/>
  <c r="L5" i="38"/>
  <c r="L22" i="38" s="1"/>
  <c r="K5" i="38"/>
  <c r="J5" i="38"/>
  <c r="I5" i="38"/>
  <c r="H5" i="38"/>
  <c r="G5" i="38"/>
  <c r="F5" i="38"/>
  <c r="E5" i="38"/>
  <c r="D5" i="38"/>
  <c r="D22" i="38" s="1"/>
  <c r="N22" i="37"/>
  <c r="O22" i="37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9" i="37" s="1"/>
  <c r="O19" i="37" s="1"/>
  <c r="N18" i="37"/>
  <c r="O18" i="37"/>
  <c r="M17" i="37"/>
  <c r="L17" i="37"/>
  <c r="K17" i="37"/>
  <c r="J17" i="37"/>
  <c r="I17" i="37"/>
  <c r="H17" i="37"/>
  <c r="G17" i="37"/>
  <c r="F17" i="37"/>
  <c r="E17" i="37"/>
  <c r="D17" i="37"/>
  <c r="N16" i="37"/>
  <c r="O16" i="37" s="1"/>
  <c r="N15" i="37"/>
  <c r="O15" i="37" s="1"/>
  <c r="M14" i="37"/>
  <c r="L14" i="37"/>
  <c r="K14" i="37"/>
  <c r="J14" i="37"/>
  <c r="I14" i="37"/>
  <c r="H14" i="37"/>
  <c r="G14" i="37"/>
  <c r="G23" i="37" s="1"/>
  <c r="F14" i="37"/>
  <c r="E14" i="37"/>
  <c r="E23" i="37" s="1"/>
  <c r="D14" i="37"/>
  <c r="N13" i="37"/>
  <c r="O13" i="37" s="1"/>
  <c r="N12" i="37"/>
  <c r="O12" i="37" s="1"/>
  <c r="M11" i="37"/>
  <c r="L11" i="37"/>
  <c r="K11" i="37"/>
  <c r="K23" i="37" s="1"/>
  <c r="J11" i="37"/>
  <c r="I11" i="37"/>
  <c r="H11" i="37"/>
  <c r="G11" i="37"/>
  <c r="F11" i="37"/>
  <c r="E11" i="37"/>
  <c r="D11" i="37"/>
  <c r="N10" i="37"/>
  <c r="O10" i="37" s="1"/>
  <c r="N9" i="37"/>
  <c r="O9" i="37"/>
  <c r="N8" i="37"/>
  <c r="O8" i="37" s="1"/>
  <c r="N7" i="37"/>
  <c r="O7" i="37"/>
  <c r="N6" i="37"/>
  <c r="O6" i="37" s="1"/>
  <c r="M5" i="37"/>
  <c r="L5" i="37"/>
  <c r="K5" i="37"/>
  <c r="J5" i="37"/>
  <c r="I5" i="37"/>
  <c r="H5" i="37"/>
  <c r="G5" i="37"/>
  <c r="F5" i="37"/>
  <c r="E5" i="37"/>
  <c r="D5" i="37"/>
  <c r="N5" i="37" s="1"/>
  <c r="O5" i="37" s="1"/>
  <c r="D5" i="36"/>
  <c r="N5" i="36" s="1"/>
  <c r="O5" i="36" s="1"/>
  <c r="N21" i="36"/>
  <c r="O21" i="36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8" i="36" s="1"/>
  <c r="O18" i="36" s="1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N14" i="36"/>
  <c r="O14" i="36" s="1"/>
  <c r="M13" i="36"/>
  <c r="L13" i="36"/>
  <c r="K13" i="36"/>
  <c r="J13" i="36"/>
  <c r="J22" i="36" s="1"/>
  <c r="I13" i="36"/>
  <c r="H13" i="36"/>
  <c r="G13" i="36"/>
  <c r="F13" i="36"/>
  <c r="E13" i="36"/>
  <c r="D13" i="36"/>
  <c r="N12" i="36"/>
  <c r="O12" i="36" s="1"/>
  <c r="M11" i="36"/>
  <c r="L11" i="36"/>
  <c r="K11" i="36"/>
  <c r="J11" i="36"/>
  <c r="I11" i="36"/>
  <c r="H11" i="36"/>
  <c r="G11" i="36"/>
  <c r="F11" i="36"/>
  <c r="E11" i="36"/>
  <c r="D11" i="36"/>
  <c r="N10" i="36"/>
  <c r="O10" i="36"/>
  <c r="N9" i="36"/>
  <c r="O9" i="36" s="1"/>
  <c r="N8" i="36"/>
  <c r="O8" i="36"/>
  <c r="N7" i="36"/>
  <c r="O7" i="36" s="1"/>
  <c r="N6" i="36"/>
  <c r="O6" i="36" s="1"/>
  <c r="M5" i="36"/>
  <c r="L5" i="36"/>
  <c r="K5" i="36"/>
  <c r="J5" i="36"/>
  <c r="I5" i="36"/>
  <c r="H5" i="36"/>
  <c r="G5" i="36"/>
  <c r="F5" i="36"/>
  <c r="F22" i="36" s="1"/>
  <c r="E5" i="36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/>
  <c r="M18" i="35"/>
  <c r="L18" i="35"/>
  <c r="K18" i="35"/>
  <c r="J18" i="35"/>
  <c r="I18" i="35"/>
  <c r="H18" i="35"/>
  <c r="G18" i="35"/>
  <c r="F18" i="35"/>
  <c r="E18" i="35"/>
  <c r="D18" i="35"/>
  <c r="N18" i="35" s="1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/>
  <c r="N14" i="35"/>
  <c r="O14" i="35" s="1"/>
  <c r="M13" i="35"/>
  <c r="L13" i="35"/>
  <c r="K13" i="35"/>
  <c r="J13" i="35"/>
  <c r="I13" i="35"/>
  <c r="H13" i="35"/>
  <c r="G13" i="35"/>
  <c r="F13" i="35"/>
  <c r="F22" i="35" s="1"/>
  <c r="E13" i="35"/>
  <c r="D13" i="35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N10" i="35"/>
  <c r="O10" i="35" s="1"/>
  <c r="N9" i="35"/>
  <c r="O9" i="35" s="1"/>
  <c r="N8" i="35"/>
  <c r="O8" i="35" s="1"/>
  <c r="N7" i="35"/>
  <c r="O7" i="35" s="1"/>
  <c r="N6" i="35"/>
  <c r="O6" i="35"/>
  <c r="M5" i="35"/>
  <c r="M22" i="35" s="1"/>
  <c r="L5" i="35"/>
  <c r="K5" i="35"/>
  <c r="K22" i="35" s="1"/>
  <c r="J5" i="35"/>
  <c r="J22" i="35" s="1"/>
  <c r="I5" i="35"/>
  <c r="H5" i="35"/>
  <c r="G5" i="35"/>
  <c r="F5" i="35"/>
  <c r="E5" i="35"/>
  <c r="D5" i="35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20" i="34" s="1"/>
  <c r="O20" i="34" s="1"/>
  <c r="N19" i="34"/>
  <c r="O19" i="34" s="1"/>
  <c r="M18" i="34"/>
  <c r="L18" i="34"/>
  <c r="K18" i="34"/>
  <c r="J18" i="34"/>
  <c r="I18" i="34"/>
  <c r="H18" i="34"/>
  <c r="G18" i="34"/>
  <c r="N18" i="34" s="1"/>
  <c r="O18" i="34" s="1"/>
  <c r="F18" i="34"/>
  <c r="E18" i="34"/>
  <c r="D18" i="34"/>
  <c r="N17" i="34"/>
  <c r="O17" i="34" s="1"/>
  <c r="M16" i="34"/>
  <c r="L16" i="34"/>
  <c r="K16" i="34"/>
  <c r="J16" i="34"/>
  <c r="I16" i="34"/>
  <c r="H16" i="34"/>
  <c r="G16" i="34"/>
  <c r="F16" i="34"/>
  <c r="E16" i="34"/>
  <c r="N16" i="34" s="1"/>
  <c r="O16" i="34" s="1"/>
  <c r="D16" i="34"/>
  <c r="N15" i="34"/>
  <c r="O15" i="34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3" i="34" s="1"/>
  <c r="O13" i="34" s="1"/>
  <c r="N12" i="34"/>
  <c r="O12" i="34"/>
  <c r="M11" i="34"/>
  <c r="L11" i="34"/>
  <c r="K11" i="34"/>
  <c r="J11" i="34"/>
  <c r="I11" i="34"/>
  <c r="H11" i="34"/>
  <c r="G11" i="34"/>
  <c r="F11" i="34"/>
  <c r="E11" i="34"/>
  <c r="D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H22" i="34" s="1"/>
  <c r="G5" i="34"/>
  <c r="G22" i="34"/>
  <c r="F5" i="34"/>
  <c r="E5" i="34"/>
  <c r="D5" i="34"/>
  <c r="E21" i="33"/>
  <c r="F21" i="33"/>
  <c r="G21" i="33"/>
  <c r="H21" i="33"/>
  <c r="I21" i="33"/>
  <c r="J21" i="33"/>
  <c r="K21" i="33"/>
  <c r="L21" i="33"/>
  <c r="M21" i="33"/>
  <c r="D21" i="33"/>
  <c r="E19" i="33"/>
  <c r="F19" i="33"/>
  <c r="G19" i="33"/>
  <c r="H19" i="33"/>
  <c r="I19" i="33"/>
  <c r="J19" i="33"/>
  <c r="K19" i="33"/>
  <c r="L19" i="33"/>
  <c r="M19" i="33"/>
  <c r="E17" i="33"/>
  <c r="F17" i="33"/>
  <c r="G17" i="33"/>
  <c r="H17" i="33"/>
  <c r="I17" i="33"/>
  <c r="J17" i="33"/>
  <c r="K17" i="33"/>
  <c r="L17" i="33"/>
  <c r="M17" i="33"/>
  <c r="E14" i="33"/>
  <c r="F14" i="33"/>
  <c r="G14" i="33"/>
  <c r="H14" i="33"/>
  <c r="I14" i="33"/>
  <c r="J14" i="33"/>
  <c r="K14" i="33"/>
  <c r="L14" i="33"/>
  <c r="M14" i="33"/>
  <c r="E11" i="33"/>
  <c r="F11" i="33"/>
  <c r="G11" i="33"/>
  <c r="H11" i="33"/>
  <c r="I11" i="33"/>
  <c r="J11" i="33"/>
  <c r="K11" i="33"/>
  <c r="L11" i="33"/>
  <c r="M11" i="33"/>
  <c r="E5" i="33"/>
  <c r="N5" i="33" s="1"/>
  <c r="O5" i="33" s="1"/>
  <c r="F5" i="33"/>
  <c r="G5" i="33"/>
  <c r="H5" i="33"/>
  <c r="I5" i="33"/>
  <c r="J5" i="33"/>
  <c r="K5" i="33"/>
  <c r="L5" i="33"/>
  <c r="M5" i="33"/>
  <c r="D19" i="33"/>
  <c r="D17" i="33"/>
  <c r="D14" i="33"/>
  <c r="D11" i="33"/>
  <c r="D5" i="33"/>
  <c r="N22" i="33"/>
  <c r="O22" i="33"/>
  <c r="N20" i="33"/>
  <c r="O20" i="33" s="1"/>
  <c r="N18" i="33"/>
  <c r="O18" i="33" s="1"/>
  <c r="N13" i="33"/>
  <c r="O13" i="33"/>
  <c r="N7" i="33"/>
  <c r="O7" i="33" s="1"/>
  <c r="N8" i="33"/>
  <c r="O8" i="33" s="1"/>
  <c r="N9" i="33"/>
  <c r="O9" i="33"/>
  <c r="N10" i="33"/>
  <c r="O10" i="33"/>
  <c r="N6" i="33"/>
  <c r="O6" i="33" s="1"/>
  <c r="N15" i="33"/>
  <c r="O15" i="33"/>
  <c r="N16" i="33"/>
  <c r="O16" i="33" s="1"/>
  <c r="N12" i="33"/>
  <c r="O12" i="33" s="1"/>
  <c r="N19" i="44"/>
  <c r="O19" i="44"/>
  <c r="L22" i="47" l="1"/>
  <c r="L23" i="33"/>
  <c r="L22" i="43"/>
  <c r="G22" i="47"/>
  <c r="J22" i="34"/>
  <c r="I23" i="33"/>
  <c r="K22" i="34"/>
  <c r="H22" i="35"/>
  <c r="G23" i="33"/>
  <c r="N21" i="33"/>
  <c r="O21" i="33" s="1"/>
  <c r="N20" i="43"/>
  <c r="O20" i="43" s="1"/>
  <c r="G22" i="46"/>
  <c r="J22" i="47"/>
  <c r="M23" i="33"/>
  <c r="E23" i="42"/>
  <c r="N23" i="42" s="1"/>
  <c r="O23" i="42" s="1"/>
  <c r="F22" i="40"/>
  <c r="H23" i="41"/>
  <c r="K23" i="41"/>
  <c r="N17" i="41"/>
  <c r="O17" i="41" s="1"/>
  <c r="I23" i="42"/>
  <c r="N11" i="42"/>
  <c r="O11" i="42" s="1"/>
  <c r="N17" i="42"/>
  <c r="O17" i="42" s="1"/>
  <c r="I22" i="47"/>
  <c r="N11" i="39"/>
  <c r="O11" i="39" s="1"/>
  <c r="I23" i="41"/>
  <c r="F23" i="33"/>
  <c r="N16" i="36"/>
  <c r="O16" i="36" s="1"/>
  <c r="N11" i="37"/>
  <c r="O11" i="37" s="1"/>
  <c r="E22" i="38"/>
  <c r="E22" i="40"/>
  <c r="J23" i="41"/>
  <c r="K23" i="42"/>
  <c r="N21" i="42"/>
  <c r="O21" i="42" s="1"/>
  <c r="D22" i="46"/>
  <c r="K22" i="47"/>
  <c r="N14" i="37"/>
  <c r="O14" i="37" s="1"/>
  <c r="F23" i="42"/>
  <c r="N16" i="43"/>
  <c r="O16" i="43" s="1"/>
  <c r="H22" i="47"/>
  <c r="O22" i="47" s="1"/>
  <c r="P22" i="47" s="1"/>
  <c r="N13" i="35"/>
  <c r="O13" i="35" s="1"/>
  <c r="D22" i="40"/>
  <c r="N21" i="41"/>
  <c r="O21" i="41" s="1"/>
  <c r="H22" i="36"/>
  <c r="N18" i="38"/>
  <c r="O18" i="38" s="1"/>
  <c r="K22" i="39"/>
  <c r="H22" i="40"/>
  <c r="N20" i="40"/>
  <c r="O20" i="40" s="1"/>
  <c r="M23" i="41"/>
  <c r="N11" i="44"/>
  <c r="O11" i="44" s="1"/>
  <c r="N22" i="47"/>
  <c r="O16" i="47"/>
  <c r="P16" i="47" s="1"/>
  <c r="M22" i="43"/>
  <c r="L22" i="34"/>
  <c r="H23" i="42"/>
  <c r="E23" i="33"/>
  <c r="N17" i="33"/>
  <c r="O17" i="33" s="1"/>
  <c r="D22" i="35"/>
  <c r="L23" i="42"/>
  <c r="E22" i="46"/>
  <c r="I22" i="34"/>
  <c r="M22" i="34"/>
  <c r="G22" i="36"/>
  <c r="M23" i="42"/>
  <c r="M23" i="45"/>
  <c r="F22" i="46"/>
  <c r="H23" i="37"/>
  <c r="N17" i="37"/>
  <c r="O17" i="37" s="1"/>
  <c r="N5" i="35"/>
  <c r="O5" i="35" s="1"/>
  <c r="I22" i="36"/>
  <c r="N5" i="38"/>
  <c r="O5" i="38" s="1"/>
  <c r="I22" i="39"/>
  <c r="I22" i="40"/>
  <c r="G22" i="40"/>
  <c r="D23" i="44"/>
  <c r="N23" i="44" s="1"/>
  <c r="O23" i="44" s="1"/>
  <c r="N5" i="45"/>
  <c r="O5" i="45" s="1"/>
  <c r="N11" i="45"/>
  <c r="O11" i="45" s="1"/>
  <c r="H22" i="46"/>
  <c r="N10" i="46"/>
  <c r="O10" i="46" s="1"/>
  <c r="N16" i="46"/>
  <c r="O16" i="46" s="1"/>
  <c r="N13" i="46"/>
  <c r="O13" i="46" s="1"/>
  <c r="N20" i="38"/>
  <c r="O20" i="38" s="1"/>
  <c r="K23" i="33"/>
  <c r="D23" i="41"/>
  <c r="N23" i="41" s="1"/>
  <c r="O23" i="41" s="1"/>
  <c r="N5" i="44"/>
  <c r="O5" i="44" s="1"/>
  <c r="N11" i="41"/>
  <c r="O11" i="41" s="1"/>
  <c r="I22" i="46"/>
  <c r="F23" i="44"/>
  <c r="N17" i="45"/>
  <c r="O17" i="45" s="1"/>
  <c r="N20" i="46"/>
  <c r="O20" i="46" s="1"/>
  <c r="N16" i="39"/>
  <c r="O16" i="39" s="1"/>
  <c r="G23" i="45"/>
  <c r="N23" i="45" s="1"/>
  <c r="O23" i="45" s="1"/>
  <c r="N13" i="38"/>
  <c r="O13" i="38" s="1"/>
  <c r="H23" i="33"/>
  <c r="G23" i="41"/>
  <c r="N11" i="36"/>
  <c r="O11" i="36" s="1"/>
  <c r="N20" i="36"/>
  <c r="O20" i="36" s="1"/>
  <c r="J23" i="37"/>
  <c r="J22" i="40"/>
  <c r="M22" i="40"/>
  <c r="N11" i="34"/>
  <c r="O11" i="34" s="1"/>
  <c r="H22" i="39"/>
  <c r="L22" i="36"/>
  <c r="N20" i="39"/>
  <c r="O20" i="39" s="1"/>
  <c r="L22" i="40"/>
  <c r="D22" i="43"/>
  <c r="G23" i="44"/>
  <c r="K22" i="46"/>
  <c r="D22" i="34"/>
  <c r="N22" i="34" s="1"/>
  <c r="O22" i="34" s="1"/>
  <c r="G22" i="35"/>
  <c r="N20" i="35"/>
  <c r="O20" i="35" s="1"/>
  <c r="L23" i="37"/>
  <c r="I23" i="37"/>
  <c r="K22" i="38"/>
  <c r="K22" i="40"/>
  <c r="J23" i="42"/>
  <c r="E22" i="43"/>
  <c r="N22" i="43" s="1"/>
  <c r="O22" i="43" s="1"/>
  <c r="N18" i="43"/>
  <c r="O18" i="43" s="1"/>
  <c r="H23" i="45"/>
  <c r="N21" i="45"/>
  <c r="O21" i="45" s="1"/>
  <c r="L22" i="46"/>
  <c r="M22" i="39"/>
  <c r="N13" i="39"/>
  <c r="O13" i="39" s="1"/>
  <c r="L22" i="35"/>
  <c r="N19" i="33"/>
  <c r="O19" i="33" s="1"/>
  <c r="E22" i="47"/>
  <c r="O18" i="47"/>
  <c r="P18" i="47" s="1"/>
  <c r="J23" i="33"/>
  <c r="N18" i="46"/>
  <c r="O18" i="46" s="1"/>
  <c r="N14" i="33"/>
  <c r="O14" i="33" s="1"/>
  <c r="F23" i="41"/>
  <c r="G22" i="39"/>
  <c r="N16" i="38"/>
  <c r="O16" i="38" s="1"/>
  <c r="E22" i="34"/>
  <c r="E22" i="35"/>
  <c r="M22" i="36"/>
  <c r="E22" i="36"/>
  <c r="M23" i="37"/>
  <c r="G22" i="38"/>
  <c r="N19" i="42"/>
  <c r="O19" i="42" s="1"/>
  <c r="I23" i="44"/>
  <c r="I23" i="45"/>
  <c r="M22" i="46"/>
  <c r="E23" i="44"/>
  <c r="E23" i="45"/>
  <c r="K22" i="36"/>
  <c r="D23" i="33"/>
  <c r="N23" i="33" s="1"/>
  <c r="O23" i="33" s="1"/>
  <c r="N21" i="37"/>
  <c r="O21" i="37" s="1"/>
  <c r="N14" i="41"/>
  <c r="O14" i="41" s="1"/>
  <c r="N11" i="33"/>
  <c r="O11" i="33" s="1"/>
  <c r="F22" i="34"/>
  <c r="N16" i="35"/>
  <c r="O16" i="35" s="1"/>
  <c r="M22" i="38"/>
  <c r="N13" i="40"/>
  <c r="O13" i="40" s="1"/>
  <c r="N19" i="41"/>
  <c r="O19" i="41" s="1"/>
  <c r="G22" i="43"/>
  <c r="J23" i="44"/>
  <c r="M23" i="44"/>
  <c r="J23" i="45"/>
  <c r="O23" i="48"/>
  <c r="P23" i="48" s="1"/>
  <c r="N5" i="43"/>
  <c r="O5" i="43" s="1"/>
  <c r="N14" i="45"/>
  <c r="O14" i="45" s="1"/>
  <c r="N5" i="42"/>
  <c r="O5" i="42" s="1"/>
  <c r="N16" i="40"/>
  <c r="O16" i="40" s="1"/>
  <c r="D22" i="39"/>
  <c r="N5" i="34"/>
  <c r="O5" i="34" s="1"/>
  <c r="F23" i="37"/>
  <c r="O5" i="47"/>
  <c r="P5" i="47" s="1"/>
  <c r="N5" i="41"/>
  <c r="O5" i="41" s="1"/>
  <c r="N11" i="35"/>
  <c r="O11" i="35" s="1"/>
  <c r="H22" i="38"/>
  <c r="N22" i="38" s="1"/>
  <c r="O22" i="38" s="1"/>
  <c r="L22" i="39"/>
  <c r="J22" i="46"/>
  <c r="N22" i="46" s="1"/>
  <c r="O22" i="46" s="1"/>
  <c r="N14" i="42"/>
  <c r="O14" i="42" s="1"/>
  <c r="I22" i="38"/>
  <c r="N5" i="46"/>
  <c r="O5" i="46" s="1"/>
  <c r="D22" i="36"/>
  <c r="D23" i="37"/>
  <c r="I22" i="35"/>
  <c r="N11" i="40"/>
  <c r="O11" i="40" s="1"/>
  <c r="N13" i="36"/>
  <c r="O13" i="36" s="1"/>
  <c r="N22" i="35" l="1"/>
  <c r="O22" i="35" s="1"/>
  <c r="N22" i="36"/>
  <c r="O22" i="36" s="1"/>
  <c r="N22" i="40"/>
  <c r="O22" i="40" s="1"/>
  <c r="N23" i="37"/>
  <c r="O23" i="37" s="1"/>
  <c r="N22" i="39"/>
  <c r="O22" i="39" s="1"/>
</calcChain>
</file>

<file path=xl/sharedStrings.xml><?xml version="1.0" encoding="utf-8"?>
<sst xmlns="http://schemas.openxmlformats.org/spreadsheetml/2006/main" count="656" uniqueCount="82">
  <si>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</si>
  <si>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</si>
  <si>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</si>
  <si>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</si>
  <si>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</si>
  <si>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</si>
  <si>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</si>
  <si>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</si>
  <si>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</si>
  <si>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</si>
  <si>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</si>
  <si>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</si>
  <si>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</si>
  <si>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</si>
  <si>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</si>
  <si>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</si>
  <si>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</si>
  <si>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</si>
  <si>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</si>
  <si>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</si>
  <si>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</si>
  <si>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</si>
  <si>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</si>
  <si>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</si>
  <si>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</si>
  <si>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</si>
  <si>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</si>
  <si>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Physical Environment</t>
  </si>
  <si>
    <t>Garbage / Solid Waste Control Services</t>
  </si>
  <si>
    <t>Water-Sewer Combination Services</t>
  </si>
  <si>
    <t>Transportation</t>
  </si>
  <si>
    <t>Road and Street Facilities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</si>
  <si>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</si>
  <si>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</si>
  <si>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</si>
  <si>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</si>
  <si>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</si>
  <si>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Baldwin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</si>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</sst>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68A54-C736-49FA-B86F-0744741404B8}">
  <sheetPr>
    <pageSetUpPr fitToPage="1"/>
  </sheetPr>
  <dimension ref="A1:ED26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73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74</v>
      </c>
      <c r="N4" s="95" t="s">
        <v>5</v>
      </c>
      <c r="O4" s="95" t="s">
        <v>75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SUM(D6:D9)</f>
        <v>340891</v>
      </c>
      <c r="E5" s="100">
        <f>SUM(E6:E9)</f>
        <v>0</v>
      </c>
      <c r="F5" s="100">
        <f>SUM(F6:F9)</f>
        <v>0</v>
      </c>
      <c r="G5" s="100">
        <f>SUM(G6:G9)</f>
        <v>0</v>
      </c>
      <c r="H5" s="100">
        <f>SUM(H6:H9)</f>
        <v>0</v>
      </c>
      <c r="I5" s="100">
        <f>SUM(I6:I9)</f>
        <v>930960</v>
      </c>
      <c r="J5" s="100">
        <f>SUM(J6:J9)</f>
        <v>0</v>
      </c>
      <c r="K5" s="100">
        <f>SUM(K6:K9)</f>
        <v>0</v>
      </c>
      <c r="L5" s="100">
        <f>SUM(L6:L9)</f>
        <v>0</v>
      </c>
      <c r="M5" s="100">
        <f>SUM(M6:M9)</f>
        <v>0</v>
      </c>
      <c r="N5" s="100">
        <f>SUM(N6:N9)</f>
        <v>0</v>
      </c>
      <c r="O5" s="101">
        <f>SUM(D5:N5)</f>
        <v>1271851</v>
      </c>
      <c r="P5" s="102">
        <f>(O5/P$24)</f>
        <v>898.83462897526499</v>
      </c>
      <c r="Q5" s="103"/>
    </row>
    <row r="6" spans="1:134">
      <c r="A6" s="105"/>
      <c r="B6" s="106">
        <v>511</v>
      </c>
      <c r="C6" s="107" t="s">
        <v>19</v>
      </c>
      <c r="D6" s="108">
        <v>112712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112712</v>
      </c>
      <c r="P6" s="109">
        <f>(O6/P$24)</f>
        <v>79.655123674911664</v>
      </c>
      <c r="Q6" s="110"/>
    </row>
    <row r="7" spans="1:134">
      <c r="A7" s="105"/>
      <c r="B7" s="106">
        <v>513</v>
      </c>
      <c r="C7" s="107" t="s">
        <v>20</v>
      </c>
      <c r="D7" s="108">
        <v>175914</v>
      </c>
      <c r="E7" s="108">
        <v>0</v>
      </c>
      <c r="F7" s="108">
        <v>0</v>
      </c>
      <c r="G7" s="108">
        <v>0</v>
      </c>
      <c r="H7" s="108">
        <v>0</v>
      </c>
      <c r="I7" s="108">
        <v>81427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9" si="0">SUM(D7:N7)</f>
        <v>257341</v>
      </c>
      <c r="P7" s="109">
        <f>(O7/P$24)</f>
        <v>181.86643109540637</v>
      </c>
      <c r="Q7" s="110"/>
    </row>
    <row r="8" spans="1:134">
      <c r="A8" s="105"/>
      <c r="B8" s="106">
        <v>514</v>
      </c>
      <c r="C8" s="107" t="s">
        <v>21</v>
      </c>
      <c r="D8" s="108">
        <v>23263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23263</v>
      </c>
      <c r="P8" s="109">
        <f>(O8/P$24)</f>
        <v>16.440282685512368</v>
      </c>
      <c r="Q8" s="110"/>
    </row>
    <row r="9" spans="1:134">
      <c r="A9" s="105"/>
      <c r="B9" s="106">
        <v>519</v>
      </c>
      <c r="C9" s="107" t="s">
        <v>23</v>
      </c>
      <c r="D9" s="108">
        <v>29002</v>
      </c>
      <c r="E9" s="108">
        <v>0</v>
      </c>
      <c r="F9" s="108">
        <v>0</v>
      </c>
      <c r="G9" s="108">
        <v>0</v>
      </c>
      <c r="H9" s="108">
        <v>0</v>
      </c>
      <c r="I9" s="108">
        <v>849533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878535</v>
      </c>
      <c r="P9" s="109">
        <f>(O9/P$24)</f>
        <v>620.8727915194346</v>
      </c>
      <c r="Q9" s="110"/>
    </row>
    <row r="10" spans="1:134" ht="15.75">
      <c r="A10" s="111" t="s">
        <v>24</v>
      </c>
      <c r="B10" s="112"/>
      <c r="C10" s="113"/>
      <c r="D10" s="114">
        <f>SUM(D11:D12)</f>
        <v>299688</v>
      </c>
      <c r="E10" s="114">
        <f>SUM(E11:E12)</f>
        <v>0</v>
      </c>
      <c r="F10" s="114">
        <f>SUM(F11:F12)</f>
        <v>0</v>
      </c>
      <c r="G10" s="114">
        <f>SUM(G11:G12)</f>
        <v>0</v>
      </c>
      <c r="H10" s="114">
        <f>SUM(H11:H12)</f>
        <v>0</v>
      </c>
      <c r="I10" s="114">
        <f>SUM(I11:I12)</f>
        <v>0</v>
      </c>
      <c r="J10" s="114">
        <f>SUM(J11:J12)</f>
        <v>0</v>
      </c>
      <c r="K10" s="114">
        <f>SUM(K11:K12)</f>
        <v>0</v>
      </c>
      <c r="L10" s="114">
        <f>SUM(L11:L12)</f>
        <v>0</v>
      </c>
      <c r="M10" s="114">
        <f>SUM(M11:M12)</f>
        <v>0</v>
      </c>
      <c r="N10" s="114">
        <f>SUM(N11:N12)</f>
        <v>0</v>
      </c>
      <c r="O10" s="115">
        <f>SUM(D10:N10)</f>
        <v>299688</v>
      </c>
      <c r="P10" s="116">
        <f>(O10/P$24)</f>
        <v>211.79363957597172</v>
      </c>
      <c r="Q10" s="117"/>
    </row>
    <row r="11" spans="1:134">
      <c r="A11" s="105"/>
      <c r="B11" s="106">
        <v>521</v>
      </c>
      <c r="C11" s="107" t="s">
        <v>25</v>
      </c>
      <c r="D11" s="108">
        <v>27508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>SUM(D11:N11)</f>
        <v>27508</v>
      </c>
      <c r="P11" s="109">
        <f>(O11/P$24)</f>
        <v>19.440282685512368</v>
      </c>
      <c r="Q11" s="110"/>
    </row>
    <row r="12" spans="1:134">
      <c r="A12" s="105"/>
      <c r="B12" s="106">
        <v>522</v>
      </c>
      <c r="C12" s="107" t="s">
        <v>26</v>
      </c>
      <c r="D12" s="108">
        <v>272180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ref="O12" si="1">SUM(D12:N12)</f>
        <v>272180</v>
      </c>
      <c r="P12" s="109">
        <f>(O12/P$24)</f>
        <v>192.35335689045937</v>
      </c>
      <c r="Q12" s="110"/>
    </row>
    <row r="13" spans="1:134" ht="15.75">
      <c r="A13" s="111" t="s">
        <v>27</v>
      </c>
      <c r="B13" s="112"/>
      <c r="C13" s="113"/>
      <c r="D13" s="114">
        <f>SUM(D14:D15)</f>
        <v>0</v>
      </c>
      <c r="E13" s="114">
        <f>SUM(E14:E15)</f>
        <v>0</v>
      </c>
      <c r="F13" s="114">
        <f>SUM(F14:F15)</f>
        <v>0</v>
      </c>
      <c r="G13" s="114">
        <f>SUM(G14:G15)</f>
        <v>0</v>
      </c>
      <c r="H13" s="114">
        <f>SUM(H14:H15)</f>
        <v>0</v>
      </c>
      <c r="I13" s="114">
        <f>SUM(I14:I15)</f>
        <v>1208922</v>
      </c>
      <c r="J13" s="114">
        <f>SUM(J14:J15)</f>
        <v>0</v>
      </c>
      <c r="K13" s="114">
        <f>SUM(K14:K15)</f>
        <v>0</v>
      </c>
      <c r="L13" s="114">
        <f>SUM(L14:L15)</f>
        <v>0</v>
      </c>
      <c r="M13" s="114">
        <f>SUM(M14:M15)</f>
        <v>0</v>
      </c>
      <c r="N13" s="114">
        <f>SUM(N14:N15)</f>
        <v>0</v>
      </c>
      <c r="O13" s="115">
        <f>SUM(D13:N13)</f>
        <v>1208922</v>
      </c>
      <c r="P13" s="116">
        <f>(O13/P$24)</f>
        <v>854.36183745583037</v>
      </c>
      <c r="Q13" s="117"/>
    </row>
    <row r="14" spans="1:134">
      <c r="A14" s="105"/>
      <c r="B14" s="106">
        <v>534</v>
      </c>
      <c r="C14" s="107" t="s">
        <v>28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330088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ref="O14:O19" si="2">SUM(D14:N14)</f>
        <v>330088</v>
      </c>
      <c r="P14" s="109">
        <f>(O14/P$24)</f>
        <v>233.27773851590106</v>
      </c>
      <c r="Q14" s="110"/>
    </row>
    <row r="15" spans="1:134">
      <c r="A15" s="105"/>
      <c r="B15" s="106">
        <v>536</v>
      </c>
      <c r="C15" s="107" t="s">
        <v>29</v>
      </c>
      <c r="D15" s="108">
        <v>0</v>
      </c>
      <c r="E15" s="108">
        <v>0</v>
      </c>
      <c r="F15" s="108">
        <v>0</v>
      </c>
      <c r="G15" s="108">
        <v>0</v>
      </c>
      <c r="H15" s="108">
        <v>0</v>
      </c>
      <c r="I15" s="108">
        <v>878834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si="2"/>
        <v>878834</v>
      </c>
      <c r="P15" s="109">
        <f>(O15/P$24)</f>
        <v>621.08409893992928</v>
      </c>
      <c r="Q15" s="110"/>
    </row>
    <row r="16" spans="1:134" ht="15.75">
      <c r="A16" s="111" t="s">
        <v>30</v>
      </c>
      <c r="B16" s="112"/>
      <c r="C16" s="113"/>
      <c r="D16" s="114">
        <f>SUM(D17:D17)</f>
        <v>494108</v>
      </c>
      <c r="E16" s="114">
        <f>SUM(E17:E17)</f>
        <v>0</v>
      </c>
      <c r="F16" s="114">
        <f>SUM(F17:F17)</f>
        <v>0</v>
      </c>
      <c r="G16" s="114">
        <f>SUM(G17:G17)</f>
        <v>0</v>
      </c>
      <c r="H16" s="114">
        <f>SUM(H17:H17)</f>
        <v>0</v>
      </c>
      <c r="I16" s="114">
        <f>SUM(I17:I17)</f>
        <v>0</v>
      </c>
      <c r="J16" s="114">
        <f>SUM(J17:J17)</f>
        <v>0</v>
      </c>
      <c r="K16" s="114">
        <f>SUM(K17:K17)</f>
        <v>0</v>
      </c>
      <c r="L16" s="114">
        <f>SUM(L17:L17)</f>
        <v>0</v>
      </c>
      <c r="M16" s="114">
        <f>SUM(M17:M17)</f>
        <v>0</v>
      </c>
      <c r="N16" s="114">
        <f>SUM(N17:N17)</f>
        <v>0</v>
      </c>
      <c r="O16" s="114">
        <f t="shared" si="2"/>
        <v>494108</v>
      </c>
      <c r="P16" s="116">
        <f>(O16/P$24)</f>
        <v>349.19293286219079</v>
      </c>
      <c r="Q16" s="117"/>
    </row>
    <row r="17" spans="1:120">
      <c r="A17" s="105"/>
      <c r="B17" s="106">
        <v>541</v>
      </c>
      <c r="C17" s="107" t="s">
        <v>31</v>
      </c>
      <c r="D17" s="108">
        <v>494108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si="2"/>
        <v>494108</v>
      </c>
      <c r="P17" s="109">
        <f>(O17/P$24)</f>
        <v>349.19293286219079</v>
      </c>
      <c r="Q17" s="110"/>
    </row>
    <row r="18" spans="1:120" ht="15.75">
      <c r="A18" s="111" t="s">
        <v>32</v>
      </c>
      <c r="B18" s="112"/>
      <c r="C18" s="113"/>
      <c r="D18" s="114">
        <f>SUM(D19:D19)</f>
        <v>166401</v>
      </c>
      <c r="E18" s="114">
        <f>SUM(E19:E19)</f>
        <v>0</v>
      </c>
      <c r="F18" s="114">
        <f>SUM(F19:F19)</f>
        <v>0</v>
      </c>
      <c r="G18" s="114">
        <f>SUM(G19:G19)</f>
        <v>0</v>
      </c>
      <c r="H18" s="114">
        <f>SUM(H19:H19)</f>
        <v>0</v>
      </c>
      <c r="I18" s="114">
        <f>SUM(I19:I19)</f>
        <v>0</v>
      </c>
      <c r="J18" s="114">
        <f>SUM(J19:J19)</f>
        <v>0</v>
      </c>
      <c r="K18" s="114">
        <f>SUM(K19:K19)</f>
        <v>0</v>
      </c>
      <c r="L18" s="114">
        <f>SUM(L19:L19)</f>
        <v>0</v>
      </c>
      <c r="M18" s="114">
        <f>SUM(M19:M19)</f>
        <v>0</v>
      </c>
      <c r="N18" s="114">
        <f>SUM(N19:N19)</f>
        <v>0</v>
      </c>
      <c r="O18" s="114">
        <f>SUM(D18:N18)</f>
        <v>166401</v>
      </c>
      <c r="P18" s="116">
        <f>(O18/P$24)</f>
        <v>117.59787985865725</v>
      </c>
      <c r="Q18" s="110"/>
    </row>
    <row r="19" spans="1:120">
      <c r="A19" s="105"/>
      <c r="B19" s="106">
        <v>572</v>
      </c>
      <c r="C19" s="107" t="s">
        <v>33</v>
      </c>
      <c r="D19" s="108">
        <v>166401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si="2"/>
        <v>166401</v>
      </c>
      <c r="P19" s="109">
        <f>(O19/P$24)</f>
        <v>117.59787985865725</v>
      </c>
      <c r="Q19" s="110"/>
    </row>
    <row r="20" spans="1:120" ht="15.75">
      <c r="A20" s="111" t="s">
        <v>35</v>
      </c>
      <c r="B20" s="112"/>
      <c r="C20" s="113"/>
      <c r="D20" s="114">
        <f>SUM(D21:D21)</f>
        <v>220989</v>
      </c>
      <c r="E20" s="114">
        <f>SUM(E21:E21)</f>
        <v>0</v>
      </c>
      <c r="F20" s="114">
        <f>SUM(F21:F21)</f>
        <v>0</v>
      </c>
      <c r="G20" s="114">
        <f>SUM(G21:G21)</f>
        <v>0</v>
      </c>
      <c r="H20" s="114">
        <f>SUM(H21:H21)</f>
        <v>0</v>
      </c>
      <c r="I20" s="114">
        <f>SUM(I21:I21)</f>
        <v>94874</v>
      </c>
      <c r="J20" s="114">
        <f>SUM(J21:J21)</f>
        <v>0</v>
      </c>
      <c r="K20" s="114">
        <f>SUM(K21:K21)</f>
        <v>0</v>
      </c>
      <c r="L20" s="114">
        <f>SUM(L21:L21)</f>
        <v>0</v>
      </c>
      <c r="M20" s="114">
        <f>SUM(M21:M21)</f>
        <v>0</v>
      </c>
      <c r="N20" s="114">
        <f>SUM(N21:N21)</f>
        <v>0</v>
      </c>
      <c r="O20" s="114">
        <f>SUM(D20:N20)</f>
        <v>315863</v>
      </c>
      <c r="P20" s="116">
        <f>(O20/P$24)</f>
        <v>223.22473498233217</v>
      </c>
      <c r="Q20" s="110"/>
    </row>
    <row r="21" spans="1:120" ht="15.75" thickBot="1">
      <c r="A21" s="105"/>
      <c r="B21" s="106">
        <v>581</v>
      </c>
      <c r="C21" s="107" t="s">
        <v>76</v>
      </c>
      <c r="D21" s="108">
        <v>220989</v>
      </c>
      <c r="E21" s="108">
        <v>0</v>
      </c>
      <c r="F21" s="108">
        <v>0</v>
      </c>
      <c r="G21" s="108">
        <v>0</v>
      </c>
      <c r="H21" s="108">
        <v>0</v>
      </c>
      <c r="I21" s="108">
        <v>94874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f>SUM(D21:N21)</f>
        <v>315863</v>
      </c>
      <c r="P21" s="109">
        <f>(O21/P$24)</f>
        <v>223.22473498233217</v>
      </c>
      <c r="Q21" s="110"/>
    </row>
    <row r="22" spans="1:120" ht="16.5" thickBot="1">
      <c r="A22" s="118" t="s">
        <v>10</v>
      </c>
      <c r="B22" s="119"/>
      <c r="C22" s="120"/>
      <c r="D22" s="121">
        <f>SUM(D5,D10,D13,D16,D18,D20)</f>
        <v>1522077</v>
      </c>
      <c r="E22" s="121">
        <f t="shared" ref="E22:N22" si="3">SUM(E5,E10,E13,E16,E18,E20)</f>
        <v>0</v>
      </c>
      <c r="F22" s="121">
        <f t="shared" si="3"/>
        <v>0</v>
      </c>
      <c r="G22" s="121">
        <f t="shared" si="3"/>
        <v>0</v>
      </c>
      <c r="H22" s="121">
        <f t="shared" si="3"/>
        <v>0</v>
      </c>
      <c r="I22" s="121">
        <f t="shared" si="3"/>
        <v>2234756</v>
      </c>
      <c r="J22" s="121">
        <f t="shared" si="3"/>
        <v>0</v>
      </c>
      <c r="K22" s="121">
        <f t="shared" si="3"/>
        <v>0</v>
      </c>
      <c r="L22" s="121">
        <f t="shared" si="3"/>
        <v>0</v>
      </c>
      <c r="M22" s="121">
        <f t="shared" si="3"/>
        <v>0</v>
      </c>
      <c r="N22" s="121">
        <f t="shared" si="3"/>
        <v>0</v>
      </c>
      <c r="O22" s="121">
        <f>SUM(D22:N22)</f>
        <v>3756833</v>
      </c>
      <c r="P22" s="122">
        <f>(O22/P$24)</f>
        <v>2655.0056537102473</v>
      </c>
      <c r="Q22" s="103"/>
      <c r="R22" s="12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</row>
    <row r="23" spans="1:120">
      <c r="A23" s="124"/>
      <c r="B23" s="125"/>
      <c r="C23" s="125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7"/>
    </row>
    <row r="24" spans="1:120">
      <c r="A24" s="128"/>
      <c r="B24" s="129"/>
      <c r="C24" s="129"/>
      <c r="D24" s="130"/>
      <c r="E24" s="130"/>
      <c r="F24" s="130"/>
      <c r="G24" s="130"/>
      <c r="H24" s="130"/>
      <c r="I24" s="130"/>
      <c r="J24" s="130"/>
      <c r="K24" s="130"/>
      <c r="L24" s="130"/>
      <c r="M24" s="133" t="s">
        <v>81</v>
      </c>
      <c r="N24" s="133"/>
      <c r="O24" s="133"/>
      <c r="P24" s="131">
        <v>1415</v>
      </c>
    </row>
    <row r="25" spans="1:120">
      <c r="A25" s="134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6"/>
    </row>
    <row r="26" spans="1:120" ht="15.75" customHeight="1" thickBot="1">
      <c r="A26" s="137" t="s">
        <v>40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9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6"/>
  <sheetViews>
    <sheetView workbookViewId="0">
      <selection sqref="A1:IV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37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49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SUM(D6:D10)</f>
        <v>248306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24924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2" si="1">SUM(D5:M5)</f>
        <v>273230</v>
      </c>
      <c r="O5" s="58">
        <f t="shared" ref="O5:O22" si="2">(N5/O$24)</f>
        <v>193.64280652019843</v>
      </c>
      <c r="P5" s="59"/>
    </row>
    <row r="6" spans="1:133">
      <c r="A6" s="61"/>
      <c r="B6" s="62">
        <v>511</v>
      </c>
      <c r="C6" s="63" t="s">
        <v>19</v>
      </c>
      <c r="D6" s="64">
        <v>34374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34374</v>
      </c>
      <c r="O6" s="65">
        <f t="shared" si="2"/>
        <v>24.361445783132531</v>
      </c>
      <c r="P6" s="66"/>
    </row>
    <row r="7" spans="1:133">
      <c r="A7" s="61"/>
      <c r="B7" s="62">
        <v>513</v>
      </c>
      <c r="C7" s="63" t="s">
        <v>20</v>
      </c>
      <c r="D7" s="64">
        <v>137056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137056</v>
      </c>
      <c r="O7" s="65">
        <f t="shared" si="2"/>
        <v>97.133947554925584</v>
      </c>
      <c r="P7" s="66"/>
    </row>
    <row r="8" spans="1:133">
      <c r="A8" s="61"/>
      <c r="B8" s="62">
        <v>514</v>
      </c>
      <c r="C8" s="63" t="s">
        <v>21</v>
      </c>
      <c r="D8" s="64">
        <v>23323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23323</v>
      </c>
      <c r="O8" s="65">
        <f t="shared" si="2"/>
        <v>16.529411764705884</v>
      </c>
      <c r="P8" s="66"/>
    </row>
    <row r="9" spans="1:133">
      <c r="A9" s="61"/>
      <c r="B9" s="62">
        <v>515</v>
      </c>
      <c r="C9" s="63" t="s">
        <v>22</v>
      </c>
      <c r="D9" s="64">
        <v>42090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42090</v>
      </c>
      <c r="O9" s="65">
        <f t="shared" si="2"/>
        <v>29.829907866761161</v>
      </c>
      <c r="P9" s="66"/>
    </row>
    <row r="10" spans="1:133">
      <c r="A10" s="61"/>
      <c r="B10" s="62">
        <v>519</v>
      </c>
      <c r="C10" s="63" t="s">
        <v>50</v>
      </c>
      <c r="D10" s="64">
        <v>11463</v>
      </c>
      <c r="E10" s="64">
        <v>0</v>
      </c>
      <c r="F10" s="64">
        <v>0</v>
      </c>
      <c r="G10" s="64">
        <v>0</v>
      </c>
      <c r="H10" s="64">
        <v>0</v>
      </c>
      <c r="I10" s="64">
        <v>24924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36387</v>
      </c>
      <c r="O10" s="65">
        <f t="shared" si="2"/>
        <v>25.788093550673281</v>
      </c>
      <c r="P10" s="66"/>
    </row>
    <row r="11" spans="1:133" ht="15.75">
      <c r="A11" s="67" t="s">
        <v>24</v>
      </c>
      <c r="B11" s="68"/>
      <c r="C11" s="69"/>
      <c r="D11" s="70">
        <f t="shared" ref="D11:M11" si="3">SUM(D12:D12)</f>
        <v>213728</v>
      </c>
      <c r="E11" s="70">
        <f t="shared" si="3"/>
        <v>0</v>
      </c>
      <c r="F11" s="70">
        <f t="shared" si="3"/>
        <v>0</v>
      </c>
      <c r="G11" s="70">
        <f t="shared" si="3"/>
        <v>0</v>
      </c>
      <c r="H11" s="70">
        <f t="shared" si="3"/>
        <v>0</v>
      </c>
      <c r="I11" s="70">
        <f t="shared" si="3"/>
        <v>0</v>
      </c>
      <c r="J11" s="70">
        <f t="shared" si="3"/>
        <v>0</v>
      </c>
      <c r="K11" s="70">
        <f t="shared" si="3"/>
        <v>0</v>
      </c>
      <c r="L11" s="70">
        <f t="shared" si="3"/>
        <v>0</v>
      </c>
      <c r="M11" s="70">
        <f t="shared" si="3"/>
        <v>0</v>
      </c>
      <c r="N11" s="71">
        <f t="shared" si="1"/>
        <v>213728</v>
      </c>
      <c r="O11" s="72">
        <f t="shared" si="2"/>
        <v>151.47271438695961</v>
      </c>
      <c r="P11" s="73"/>
    </row>
    <row r="12" spans="1:133">
      <c r="A12" s="61"/>
      <c r="B12" s="62">
        <v>522</v>
      </c>
      <c r="C12" s="63" t="s">
        <v>26</v>
      </c>
      <c r="D12" s="64">
        <v>213728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213728</v>
      </c>
      <c r="O12" s="65">
        <f t="shared" si="2"/>
        <v>151.47271438695961</v>
      </c>
      <c r="P12" s="66"/>
    </row>
    <row r="13" spans="1:133" ht="15.75">
      <c r="A13" s="67" t="s">
        <v>27</v>
      </c>
      <c r="B13" s="68"/>
      <c r="C13" s="69"/>
      <c r="D13" s="70">
        <f t="shared" ref="D13:M13" si="4">SUM(D14:D15)</f>
        <v>0</v>
      </c>
      <c r="E13" s="70">
        <f t="shared" si="4"/>
        <v>0</v>
      </c>
      <c r="F13" s="70">
        <f t="shared" si="4"/>
        <v>0</v>
      </c>
      <c r="G13" s="70">
        <f t="shared" si="4"/>
        <v>0</v>
      </c>
      <c r="H13" s="70">
        <f t="shared" si="4"/>
        <v>0</v>
      </c>
      <c r="I13" s="70">
        <f t="shared" si="4"/>
        <v>683020</v>
      </c>
      <c r="J13" s="70">
        <f t="shared" si="4"/>
        <v>0</v>
      </c>
      <c r="K13" s="70">
        <f t="shared" si="4"/>
        <v>0</v>
      </c>
      <c r="L13" s="70">
        <f t="shared" si="4"/>
        <v>0</v>
      </c>
      <c r="M13" s="70">
        <f t="shared" si="4"/>
        <v>0</v>
      </c>
      <c r="N13" s="71">
        <f t="shared" si="1"/>
        <v>683020</v>
      </c>
      <c r="O13" s="72">
        <f t="shared" si="2"/>
        <v>484.06803685329555</v>
      </c>
      <c r="P13" s="73"/>
    </row>
    <row r="14" spans="1:133">
      <c r="A14" s="61"/>
      <c r="B14" s="62">
        <v>534</v>
      </c>
      <c r="C14" s="63" t="s">
        <v>51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115463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115463</v>
      </c>
      <c r="O14" s="65">
        <f t="shared" si="2"/>
        <v>81.830616583982987</v>
      </c>
      <c r="P14" s="66"/>
    </row>
    <row r="15" spans="1:133">
      <c r="A15" s="61"/>
      <c r="B15" s="62">
        <v>536</v>
      </c>
      <c r="C15" s="63" t="s">
        <v>52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567557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567557</v>
      </c>
      <c r="O15" s="65">
        <f t="shared" si="2"/>
        <v>402.23742026931257</v>
      </c>
      <c r="P15" s="66"/>
    </row>
    <row r="16" spans="1:133" ht="15.75">
      <c r="A16" s="67" t="s">
        <v>30</v>
      </c>
      <c r="B16" s="68"/>
      <c r="C16" s="69"/>
      <c r="D16" s="70">
        <f t="shared" ref="D16:M16" si="5">SUM(D17:D17)</f>
        <v>314974</v>
      </c>
      <c r="E16" s="70">
        <f t="shared" si="5"/>
        <v>0</v>
      </c>
      <c r="F16" s="70">
        <f t="shared" si="5"/>
        <v>0</v>
      </c>
      <c r="G16" s="70">
        <f t="shared" si="5"/>
        <v>0</v>
      </c>
      <c r="H16" s="70">
        <f t="shared" si="5"/>
        <v>0</v>
      </c>
      <c r="I16" s="70">
        <f t="shared" si="5"/>
        <v>0</v>
      </c>
      <c r="J16" s="70">
        <f t="shared" si="5"/>
        <v>0</v>
      </c>
      <c r="K16" s="70">
        <f t="shared" si="5"/>
        <v>0</v>
      </c>
      <c r="L16" s="70">
        <f t="shared" si="5"/>
        <v>0</v>
      </c>
      <c r="M16" s="70">
        <f t="shared" si="5"/>
        <v>0</v>
      </c>
      <c r="N16" s="70">
        <f t="shared" si="1"/>
        <v>314974</v>
      </c>
      <c r="O16" s="72">
        <f t="shared" si="2"/>
        <v>223.22749822820694</v>
      </c>
      <c r="P16" s="73"/>
    </row>
    <row r="17" spans="1:119">
      <c r="A17" s="61"/>
      <c r="B17" s="62">
        <v>541</v>
      </c>
      <c r="C17" s="63" t="s">
        <v>53</v>
      </c>
      <c r="D17" s="64">
        <v>314974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314974</v>
      </c>
      <c r="O17" s="65">
        <f t="shared" si="2"/>
        <v>223.22749822820694</v>
      </c>
      <c r="P17" s="66"/>
    </row>
    <row r="18" spans="1:119" ht="15.75">
      <c r="A18" s="67" t="s">
        <v>32</v>
      </c>
      <c r="B18" s="68"/>
      <c r="C18" s="69"/>
      <c r="D18" s="70">
        <f t="shared" ref="D18:M18" si="6">SUM(D19:D19)</f>
        <v>147996</v>
      </c>
      <c r="E18" s="70">
        <f t="shared" si="6"/>
        <v>0</v>
      </c>
      <c r="F18" s="70">
        <f t="shared" si="6"/>
        <v>0</v>
      </c>
      <c r="G18" s="70">
        <f t="shared" si="6"/>
        <v>0</v>
      </c>
      <c r="H18" s="70">
        <f t="shared" si="6"/>
        <v>0</v>
      </c>
      <c r="I18" s="70">
        <f t="shared" si="6"/>
        <v>0</v>
      </c>
      <c r="J18" s="70">
        <f t="shared" si="6"/>
        <v>0</v>
      </c>
      <c r="K18" s="70">
        <f t="shared" si="6"/>
        <v>0</v>
      </c>
      <c r="L18" s="70">
        <f t="shared" si="6"/>
        <v>0</v>
      </c>
      <c r="M18" s="70">
        <f t="shared" si="6"/>
        <v>0</v>
      </c>
      <c r="N18" s="70">
        <f t="shared" si="1"/>
        <v>147996</v>
      </c>
      <c r="O18" s="72">
        <f t="shared" si="2"/>
        <v>104.88731396172928</v>
      </c>
      <c r="P18" s="66"/>
    </row>
    <row r="19" spans="1:119">
      <c r="A19" s="61"/>
      <c r="B19" s="62">
        <v>572</v>
      </c>
      <c r="C19" s="63" t="s">
        <v>54</v>
      </c>
      <c r="D19" s="64">
        <v>147996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147996</v>
      </c>
      <c r="O19" s="65">
        <f t="shared" si="2"/>
        <v>104.88731396172928</v>
      </c>
      <c r="P19" s="66"/>
    </row>
    <row r="20" spans="1:119" ht="15.75">
      <c r="A20" s="67" t="s">
        <v>55</v>
      </c>
      <c r="B20" s="68"/>
      <c r="C20" s="69"/>
      <c r="D20" s="70">
        <f t="shared" ref="D20:M20" si="7">SUM(D21:D21)</f>
        <v>1116184</v>
      </c>
      <c r="E20" s="70">
        <f t="shared" si="7"/>
        <v>0</v>
      </c>
      <c r="F20" s="70">
        <f t="shared" si="7"/>
        <v>0</v>
      </c>
      <c r="G20" s="70">
        <f t="shared" si="7"/>
        <v>74459</v>
      </c>
      <c r="H20" s="70">
        <f t="shared" si="7"/>
        <v>0</v>
      </c>
      <c r="I20" s="70">
        <f t="shared" si="7"/>
        <v>766473</v>
      </c>
      <c r="J20" s="70">
        <f t="shared" si="7"/>
        <v>0</v>
      </c>
      <c r="K20" s="70">
        <f t="shared" si="7"/>
        <v>0</v>
      </c>
      <c r="L20" s="70">
        <f t="shared" si="7"/>
        <v>0</v>
      </c>
      <c r="M20" s="70">
        <f t="shared" si="7"/>
        <v>0</v>
      </c>
      <c r="N20" s="70">
        <f t="shared" si="1"/>
        <v>1957116</v>
      </c>
      <c r="O20" s="72">
        <f t="shared" si="2"/>
        <v>1387.041814316088</v>
      </c>
      <c r="P20" s="66"/>
    </row>
    <row r="21" spans="1:119" ht="15.75" thickBot="1">
      <c r="A21" s="61"/>
      <c r="B21" s="62">
        <v>581</v>
      </c>
      <c r="C21" s="63" t="s">
        <v>56</v>
      </c>
      <c r="D21" s="64">
        <v>1116184</v>
      </c>
      <c r="E21" s="64">
        <v>0</v>
      </c>
      <c r="F21" s="64">
        <v>0</v>
      </c>
      <c r="G21" s="64">
        <v>74459</v>
      </c>
      <c r="H21" s="64">
        <v>0</v>
      </c>
      <c r="I21" s="64">
        <v>766473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1957116</v>
      </c>
      <c r="O21" s="65">
        <f t="shared" si="2"/>
        <v>1387.041814316088</v>
      </c>
      <c r="P21" s="66"/>
    </row>
    <row r="22" spans="1:119" ht="16.5" thickBot="1">
      <c r="A22" s="74" t="s">
        <v>10</v>
      </c>
      <c r="B22" s="75"/>
      <c r="C22" s="76"/>
      <c r="D22" s="77">
        <f>SUM(D5,D11,D13,D16,D18,D20)</f>
        <v>2041188</v>
      </c>
      <c r="E22" s="77">
        <f t="shared" ref="E22:M22" si="8">SUM(E5,E11,E13,E16,E18,E20)</f>
        <v>0</v>
      </c>
      <c r="F22" s="77">
        <f t="shared" si="8"/>
        <v>0</v>
      </c>
      <c r="G22" s="77">
        <f t="shared" si="8"/>
        <v>74459</v>
      </c>
      <c r="H22" s="77">
        <f t="shared" si="8"/>
        <v>0</v>
      </c>
      <c r="I22" s="77">
        <f t="shared" si="8"/>
        <v>1474417</v>
      </c>
      <c r="J22" s="77">
        <f t="shared" si="8"/>
        <v>0</v>
      </c>
      <c r="K22" s="77">
        <f t="shared" si="8"/>
        <v>0</v>
      </c>
      <c r="L22" s="77">
        <f t="shared" si="8"/>
        <v>0</v>
      </c>
      <c r="M22" s="77">
        <f t="shared" si="8"/>
        <v>0</v>
      </c>
      <c r="N22" s="77">
        <f t="shared" si="1"/>
        <v>3590064</v>
      </c>
      <c r="O22" s="78">
        <f t="shared" si="2"/>
        <v>2544.3401842664775</v>
      </c>
      <c r="P22" s="59"/>
      <c r="Q22" s="79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</row>
    <row r="23" spans="1:119">
      <c r="A23" s="81"/>
      <c r="B23" s="82"/>
      <c r="C23" s="82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4"/>
    </row>
    <row r="24" spans="1:119">
      <c r="A24" s="85"/>
      <c r="B24" s="86"/>
      <c r="C24" s="86"/>
      <c r="D24" s="87"/>
      <c r="E24" s="87"/>
      <c r="F24" s="87"/>
      <c r="G24" s="87"/>
      <c r="H24" s="87"/>
      <c r="I24" s="87"/>
      <c r="J24" s="87"/>
      <c r="K24" s="87"/>
      <c r="L24" s="171" t="s">
        <v>57</v>
      </c>
      <c r="M24" s="171"/>
      <c r="N24" s="171"/>
      <c r="O24" s="88">
        <v>1411</v>
      </c>
    </row>
    <row r="25" spans="1:119">
      <c r="A25" s="172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4"/>
    </row>
    <row r="26" spans="1:119" ht="15.75" customHeight="1" thickBot="1">
      <c r="A26" s="175" t="s">
        <v>40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7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222623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25057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247680</v>
      </c>
      <c r="O5" s="30">
        <f t="shared" ref="O5:O22" si="2">(N5/O$24)</f>
        <v>175.78424414478354</v>
      </c>
      <c r="P5" s="6"/>
    </row>
    <row r="6" spans="1:133">
      <c r="A6" s="12"/>
      <c r="B6" s="42">
        <v>511</v>
      </c>
      <c r="C6" s="19" t="s">
        <v>19</v>
      </c>
      <c r="D6" s="43">
        <v>31462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31462</v>
      </c>
      <c r="O6" s="44">
        <f t="shared" si="2"/>
        <v>22.32931156848829</v>
      </c>
      <c r="P6" s="9"/>
    </row>
    <row r="7" spans="1:133">
      <c r="A7" s="12"/>
      <c r="B7" s="42">
        <v>513</v>
      </c>
      <c r="C7" s="19" t="s">
        <v>20</v>
      </c>
      <c r="D7" s="43">
        <v>138231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138231</v>
      </c>
      <c r="O7" s="44">
        <f t="shared" si="2"/>
        <v>98.105748757984387</v>
      </c>
      <c r="P7" s="9"/>
    </row>
    <row r="8" spans="1:133">
      <c r="A8" s="12"/>
      <c r="B8" s="42">
        <v>514</v>
      </c>
      <c r="C8" s="19" t="s">
        <v>21</v>
      </c>
      <c r="D8" s="43">
        <v>23694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23694</v>
      </c>
      <c r="O8" s="44">
        <f t="shared" si="2"/>
        <v>16.816181689141235</v>
      </c>
      <c r="P8" s="9"/>
    </row>
    <row r="9" spans="1:133">
      <c r="A9" s="12"/>
      <c r="B9" s="42">
        <v>515</v>
      </c>
      <c r="C9" s="19" t="s">
        <v>22</v>
      </c>
      <c r="D9" s="43">
        <v>20613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20613</v>
      </c>
      <c r="O9" s="44">
        <f t="shared" si="2"/>
        <v>14.629524485450673</v>
      </c>
      <c r="P9" s="9"/>
    </row>
    <row r="10" spans="1:133">
      <c r="A10" s="12"/>
      <c r="B10" s="42">
        <v>519</v>
      </c>
      <c r="C10" s="19" t="s">
        <v>23</v>
      </c>
      <c r="D10" s="43">
        <v>8623</v>
      </c>
      <c r="E10" s="43">
        <v>0</v>
      </c>
      <c r="F10" s="43">
        <v>0</v>
      </c>
      <c r="G10" s="43">
        <v>0</v>
      </c>
      <c r="H10" s="43">
        <v>0</v>
      </c>
      <c r="I10" s="43">
        <v>25057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33680</v>
      </c>
      <c r="O10" s="44">
        <f t="shared" si="2"/>
        <v>23.903477643718951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322633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322633</v>
      </c>
      <c r="O11" s="41">
        <f t="shared" si="2"/>
        <v>228.98012775017742</v>
      </c>
      <c r="P11" s="10"/>
    </row>
    <row r="12" spans="1:133">
      <c r="A12" s="12"/>
      <c r="B12" s="42">
        <v>522</v>
      </c>
      <c r="C12" s="19" t="s">
        <v>26</v>
      </c>
      <c r="D12" s="43">
        <v>322633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322633</v>
      </c>
      <c r="O12" s="44">
        <f t="shared" si="2"/>
        <v>228.98012775017742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743627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743627</v>
      </c>
      <c r="O13" s="41">
        <f t="shared" si="2"/>
        <v>527.76933995741661</v>
      </c>
      <c r="P13" s="10"/>
    </row>
    <row r="14" spans="1:133">
      <c r="A14" s="12"/>
      <c r="B14" s="42">
        <v>534</v>
      </c>
      <c r="C14" s="19" t="s">
        <v>28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109042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109042</v>
      </c>
      <c r="O14" s="44">
        <f t="shared" si="2"/>
        <v>77.389638041163948</v>
      </c>
      <c r="P14" s="9"/>
    </row>
    <row r="15" spans="1:133">
      <c r="A15" s="12"/>
      <c r="B15" s="42">
        <v>536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634585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634585</v>
      </c>
      <c r="O15" s="44">
        <f t="shared" si="2"/>
        <v>450.37970191625266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140733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140733</v>
      </c>
      <c r="O16" s="41">
        <f t="shared" si="2"/>
        <v>99.881476224272532</v>
      </c>
      <c r="P16" s="10"/>
    </row>
    <row r="17" spans="1:119">
      <c r="A17" s="12"/>
      <c r="B17" s="42">
        <v>541</v>
      </c>
      <c r="C17" s="19" t="s">
        <v>31</v>
      </c>
      <c r="D17" s="43">
        <v>140733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140733</v>
      </c>
      <c r="O17" s="44">
        <f t="shared" si="2"/>
        <v>99.881476224272532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SUM(D19:D19)</f>
        <v>140625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140625</v>
      </c>
      <c r="O18" s="41">
        <f t="shared" si="2"/>
        <v>99.804826117814059</v>
      </c>
      <c r="P18" s="9"/>
    </row>
    <row r="19" spans="1:119">
      <c r="A19" s="12"/>
      <c r="B19" s="42">
        <v>572</v>
      </c>
      <c r="C19" s="19" t="s">
        <v>33</v>
      </c>
      <c r="D19" s="43">
        <v>140625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140625</v>
      </c>
      <c r="O19" s="44">
        <f t="shared" si="2"/>
        <v>99.804826117814059</v>
      </c>
      <c r="P19" s="9"/>
    </row>
    <row r="20" spans="1:119" ht="15.75">
      <c r="A20" s="26" t="s">
        <v>35</v>
      </c>
      <c r="B20" s="27"/>
      <c r="C20" s="28"/>
      <c r="D20" s="29">
        <f t="shared" ref="D20:M20" si="7">SUM(D21:D21)</f>
        <v>844735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734378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1579113</v>
      </c>
      <c r="O20" s="41">
        <f t="shared" si="2"/>
        <v>1120.7331440738112</v>
      </c>
      <c r="P20" s="9"/>
    </row>
    <row r="21" spans="1:119" ht="15.75" thickBot="1">
      <c r="A21" s="12"/>
      <c r="B21" s="42">
        <v>581</v>
      </c>
      <c r="C21" s="19" t="s">
        <v>34</v>
      </c>
      <c r="D21" s="43">
        <v>844735</v>
      </c>
      <c r="E21" s="43">
        <v>0</v>
      </c>
      <c r="F21" s="43">
        <v>0</v>
      </c>
      <c r="G21" s="43">
        <v>0</v>
      </c>
      <c r="H21" s="43">
        <v>0</v>
      </c>
      <c r="I21" s="43">
        <v>734378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1579113</v>
      </c>
      <c r="O21" s="44">
        <f t="shared" si="2"/>
        <v>1120.7331440738112</v>
      </c>
      <c r="P21" s="9"/>
    </row>
    <row r="22" spans="1:119" ht="16.5" thickBot="1">
      <c r="A22" s="13" t="s">
        <v>10</v>
      </c>
      <c r="B22" s="21"/>
      <c r="C22" s="20"/>
      <c r="D22" s="14">
        <f>SUM(D5,D11,D13,D16,D18,D20)</f>
        <v>1671349</v>
      </c>
      <c r="E22" s="14">
        <f t="shared" ref="E22:M22" si="8">SUM(E5,E11,E13,E16,E18,E20)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1503062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3174411</v>
      </c>
      <c r="O22" s="35">
        <f t="shared" si="2"/>
        <v>2252.9531582682753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48</v>
      </c>
      <c r="M24" s="157"/>
      <c r="N24" s="157"/>
      <c r="O24" s="39">
        <v>1409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230257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35418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265675</v>
      </c>
      <c r="O5" s="30">
        <f t="shared" ref="O5:O22" si="2">(N5/O$24)</f>
        <v>187.22692036645526</v>
      </c>
      <c r="P5" s="6"/>
    </row>
    <row r="6" spans="1:133">
      <c r="A6" s="12"/>
      <c r="B6" s="42">
        <v>511</v>
      </c>
      <c r="C6" s="19" t="s">
        <v>19</v>
      </c>
      <c r="D6" s="43">
        <v>31590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31590</v>
      </c>
      <c r="O6" s="44">
        <f t="shared" si="2"/>
        <v>22.262156448202958</v>
      </c>
      <c r="P6" s="9"/>
    </row>
    <row r="7" spans="1:133">
      <c r="A7" s="12"/>
      <c r="B7" s="42">
        <v>513</v>
      </c>
      <c r="C7" s="19" t="s">
        <v>20</v>
      </c>
      <c r="D7" s="43">
        <v>130082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130082</v>
      </c>
      <c r="O7" s="44">
        <f t="shared" si="2"/>
        <v>91.671599718111352</v>
      </c>
      <c r="P7" s="9"/>
    </row>
    <row r="8" spans="1:133">
      <c r="A8" s="12"/>
      <c r="B8" s="42">
        <v>514</v>
      </c>
      <c r="C8" s="19" t="s">
        <v>21</v>
      </c>
      <c r="D8" s="43">
        <v>20359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20359</v>
      </c>
      <c r="O8" s="44">
        <f t="shared" si="2"/>
        <v>14.347427766032418</v>
      </c>
      <c r="P8" s="9"/>
    </row>
    <row r="9" spans="1:133">
      <c r="A9" s="12"/>
      <c r="B9" s="42">
        <v>515</v>
      </c>
      <c r="C9" s="19" t="s">
        <v>22</v>
      </c>
      <c r="D9" s="43">
        <v>40002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40002</v>
      </c>
      <c r="O9" s="44">
        <f t="shared" si="2"/>
        <v>28.190274841437631</v>
      </c>
      <c r="P9" s="9"/>
    </row>
    <row r="10" spans="1:133">
      <c r="A10" s="12"/>
      <c r="B10" s="42">
        <v>519</v>
      </c>
      <c r="C10" s="19" t="s">
        <v>23</v>
      </c>
      <c r="D10" s="43">
        <v>8224</v>
      </c>
      <c r="E10" s="43">
        <v>0</v>
      </c>
      <c r="F10" s="43">
        <v>0</v>
      </c>
      <c r="G10" s="43">
        <v>0</v>
      </c>
      <c r="H10" s="43">
        <v>0</v>
      </c>
      <c r="I10" s="43">
        <v>35418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43642</v>
      </c>
      <c r="O10" s="44">
        <f t="shared" si="2"/>
        <v>30.755461592670894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207241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207241</v>
      </c>
      <c r="O11" s="41">
        <f t="shared" si="2"/>
        <v>146.04721634954194</v>
      </c>
      <c r="P11" s="10"/>
    </row>
    <row r="12" spans="1:133">
      <c r="A12" s="12"/>
      <c r="B12" s="42">
        <v>522</v>
      </c>
      <c r="C12" s="19" t="s">
        <v>26</v>
      </c>
      <c r="D12" s="43">
        <v>207241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207241</v>
      </c>
      <c r="O12" s="44">
        <f t="shared" si="2"/>
        <v>146.04721634954194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781078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781078</v>
      </c>
      <c r="O13" s="41">
        <f t="shared" si="2"/>
        <v>550.44256518675127</v>
      </c>
      <c r="P13" s="10"/>
    </row>
    <row r="14" spans="1:133">
      <c r="A14" s="12"/>
      <c r="B14" s="42">
        <v>534</v>
      </c>
      <c r="C14" s="19" t="s">
        <v>28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103750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103750</v>
      </c>
      <c r="O14" s="44">
        <f t="shared" si="2"/>
        <v>73.114869626497537</v>
      </c>
      <c r="P14" s="9"/>
    </row>
    <row r="15" spans="1:133">
      <c r="A15" s="12"/>
      <c r="B15" s="42">
        <v>536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677328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677328</v>
      </c>
      <c r="O15" s="44">
        <f t="shared" si="2"/>
        <v>477.32769556025369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696139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696139</v>
      </c>
      <c r="O16" s="41">
        <f t="shared" si="2"/>
        <v>490.58421423537703</v>
      </c>
      <c r="P16" s="10"/>
    </row>
    <row r="17" spans="1:119">
      <c r="A17" s="12"/>
      <c r="B17" s="42">
        <v>541</v>
      </c>
      <c r="C17" s="19" t="s">
        <v>31</v>
      </c>
      <c r="D17" s="43">
        <v>696139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696139</v>
      </c>
      <c r="O17" s="44">
        <f t="shared" si="2"/>
        <v>490.58421423537703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SUM(D19:D19)</f>
        <v>137829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137829</v>
      </c>
      <c r="O18" s="41">
        <f t="shared" si="2"/>
        <v>97.131078224101486</v>
      </c>
      <c r="P18" s="9"/>
    </row>
    <row r="19" spans="1:119">
      <c r="A19" s="12"/>
      <c r="B19" s="42">
        <v>572</v>
      </c>
      <c r="C19" s="19" t="s">
        <v>33</v>
      </c>
      <c r="D19" s="43">
        <v>137829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137829</v>
      </c>
      <c r="O19" s="44">
        <f t="shared" si="2"/>
        <v>97.131078224101486</v>
      </c>
      <c r="P19" s="9"/>
    </row>
    <row r="20" spans="1:119" ht="15.75">
      <c r="A20" s="26" t="s">
        <v>35</v>
      </c>
      <c r="B20" s="27"/>
      <c r="C20" s="28"/>
      <c r="D20" s="29">
        <f t="shared" ref="D20:M20" si="7">SUM(D21:D21)</f>
        <v>845197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693373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1538570</v>
      </c>
      <c r="O20" s="41">
        <f t="shared" si="2"/>
        <v>1084.2635658914728</v>
      </c>
      <c r="P20" s="9"/>
    </row>
    <row r="21" spans="1:119" ht="15.75" thickBot="1">
      <c r="A21" s="12"/>
      <c r="B21" s="42">
        <v>581</v>
      </c>
      <c r="C21" s="19" t="s">
        <v>34</v>
      </c>
      <c r="D21" s="43">
        <v>845197</v>
      </c>
      <c r="E21" s="43">
        <v>0</v>
      </c>
      <c r="F21" s="43">
        <v>0</v>
      </c>
      <c r="G21" s="43">
        <v>0</v>
      </c>
      <c r="H21" s="43">
        <v>0</v>
      </c>
      <c r="I21" s="43">
        <v>693373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1538570</v>
      </c>
      <c r="O21" s="44">
        <f t="shared" si="2"/>
        <v>1084.2635658914728</v>
      </c>
      <c r="P21" s="9"/>
    </row>
    <row r="22" spans="1:119" ht="16.5" thickBot="1">
      <c r="A22" s="13" t="s">
        <v>10</v>
      </c>
      <c r="B22" s="21"/>
      <c r="C22" s="20"/>
      <c r="D22" s="14">
        <f>SUM(D5,D11,D13,D16,D18,D20)</f>
        <v>2116663</v>
      </c>
      <c r="E22" s="14">
        <f t="shared" ref="E22:M22" si="8">SUM(E5,E11,E13,E16,E18,E20)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1509869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3626532</v>
      </c>
      <c r="O22" s="35">
        <f t="shared" si="2"/>
        <v>2555.6955602536996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44</v>
      </c>
      <c r="M24" s="157"/>
      <c r="N24" s="157"/>
      <c r="O24" s="39">
        <v>1419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267761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34700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302461</v>
      </c>
      <c r="O5" s="30">
        <f t="shared" ref="O5:O22" si="2">(N5/O$24)</f>
        <v>215.12162162162161</v>
      </c>
      <c r="P5" s="6"/>
    </row>
    <row r="6" spans="1:133">
      <c r="A6" s="12"/>
      <c r="B6" s="42">
        <v>511</v>
      </c>
      <c r="C6" s="19" t="s">
        <v>19</v>
      </c>
      <c r="D6" s="43">
        <v>32034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32034</v>
      </c>
      <c r="O6" s="44">
        <f t="shared" si="2"/>
        <v>22.783783783783782</v>
      </c>
      <c r="P6" s="9"/>
    </row>
    <row r="7" spans="1:133">
      <c r="A7" s="12"/>
      <c r="B7" s="42">
        <v>513</v>
      </c>
      <c r="C7" s="19" t="s">
        <v>20</v>
      </c>
      <c r="D7" s="43">
        <v>149277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149277</v>
      </c>
      <c r="O7" s="44">
        <f t="shared" si="2"/>
        <v>106.17140825035563</v>
      </c>
      <c r="P7" s="9"/>
    </row>
    <row r="8" spans="1:133">
      <c r="A8" s="12"/>
      <c r="B8" s="42">
        <v>514</v>
      </c>
      <c r="C8" s="19" t="s">
        <v>21</v>
      </c>
      <c r="D8" s="43">
        <v>18000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18000</v>
      </c>
      <c r="O8" s="44">
        <f t="shared" si="2"/>
        <v>12.802275960170697</v>
      </c>
      <c r="P8" s="9"/>
    </row>
    <row r="9" spans="1:133">
      <c r="A9" s="12"/>
      <c r="B9" s="42">
        <v>515</v>
      </c>
      <c r="C9" s="19" t="s">
        <v>22</v>
      </c>
      <c r="D9" s="43">
        <v>57231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57231</v>
      </c>
      <c r="O9" s="44">
        <f t="shared" si="2"/>
        <v>40.704836415362735</v>
      </c>
      <c r="P9" s="9"/>
    </row>
    <row r="10" spans="1:133">
      <c r="A10" s="12"/>
      <c r="B10" s="42">
        <v>519</v>
      </c>
      <c r="C10" s="19" t="s">
        <v>23</v>
      </c>
      <c r="D10" s="43">
        <v>11219</v>
      </c>
      <c r="E10" s="43">
        <v>0</v>
      </c>
      <c r="F10" s="43">
        <v>0</v>
      </c>
      <c r="G10" s="43">
        <v>0</v>
      </c>
      <c r="H10" s="43">
        <v>0</v>
      </c>
      <c r="I10" s="43">
        <v>34700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45919</v>
      </c>
      <c r="O10" s="44">
        <f t="shared" si="2"/>
        <v>32.659317211948789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248955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248955</v>
      </c>
      <c r="O11" s="41">
        <f t="shared" si="2"/>
        <v>177.06614509246089</v>
      </c>
      <c r="P11" s="10"/>
    </row>
    <row r="12" spans="1:133">
      <c r="A12" s="12"/>
      <c r="B12" s="42">
        <v>522</v>
      </c>
      <c r="C12" s="19" t="s">
        <v>26</v>
      </c>
      <c r="D12" s="43">
        <v>248955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248955</v>
      </c>
      <c r="O12" s="44">
        <f t="shared" si="2"/>
        <v>177.06614509246089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716899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716899</v>
      </c>
      <c r="O13" s="41">
        <f t="shared" si="2"/>
        <v>509.88549075391182</v>
      </c>
      <c r="P13" s="10"/>
    </row>
    <row r="14" spans="1:133">
      <c r="A14" s="12"/>
      <c r="B14" s="42">
        <v>534</v>
      </c>
      <c r="C14" s="19" t="s">
        <v>28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101981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101981</v>
      </c>
      <c r="O14" s="44">
        <f t="shared" si="2"/>
        <v>72.532716927453777</v>
      </c>
      <c r="P14" s="9"/>
    </row>
    <row r="15" spans="1:133">
      <c r="A15" s="12"/>
      <c r="B15" s="42">
        <v>536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614918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614918</v>
      </c>
      <c r="O15" s="44">
        <f t="shared" si="2"/>
        <v>437.35277382645802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306007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306007</v>
      </c>
      <c r="O16" s="41">
        <f t="shared" si="2"/>
        <v>217.64366998577526</v>
      </c>
      <c r="P16" s="10"/>
    </row>
    <row r="17" spans="1:119">
      <c r="A17" s="12"/>
      <c r="B17" s="42">
        <v>541</v>
      </c>
      <c r="C17" s="19" t="s">
        <v>31</v>
      </c>
      <c r="D17" s="43">
        <v>306007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306007</v>
      </c>
      <c r="O17" s="44">
        <f t="shared" si="2"/>
        <v>217.64366998577526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SUM(D19:D19)</f>
        <v>257473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257473</v>
      </c>
      <c r="O18" s="41">
        <f t="shared" si="2"/>
        <v>183.124466571835</v>
      </c>
      <c r="P18" s="9"/>
    </row>
    <row r="19" spans="1:119">
      <c r="A19" s="12"/>
      <c r="B19" s="42">
        <v>572</v>
      </c>
      <c r="C19" s="19" t="s">
        <v>33</v>
      </c>
      <c r="D19" s="43">
        <v>257473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257473</v>
      </c>
      <c r="O19" s="44">
        <f t="shared" si="2"/>
        <v>183.124466571835</v>
      </c>
      <c r="P19" s="9"/>
    </row>
    <row r="20" spans="1:119" ht="15.75">
      <c r="A20" s="26" t="s">
        <v>35</v>
      </c>
      <c r="B20" s="27"/>
      <c r="C20" s="28"/>
      <c r="D20" s="29">
        <f t="shared" ref="D20:M20" si="7">SUM(D21:D21)</f>
        <v>774383</v>
      </c>
      <c r="E20" s="29">
        <f t="shared" si="7"/>
        <v>0</v>
      </c>
      <c r="F20" s="29">
        <f t="shared" si="7"/>
        <v>0</v>
      </c>
      <c r="G20" s="29">
        <f t="shared" si="7"/>
        <v>10670</v>
      </c>
      <c r="H20" s="29">
        <f t="shared" si="7"/>
        <v>0</v>
      </c>
      <c r="I20" s="29">
        <f t="shared" si="7"/>
        <v>700754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1485807</v>
      </c>
      <c r="O20" s="41">
        <f t="shared" si="2"/>
        <v>1056.7617354196302</v>
      </c>
      <c r="P20" s="9"/>
    </row>
    <row r="21" spans="1:119" ht="15.75" thickBot="1">
      <c r="A21" s="12"/>
      <c r="B21" s="42">
        <v>581</v>
      </c>
      <c r="C21" s="19" t="s">
        <v>34</v>
      </c>
      <c r="D21" s="43">
        <v>774383</v>
      </c>
      <c r="E21" s="43">
        <v>0</v>
      </c>
      <c r="F21" s="43">
        <v>0</v>
      </c>
      <c r="G21" s="43">
        <v>10670</v>
      </c>
      <c r="H21" s="43">
        <v>0</v>
      </c>
      <c r="I21" s="43">
        <v>700754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1485807</v>
      </c>
      <c r="O21" s="44">
        <f t="shared" si="2"/>
        <v>1056.7617354196302</v>
      </c>
      <c r="P21" s="9"/>
    </row>
    <row r="22" spans="1:119" ht="16.5" thickBot="1">
      <c r="A22" s="13" t="s">
        <v>10</v>
      </c>
      <c r="B22" s="21"/>
      <c r="C22" s="20"/>
      <c r="D22" s="14">
        <f>SUM(D5,D11,D13,D16,D18,D20)</f>
        <v>1854579</v>
      </c>
      <c r="E22" s="14">
        <f t="shared" ref="E22:M22" si="8">SUM(E5,E11,E13,E16,E18,E20)</f>
        <v>0</v>
      </c>
      <c r="F22" s="14">
        <f t="shared" si="8"/>
        <v>0</v>
      </c>
      <c r="G22" s="14">
        <f t="shared" si="8"/>
        <v>10670</v>
      </c>
      <c r="H22" s="14">
        <f t="shared" si="8"/>
        <v>0</v>
      </c>
      <c r="I22" s="14">
        <f t="shared" si="8"/>
        <v>1452353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3317602</v>
      </c>
      <c r="O22" s="35">
        <f t="shared" si="2"/>
        <v>2359.6031294452346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42</v>
      </c>
      <c r="M24" s="157"/>
      <c r="N24" s="157"/>
      <c r="O24" s="39">
        <v>1406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245346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37145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282491</v>
      </c>
      <c r="O5" s="30">
        <f t="shared" ref="O5:O22" si="2">(N5/O$24)</f>
        <v>198.23929824561404</v>
      </c>
      <c r="P5" s="6"/>
    </row>
    <row r="6" spans="1:133">
      <c r="A6" s="12"/>
      <c r="B6" s="42">
        <v>511</v>
      </c>
      <c r="C6" s="19" t="s">
        <v>19</v>
      </c>
      <c r="D6" s="43">
        <v>33448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33448</v>
      </c>
      <c r="O6" s="44">
        <f t="shared" si="2"/>
        <v>23.472280701754386</v>
      </c>
      <c r="P6" s="9"/>
    </row>
    <row r="7" spans="1:133">
      <c r="A7" s="12"/>
      <c r="B7" s="42">
        <v>513</v>
      </c>
      <c r="C7" s="19" t="s">
        <v>20</v>
      </c>
      <c r="D7" s="43">
        <v>160672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160672</v>
      </c>
      <c r="O7" s="44">
        <f t="shared" si="2"/>
        <v>112.75228070175439</v>
      </c>
      <c r="P7" s="9"/>
    </row>
    <row r="8" spans="1:133">
      <c r="A8" s="12"/>
      <c r="B8" s="42">
        <v>514</v>
      </c>
      <c r="C8" s="19" t="s">
        <v>21</v>
      </c>
      <c r="D8" s="43">
        <v>18000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18000</v>
      </c>
      <c r="O8" s="44">
        <f t="shared" si="2"/>
        <v>12.631578947368421</v>
      </c>
      <c r="P8" s="9"/>
    </row>
    <row r="9" spans="1:133">
      <c r="A9" s="12"/>
      <c r="B9" s="42">
        <v>515</v>
      </c>
      <c r="C9" s="19" t="s">
        <v>22</v>
      </c>
      <c r="D9" s="43">
        <v>23725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23725</v>
      </c>
      <c r="O9" s="44">
        <f t="shared" si="2"/>
        <v>16.649122807017545</v>
      </c>
      <c r="P9" s="9"/>
    </row>
    <row r="10" spans="1:133">
      <c r="A10" s="12"/>
      <c r="B10" s="42">
        <v>519</v>
      </c>
      <c r="C10" s="19" t="s">
        <v>23</v>
      </c>
      <c r="D10" s="43">
        <v>9501</v>
      </c>
      <c r="E10" s="43">
        <v>0</v>
      </c>
      <c r="F10" s="43">
        <v>0</v>
      </c>
      <c r="G10" s="43">
        <v>0</v>
      </c>
      <c r="H10" s="43">
        <v>0</v>
      </c>
      <c r="I10" s="43">
        <v>37145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46646</v>
      </c>
      <c r="O10" s="44">
        <f t="shared" si="2"/>
        <v>32.734035087719299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285974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285974</v>
      </c>
      <c r="O11" s="41">
        <f t="shared" si="2"/>
        <v>200.68350877192984</v>
      </c>
      <c r="P11" s="10"/>
    </row>
    <row r="12" spans="1:133">
      <c r="A12" s="12"/>
      <c r="B12" s="42">
        <v>522</v>
      </c>
      <c r="C12" s="19" t="s">
        <v>26</v>
      </c>
      <c r="D12" s="43">
        <v>285974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285974</v>
      </c>
      <c r="O12" s="44">
        <f t="shared" si="2"/>
        <v>200.68350877192984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749104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749104</v>
      </c>
      <c r="O13" s="41">
        <f t="shared" si="2"/>
        <v>525.68701754385961</v>
      </c>
      <c r="P13" s="10"/>
    </row>
    <row r="14" spans="1:133">
      <c r="A14" s="12"/>
      <c r="B14" s="42">
        <v>534</v>
      </c>
      <c r="C14" s="19" t="s">
        <v>28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103990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103990</v>
      </c>
      <c r="O14" s="44">
        <f t="shared" si="2"/>
        <v>72.97543859649123</v>
      </c>
      <c r="P14" s="9"/>
    </row>
    <row r="15" spans="1:133">
      <c r="A15" s="12"/>
      <c r="B15" s="42">
        <v>536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645114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645114</v>
      </c>
      <c r="O15" s="44">
        <f t="shared" si="2"/>
        <v>452.71157894736842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310618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310618</v>
      </c>
      <c r="O16" s="41">
        <f t="shared" si="2"/>
        <v>217.97754385964913</v>
      </c>
      <c r="P16" s="10"/>
    </row>
    <row r="17" spans="1:119">
      <c r="A17" s="12"/>
      <c r="B17" s="42">
        <v>541</v>
      </c>
      <c r="C17" s="19" t="s">
        <v>31</v>
      </c>
      <c r="D17" s="43">
        <v>310618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310618</v>
      </c>
      <c r="O17" s="44">
        <f t="shared" si="2"/>
        <v>217.97754385964913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SUM(D19:D19)</f>
        <v>119079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119079</v>
      </c>
      <c r="O18" s="41">
        <f t="shared" si="2"/>
        <v>83.56421052631579</v>
      </c>
      <c r="P18" s="9"/>
    </row>
    <row r="19" spans="1:119">
      <c r="A19" s="12"/>
      <c r="B19" s="42">
        <v>572</v>
      </c>
      <c r="C19" s="19" t="s">
        <v>33</v>
      </c>
      <c r="D19" s="43">
        <v>119079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119079</v>
      </c>
      <c r="O19" s="44">
        <f t="shared" si="2"/>
        <v>83.56421052631579</v>
      </c>
      <c r="P19" s="9"/>
    </row>
    <row r="20" spans="1:119" ht="15.75">
      <c r="A20" s="26" t="s">
        <v>35</v>
      </c>
      <c r="B20" s="27"/>
      <c r="C20" s="28"/>
      <c r="D20" s="29">
        <f t="shared" ref="D20:M20" si="7">SUM(D21:D21)</f>
        <v>806180</v>
      </c>
      <c r="E20" s="29">
        <f t="shared" si="7"/>
        <v>0</v>
      </c>
      <c r="F20" s="29">
        <f t="shared" si="7"/>
        <v>0</v>
      </c>
      <c r="G20" s="29">
        <f t="shared" si="7"/>
        <v>823085</v>
      </c>
      <c r="H20" s="29">
        <f t="shared" si="7"/>
        <v>0</v>
      </c>
      <c r="I20" s="29">
        <f t="shared" si="7"/>
        <v>718703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2347968</v>
      </c>
      <c r="O20" s="41">
        <f t="shared" si="2"/>
        <v>1647.6968421052632</v>
      </c>
      <c r="P20" s="9"/>
    </row>
    <row r="21" spans="1:119" ht="15.75" thickBot="1">
      <c r="A21" s="12"/>
      <c r="B21" s="42">
        <v>581</v>
      </c>
      <c r="C21" s="19" t="s">
        <v>34</v>
      </c>
      <c r="D21" s="43">
        <v>806180</v>
      </c>
      <c r="E21" s="43">
        <v>0</v>
      </c>
      <c r="F21" s="43">
        <v>0</v>
      </c>
      <c r="G21" s="43">
        <v>823085</v>
      </c>
      <c r="H21" s="43">
        <v>0</v>
      </c>
      <c r="I21" s="43">
        <v>718703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2347968</v>
      </c>
      <c r="O21" s="44">
        <f t="shared" si="2"/>
        <v>1647.6968421052632</v>
      </c>
      <c r="P21" s="9"/>
    </row>
    <row r="22" spans="1:119" ht="16.5" thickBot="1">
      <c r="A22" s="13" t="s">
        <v>10</v>
      </c>
      <c r="B22" s="21"/>
      <c r="C22" s="20"/>
      <c r="D22" s="14">
        <f>SUM(D5,D11,D13,D16,D18,D20)</f>
        <v>1767197</v>
      </c>
      <c r="E22" s="14">
        <f t="shared" ref="E22:M22" si="8">SUM(E5,E11,E13,E16,E18,E20)</f>
        <v>0</v>
      </c>
      <c r="F22" s="14">
        <f t="shared" si="8"/>
        <v>0</v>
      </c>
      <c r="G22" s="14">
        <f t="shared" si="8"/>
        <v>823085</v>
      </c>
      <c r="H22" s="14">
        <f t="shared" si="8"/>
        <v>0</v>
      </c>
      <c r="I22" s="14">
        <f t="shared" si="8"/>
        <v>1504952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4095234</v>
      </c>
      <c r="O22" s="35">
        <f t="shared" si="2"/>
        <v>2873.8484210526317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39</v>
      </c>
      <c r="M24" s="157"/>
      <c r="N24" s="157"/>
      <c r="O24" s="39">
        <v>1425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thickBot="1">
      <c r="A26" s="159" t="s">
        <v>40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286039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38038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324077</v>
      </c>
      <c r="O5" s="30">
        <f t="shared" ref="O5:O23" si="2">(N5/O$25)</f>
        <v>203.18307210031347</v>
      </c>
      <c r="P5" s="6"/>
    </row>
    <row r="6" spans="1:133">
      <c r="A6" s="12"/>
      <c r="B6" s="42">
        <v>511</v>
      </c>
      <c r="C6" s="19" t="s">
        <v>19</v>
      </c>
      <c r="D6" s="43">
        <v>35775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35775</v>
      </c>
      <c r="O6" s="44">
        <f t="shared" si="2"/>
        <v>22.429467084639498</v>
      </c>
      <c r="P6" s="9"/>
    </row>
    <row r="7" spans="1:133">
      <c r="A7" s="12"/>
      <c r="B7" s="42">
        <v>513</v>
      </c>
      <c r="C7" s="19" t="s">
        <v>20</v>
      </c>
      <c r="D7" s="43">
        <v>200299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200299</v>
      </c>
      <c r="O7" s="44">
        <f t="shared" si="2"/>
        <v>125.57931034482759</v>
      </c>
      <c r="P7" s="9"/>
    </row>
    <row r="8" spans="1:133">
      <c r="A8" s="12"/>
      <c r="B8" s="42">
        <v>514</v>
      </c>
      <c r="C8" s="19" t="s">
        <v>21</v>
      </c>
      <c r="D8" s="43">
        <v>15330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15330</v>
      </c>
      <c r="O8" s="44">
        <f t="shared" si="2"/>
        <v>9.6112852664576796</v>
      </c>
      <c r="P8" s="9"/>
    </row>
    <row r="9" spans="1:133">
      <c r="A9" s="12"/>
      <c r="B9" s="42">
        <v>515</v>
      </c>
      <c r="C9" s="19" t="s">
        <v>22</v>
      </c>
      <c r="D9" s="43">
        <v>23358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23358</v>
      </c>
      <c r="O9" s="44">
        <f t="shared" si="2"/>
        <v>14.644514106583072</v>
      </c>
      <c r="P9" s="9"/>
    </row>
    <row r="10" spans="1:133">
      <c r="A10" s="12"/>
      <c r="B10" s="42">
        <v>519</v>
      </c>
      <c r="C10" s="19" t="s">
        <v>23</v>
      </c>
      <c r="D10" s="43">
        <v>11277</v>
      </c>
      <c r="E10" s="43">
        <v>0</v>
      </c>
      <c r="F10" s="43">
        <v>0</v>
      </c>
      <c r="G10" s="43">
        <v>0</v>
      </c>
      <c r="H10" s="43">
        <v>0</v>
      </c>
      <c r="I10" s="43">
        <v>38038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49315</v>
      </c>
      <c r="O10" s="44">
        <f t="shared" si="2"/>
        <v>30.918495297805642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113069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113069</v>
      </c>
      <c r="O11" s="41">
        <f t="shared" si="2"/>
        <v>70.889655172413796</v>
      </c>
      <c r="P11" s="10"/>
    </row>
    <row r="12" spans="1:133">
      <c r="A12" s="12"/>
      <c r="B12" s="42">
        <v>521</v>
      </c>
      <c r="C12" s="19" t="s">
        <v>25</v>
      </c>
      <c r="D12" s="43">
        <v>11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</v>
      </c>
      <c r="O12" s="44">
        <f t="shared" si="2"/>
        <v>6.8965517241379309E-3</v>
      </c>
      <c r="P12" s="9"/>
    </row>
    <row r="13" spans="1:133">
      <c r="A13" s="12"/>
      <c r="B13" s="42">
        <v>522</v>
      </c>
      <c r="C13" s="19" t="s">
        <v>26</v>
      </c>
      <c r="D13" s="43">
        <v>113058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113058</v>
      </c>
      <c r="O13" s="44">
        <f t="shared" si="2"/>
        <v>70.882758620689657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830600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830600</v>
      </c>
      <c r="O14" s="41">
        <f t="shared" si="2"/>
        <v>520.75235109717869</v>
      </c>
      <c r="P14" s="10"/>
    </row>
    <row r="15" spans="1:133">
      <c r="A15" s="12"/>
      <c r="B15" s="42">
        <v>534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103727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103727</v>
      </c>
      <c r="O15" s="44">
        <f t="shared" si="2"/>
        <v>65.032601880877749</v>
      </c>
      <c r="P15" s="9"/>
    </row>
    <row r="16" spans="1:133">
      <c r="A16" s="12"/>
      <c r="B16" s="42">
        <v>536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726873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726873</v>
      </c>
      <c r="O16" s="44">
        <f t="shared" si="2"/>
        <v>455.71974921630095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151129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151129</v>
      </c>
      <c r="O17" s="41">
        <f t="shared" si="2"/>
        <v>94.751724137931035</v>
      </c>
      <c r="P17" s="10"/>
    </row>
    <row r="18" spans="1:119">
      <c r="A18" s="12"/>
      <c r="B18" s="42">
        <v>541</v>
      </c>
      <c r="C18" s="19" t="s">
        <v>31</v>
      </c>
      <c r="D18" s="43">
        <v>151129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151129</v>
      </c>
      <c r="O18" s="44">
        <f t="shared" si="2"/>
        <v>94.751724137931035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749315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749315</v>
      </c>
      <c r="O19" s="41">
        <f t="shared" si="2"/>
        <v>469.7899686520376</v>
      </c>
      <c r="P19" s="9"/>
    </row>
    <row r="20" spans="1:119">
      <c r="A20" s="12"/>
      <c r="B20" s="42">
        <v>572</v>
      </c>
      <c r="C20" s="19" t="s">
        <v>33</v>
      </c>
      <c r="D20" s="43">
        <v>749315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749315</v>
      </c>
      <c r="O20" s="44">
        <f t="shared" si="2"/>
        <v>469.7899686520376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890464</v>
      </c>
      <c r="E21" s="29">
        <f t="shared" si="7"/>
        <v>0</v>
      </c>
      <c r="F21" s="29">
        <f t="shared" si="7"/>
        <v>0</v>
      </c>
      <c r="G21" s="29">
        <f t="shared" si="7"/>
        <v>1320839</v>
      </c>
      <c r="H21" s="29">
        <f t="shared" si="7"/>
        <v>0</v>
      </c>
      <c r="I21" s="29">
        <f t="shared" si="7"/>
        <v>1386376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3597679</v>
      </c>
      <c r="O21" s="41">
        <f t="shared" si="2"/>
        <v>2255.5981191222572</v>
      </c>
      <c r="P21" s="9"/>
    </row>
    <row r="22" spans="1:119" ht="15.75" thickBot="1">
      <c r="A22" s="12"/>
      <c r="B22" s="42">
        <v>581</v>
      </c>
      <c r="C22" s="19" t="s">
        <v>34</v>
      </c>
      <c r="D22" s="43">
        <v>890464</v>
      </c>
      <c r="E22" s="43">
        <v>0</v>
      </c>
      <c r="F22" s="43">
        <v>0</v>
      </c>
      <c r="G22" s="43">
        <v>1320839</v>
      </c>
      <c r="H22" s="43">
        <v>0</v>
      </c>
      <c r="I22" s="43">
        <v>1386376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3597679</v>
      </c>
      <c r="O22" s="44">
        <f t="shared" si="2"/>
        <v>2255.5981191222572</v>
      </c>
      <c r="P22" s="9"/>
    </row>
    <row r="23" spans="1:119" ht="16.5" thickBot="1">
      <c r="A23" s="13" t="s">
        <v>10</v>
      </c>
      <c r="B23" s="21"/>
      <c r="C23" s="20"/>
      <c r="D23" s="14">
        <f>SUM(D5,D11,D14,D17,D19,D21)</f>
        <v>2190016</v>
      </c>
      <c r="E23" s="14">
        <f t="shared" ref="E23:M23" si="8">SUM(E5,E11,E14,E17,E19,E21)</f>
        <v>0</v>
      </c>
      <c r="F23" s="14">
        <f t="shared" si="8"/>
        <v>0</v>
      </c>
      <c r="G23" s="14">
        <f t="shared" si="8"/>
        <v>1320839</v>
      </c>
      <c r="H23" s="14">
        <f t="shared" si="8"/>
        <v>0</v>
      </c>
      <c r="I23" s="14">
        <f t="shared" si="8"/>
        <v>2255014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5765869</v>
      </c>
      <c r="O23" s="35">
        <f t="shared" si="2"/>
        <v>3614.9648902821318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36</v>
      </c>
      <c r="M25" s="157"/>
      <c r="N25" s="157"/>
      <c r="O25" s="39">
        <v>1595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thickBot="1">
      <c r="A27" s="159" t="s">
        <v>40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A27:O27"/>
    <mergeCell ref="A26:O26"/>
    <mergeCell ref="L25:N2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276714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33899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310613</v>
      </c>
      <c r="O5" s="30">
        <f t="shared" ref="O5:O23" si="2">(N5/O$25)</f>
        <v>193.52834890965732</v>
      </c>
      <c r="P5" s="6"/>
    </row>
    <row r="6" spans="1:133">
      <c r="A6" s="12"/>
      <c r="B6" s="42">
        <v>511</v>
      </c>
      <c r="C6" s="19" t="s">
        <v>19</v>
      </c>
      <c r="D6" s="43">
        <v>50962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50962</v>
      </c>
      <c r="O6" s="44">
        <f t="shared" si="2"/>
        <v>31.75202492211838</v>
      </c>
      <c r="P6" s="9"/>
    </row>
    <row r="7" spans="1:133">
      <c r="A7" s="12"/>
      <c r="B7" s="42">
        <v>513</v>
      </c>
      <c r="C7" s="19" t="s">
        <v>20</v>
      </c>
      <c r="D7" s="43">
        <v>164150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164150</v>
      </c>
      <c r="O7" s="44">
        <f t="shared" si="2"/>
        <v>102.27414330218069</v>
      </c>
      <c r="P7" s="9"/>
    </row>
    <row r="8" spans="1:133">
      <c r="A8" s="12"/>
      <c r="B8" s="42">
        <v>514</v>
      </c>
      <c r="C8" s="19" t="s">
        <v>21</v>
      </c>
      <c r="D8" s="43">
        <v>16900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16900</v>
      </c>
      <c r="O8" s="44">
        <f t="shared" si="2"/>
        <v>10.529595015576325</v>
      </c>
      <c r="P8" s="9"/>
    </row>
    <row r="9" spans="1:133">
      <c r="A9" s="12"/>
      <c r="B9" s="42">
        <v>515</v>
      </c>
      <c r="C9" s="19" t="s">
        <v>22</v>
      </c>
      <c r="D9" s="43">
        <v>7710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7710</v>
      </c>
      <c r="O9" s="44">
        <f t="shared" si="2"/>
        <v>4.8037383177570092</v>
      </c>
      <c r="P9" s="9"/>
    </row>
    <row r="10" spans="1:133">
      <c r="A10" s="12"/>
      <c r="B10" s="42">
        <v>519</v>
      </c>
      <c r="C10" s="19" t="s">
        <v>23</v>
      </c>
      <c r="D10" s="43">
        <v>36992</v>
      </c>
      <c r="E10" s="43">
        <v>0</v>
      </c>
      <c r="F10" s="43">
        <v>0</v>
      </c>
      <c r="G10" s="43">
        <v>0</v>
      </c>
      <c r="H10" s="43">
        <v>0</v>
      </c>
      <c r="I10" s="43">
        <v>33899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70891</v>
      </c>
      <c r="O10" s="44">
        <f t="shared" si="2"/>
        <v>44.168847352024919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68278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68278</v>
      </c>
      <c r="O11" s="41">
        <f t="shared" si="2"/>
        <v>42.540809968847356</v>
      </c>
      <c r="P11" s="10"/>
    </row>
    <row r="12" spans="1:133">
      <c r="A12" s="12"/>
      <c r="B12" s="42">
        <v>521</v>
      </c>
      <c r="C12" s="19" t="s">
        <v>25</v>
      </c>
      <c r="D12" s="43">
        <v>3777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3777</v>
      </c>
      <c r="O12" s="44">
        <f t="shared" si="2"/>
        <v>2.353271028037383</v>
      </c>
      <c r="P12" s="9"/>
    </row>
    <row r="13" spans="1:133">
      <c r="A13" s="12"/>
      <c r="B13" s="42">
        <v>522</v>
      </c>
      <c r="C13" s="19" t="s">
        <v>26</v>
      </c>
      <c r="D13" s="43">
        <v>64501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64501</v>
      </c>
      <c r="O13" s="44">
        <f t="shared" si="2"/>
        <v>40.187538940809972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725187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725187</v>
      </c>
      <c r="O14" s="41">
        <f t="shared" si="2"/>
        <v>451.82990654205605</v>
      </c>
      <c r="P14" s="10"/>
    </row>
    <row r="15" spans="1:133">
      <c r="A15" s="12"/>
      <c r="B15" s="42">
        <v>534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102539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102539</v>
      </c>
      <c r="O15" s="44">
        <f t="shared" si="2"/>
        <v>63.887227414330219</v>
      </c>
      <c r="P15" s="9"/>
    </row>
    <row r="16" spans="1:133">
      <c r="A16" s="12"/>
      <c r="B16" s="42">
        <v>536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622648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622648</v>
      </c>
      <c r="O16" s="44">
        <f t="shared" si="2"/>
        <v>387.94267912772585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107050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107050</v>
      </c>
      <c r="O17" s="41">
        <f t="shared" si="2"/>
        <v>66.697819314641748</v>
      </c>
      <c r="P17" s="10"/>
    </row>
    <row r="18" spans="1:119">
      <c r="A18" s="12"/>
      <c r="B18" s="42">
        <v>541</v>
      </c>
      <c r="C18" s="19" t="s">
        <v>31</v>
      </c>
      <c r="D18" s="43">
        <v>107050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107050</v>
      </c>
      <c r="O18" s="44">
        <f t="shared" si="2"/>
        <v>66.697819314641748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389758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389758</v>
      </c>
      <c r="O19" s="41">
        <f t="shared" si="2"/>
        <v>242.83987538940809</v>
      </c>
      <c r="P19" s="9"/>
    </row>
    <row r="20" spans="1:119">
      <c r="A20" s="12"/>
      <c r="B20" s="42">
        <v>572</v>
      </c>
      <c r="C20" s="19" t="s">
        <v>33</v>
      </c>
      <c r="D20" s="43">
        <v>389758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389758</v>
      </c>
      <c r="O20" s="44">
        <f t="shared" si="2"/>
        <v>242.83987538940809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791798</v>
      </c>
      <c r="E21" s="29">
        <f t="shared" si="7"/>
        <v>0</v>
      </c>
      <c r="F21" s="29">
        <f t="shared" si="7"/>
        <v>0</v>
      </c>
      <c r="G21" s="29">
        <f t="shared" si="7"/>
        <v>559041</v>
      </c>
      <c r="H21" s="29">
        <f t="shared" si="7"/>
        <v>0</v>
      </c>
      <c r="I21" s="29">
        <f t="shared" si="7"/>
        <v>842324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2193163</v>
      </c>
      <c r="O21" s="41">
        <f t="shared" si="2"/>
        <v>1366.4566978193147</v>
      </c>
      <c r="P21" s="9"/>
    </row>
    <row r="22" spans="1:119" ht="15.75" thickBot="1">
      <c r="A22" s="12"/>
      <c r="B22" s="42">
        <v>581</v>
      </c>
      <c r="C22" s="19" t="s">
        <v>34</v>
      </c>
      <c r="D22" s="43">
        <v>791798</v>
      </c>
      <c r="E22" s="43">
        <v>0</v>
      </c>
      <c r="F22" s="43">
        <v>0</v>
      </c>
      <c r="G22" s="43">
        <v>559041</v>
      </c>
      <c r="H22" s="43">
        <v>0</v>
      </c>
      <c r="I22" s="43">
        <v>842324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2193163</v>
      </c>
      <c r="O22" s="44">
        <f t="shared" si="2"/>
        <v>1366.4566978193147</v>
      </c>
      <c r="P22" s="9"/>
    </row>
    <row r="23" spans="1:119" ht="16.5" thickBot="1">
      <c r="A23" s="13" t="s">
        <v>10</v>
      </c>
      <c r="B23" s="21"/>
      <c r="C23" s="20"/>
      <c r="D23" s="14">
        <f>SUM(D5,D11,D14,D17,D19,D21)</f>
        <v>1633598</v>
      </c>
      <c r="E23" s="14">
        <f t="shared" ref="E23:M23" si="8">SUM(E5,E11,E14,E17,E19,E21)</f>
        <v>0</v>
      </c>
      <c r="F23" s="14">
        <f t="shared" si="8"/>
        <v>0</v>
      </c>
      <c r="G23" s="14">
        <f t="shared" si="8"/>
        <v>559041</v>
      </c>
      <c r="H23" s="14">
        <f t="shared" si="8"/>
        <v>0</v>
      </c>
      <c r="I23" s="14">
        <f t="shared" si="8"/>
        <v>1601410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3794049</v>
      </c>
      <c r="O23" s="35">
        <f t="shared" si="2"/>
        <v>2363.8934579439251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46</v>
      </c>
      <c r="M25" s="157"/>
      <c r="N25" s="157"/>
      <c r="O25" s="39">
        <v>1605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40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223511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34576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258087</v>
      </c>
      <c r="O5" s="30">
        <f t="shared" ref="O5:O23" si="2">(N5/O$25)</f>
        <v>161.20362273579013</v>
      </c>
      <c r="P5" s="6"/>
    </row>
    <row r="6" spans="1:133">
      <c r="A6" s="12"/>
      <c r="B6" s="42">
        <v>511</v>
      </c>
      <c r="C6" s="19" t="s">
        <v>19</v>
      </c>
      <c r="D6" s="43">
        <v>48010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48010</v>
      </c>
      <c r="O6" s="44">
        <f t="shared" si="2"/>
        <v>29.987507807620236</v>
      </c>
      <c r="P6" s="9"/>
    </row>
    <row r="7" spans="1:133">
      <c r="A7" s="12"/>
      <c r="B7" s="42">
        <v>513</v>
      </c>
      <c r="C7" s="19" t="s">
        <v>20</v>
      </c>
      <c r="D7" s="43">
        <v>129038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129038</v>
      </c>
      <c r="O7" s="44">
        <f t="shared" si="2"/>
        <v>80.598376014990635</v>
      </c>
      <c r="P7" s="9"/>
    </row>
    <row r="8" spans="1:133">
      <c r="A8" s="12"/>
      <c r="B8" s="42">
        <v>514</v>
      </c>
      <c r="C8" s="19" t="s">
        <v>21</v>
      </c>
      <c r="D8" s="43">
        <v>17768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17768</v>
      </c>
      <c r="O8" s="44">
        <f t="shared" si="2"/>
        <v>11.098063710181137</v>
      </c>
      <c r="P8" s="9"/>
    </row>
    <row r="9" spans="1:133">
      <c r="A9" s="12"/>
      <c r="B9" s="42">
        <v>515</v>
      </c>
      <c r="C9" s="19" t="s">
        <v>22</v>
      </c>
      <c r="D9" s="43">
        <v>4530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4530</v>
      </c>
      <c r="O9" s="44">
        <f t="shared" si="2"/>
        <v>2.8294815740162398</v>
      </c>
      <c r="P9" s="9"/>
    </row>
    <row r="10" spans="1:133">
      <c r="A10" s="12"/>
      <c r="B10" s="42">
        <v>519</v>
      </c>
      <c r="C10" s="19" t="s">
        <v>23</v>
      </c>
      <c r="D10" s="43">
        <v>24165</v>
      </c>
      <c r="E10" s="43">
        <v>0</v>
      </c>
      <c r="F10" s="43">
        <v>0</v>
      </c>
      <c r="G10" s="43">
        <v>0</v>
      </c>
      <c r="H10" s="43">
        <v>0</v>
      </c>
      <c r="I10" s="43">
        <v>34576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58741</v>
      </c>
      <c r="O10" s="44">
        <f t="shared" si="2"/>
        <v>36.690193628981888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77587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77587</v>
      </c>
      <c r="O11" s="41">
        <f t="shared" si="2"/>
        <v>48.461586508432227</v>
      </c>
      <c r="P11" s="10"/>
    </row>
    <row r="12" spans="1:133">
      <c r="A12" s="12"/>
      <c r="B12" s="42">
        <v>521</v>
      </c>
      <c r="C12" s="19" t="s">
        <v>25</v>
      </c>
      <c r="D12" s="43">
        <v>22378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22378</v>
      </c>
      <c r="O12" s="44">
        <f t="shared" si="2"/>
        <v>13.977514053716428</v>
      </c>
      <c r="P12" s="9"/>
    </row>
    <row r="13" spans="1:133">
      <c r="A13" s="12"/>
      <c r="B13" s="42">
        <v>522</v>
      </c>
      <c r="C13" s="19" t="s">
        <v>26</v>
      </c>
      <c r="D13" s="43">
        <v>55209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55209</v>
      </c>
      <c r="O13" s="44">
        <f t="shared" si="2"/>
        <v>34.4840724547158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680125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680125</v>
      </c>
      <c r="O14" s="41">
        <f t="shared" si="2"/>
        <v>424.81261711430358</v>
      </c>
      <c r="P14" s="10"/>
    </row>
    <row r="15" spans="1:133">
      <c r="A15" s="12"/>
      <c r="B15" s="42">
        <v>534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115067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115067</v>
      </c>
      <c r="O15" s="44">
        <f t="shared" si="2"/>
        <v>71.871955028107436</v>
      </c>
      <c r="P15" s="9"/>
    </row>
    <row r="16" spans="1:133">
      <c r="A16" s="12"/>
      <c r="B16" s="42">
        <v>536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565058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565058</v>
      </c>
      <c r="O16" s="44">
        <f t="shared" si="2"/>
        <v>352.94066208619614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80113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80113</v>
      </c>
      <c r="O17" s="41">
        <f t="shared" si="2"/>
        <v>50.039350405996252</v>
      </c>
      <c r="P17" s="10"/>
    </row>
    <row r="18" spans="1:119">
      <c r="A18" s="12"/>
      <c r="B18" s="42">
        <v>541</v>
      </c>
      <c r="C18" s="19" t="s">
        <v>31</v>
      </c>
      <c r="D18" s="43">
        <v>80113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80113</v>
      </c>
      <c r="O18" s="44">
        <f t="shared" si="2"/>
        <v>50.039350405996252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84359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84359</v>
      </c>
      <c r="O19" s="41">
        <f t="shared" si="2"/>
        <v>52.691442848219864</v>
      </c>
      <c r="P19" s="9"/>
    </row>
    <row r="20" spans="1:119">
      <c r="A20" s="12"/>
      <c r="B20" s="42">
        <v>572</v>
      </c>
      <c r="C20" s="19" t="s">
        <v>33</v>
      </c>
      <c r="D20" s="43">
        <v>84359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84359</v>
      </c>
      <c r="O20" s="44">
        <f t="shared" si="2"/>
        <v>52.691442848219864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1190884</v>
      </c>
      <c r="E21" s="29">
        <f t="shared" si="7"/>
        <v>0</v>
      </c>
      <c r="F21" s="29">
        <f t="shared" si="7"/>
        <v>0</v>
      </c>
      <c r="G21" s="29">
        <f t="shared" si="7"/>
        <v>157281</v>
      </c>
      <c r="H21" s="29">
        <f t="shared" si="7"/>
        <v>0</v>
      </c>
      <c r="I21" s="29">
        <f t="shared" si="7"/>
        <v>721233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2069398</v>
      </c>
      <c r="O21" s="41">
        <f t="shared" si="2"/>
        <v>1292.5658963148032</v>
      </c>
      <c r="P21" s="9"/>
    </row>
    <row r="22" spans="1:119" ht="15.75" thickBot="1">
      <c r="A22" s="12"/>
      <c r="B22" s="42">
        <v>581</v>
      </c>
      <c r="C22" s="19" t="s">
        <v>34</v>
      </c>
      <c r="D22" s="43">
        <v>1190884</v>
      </c>
      <c r="E22" s="43">
        <v>0</v>
      </c>
      <c r="F22" s="43">
        <v>0</v>
      </c>
      <c r="G22" s="43">
        <v>157281</v>
      </c>
      <c r="H22" s="43">
        <v>0</v>
      </c>
      <c r="I22" s="43">
        <v>721233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2069398</v>
      </c>
      <c r="O22" s="44">
        <f t="shared" si="2"/>
        <v>1292.5658963148032</v>
      </c>
      <c r="P22" s="9"/>
    </row>
    <row r="23" spans="1:119" ht="16.5" thickBot="1">
      <c r="A23" s="13" t="s">
        <v>10</v>
      </c>
      <c r="B23" s="21"/>
      <c r="C23" s="20"/>
      <c r="D23" s="14">
        <f>SUM(D5,D11,D14,D17,D19,D21)</f>
        <v>1656454</v>
      </c>
      <c r="E23" s="14">
        <f t="shared" ref="E23:M23" si="8">SUM(E5,E11,E14,E17,E19,E21)</f>
        <v>0</v>
      </c>
      <c r="F23" s="14">
        <f t="shared" si="8"/>
        <v>0</v>
      </c>
      <c r="G23" s="14">
        <f t="shared" si="8"/>
        <v>157281</v>
      </c>
      <c r="H23" s="14">
        <f t="shared" si="8"/>
        <v>0</v>
      </c>
      <c r="I23" s="14">
        <f t="shared" si="8"/>
        <v>1435934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3249669</v>
      </c>
      <c r="O23" s="35">
        <f t="shared" si="2"/>
        <v>2029.7745159275453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61</v>
      </c>
      <c r="M25" s="157"/>
      <c r="N25" s="157"/>
      <c r="O25" s="39">
        <v>1601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40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73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74</v>
      </c>
      <c r="N4" s="32" t="s">
        <v>5</v>
      </c>
      <c r="O4" s="32" t="s">
        <v>75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470602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985312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1455914</v>
      </c>
      <c r="P5" s="30">
        <f t="shared" ref="P5:P23" si="1">(O5/P$25)</f>
        <v>1037.7148966500356</v>
      </c>
      <c r="Q5" s="6"/>
    </row>
    <row r="6" spans="1:134">
      <c r="A6" s="12"/>
      <c r="B6" s="42">
        <v>511</v>
      </c>
      <c r="C6" s="19" t="s">
        <v>19</v>
      </c>
      <c r="D6" s="43">
        <v>111963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111963</v>
      </c>
      <c r="P6" s="44">
        <f t="shared" si="1"/>
        <v>79.802565930149683</v>
      </c>
      <c r="Q6" s="9"/>
    </row>
    <row r="7" spans="1:134">
      <c r="A7" s="12"/>
      <c r="B7" s="42">
        <v>513</v>
      </c>
      <c r="C7" s="19" t="s">
        <v>20</v>
      </c>
      <c r="D7" s="43">
        <v>186368</v>
      </c>
      <c r="E7" s="43">
        <v>0</v>
      </c>
      <c r="F7" s="43">
        <v>0</v>
      </c>
      <c r="G7" s="43">
        <v>0</v>
      </c>
      <c r="H7" s="43">
        <v>0</v>
      </c>
      <c r="I7" s="43">
        <v>79216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265584</v>
      </c>
      <c r="P7" s="44">
        <f t="shared" si="1"/>
        <v>189.29722024233786</v>
      </c>
      <c r="Q7" s="9"/>
    </row>
    <row r="8" spans="1:134">
      <c r="A8" s="12"/>
      <c r="B8" s="42">
        <v>514</v>
      </c>
      <c r="C8" s="19" t="s">
        <v>21</v>
      </c>
      <c r="D8" s="43">
        <v>20063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20063</v>
      </c>
      <c r="P8" s="44">
        <f t="shared" si="1"/>
        <v>14.300071275837491</v>
      </c>
      <c r="Q8" s="9"/>
    </row>
    <row r="9" spans="1:134">
      <c r="A9" s="12"/>
      <c r="B9" s="42">
        <v>515</v>
      </c>
      <c r="C9" s="19" t="s">
        <v>22</v>
      </c>
      <c r="D9" s="43">
        <v>125000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125000</v>
      </c>
      <c r="P9" s="44">
        <f t="shared" si="1"/>
        <v>89.094796863863152</v>
      </c>
      <c r="Q9" s="9"/>
    </row>
    <row r="10" spans="1:134">
      <c r="A10" s="12"/>
      <c r="B10" s="42">
        <v>519</v>
      </c>
      <c r="C10" s="19" t="s">
        <v>23</v>
      </c>
      <c r="D10" s="43">
        <v>27208</v>
      </c>
      <c r="E10" s="43">
        <v>0</v>
      </c>
      <c r="F10" s="43">
        <v>0</v>
      </c>
      <c r="G10" s="43">
        <v>0</v>
      </c>
      <c r="H10" s="43">
        <v>0</v>
      </c>
      <c r="I10" s="43">
        <v>906096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933304</v>
      </c>
      <c r="P10" s="44">
        <f t="shared" si="1"/>
        <v>665.22024233784748</v>
      </c>
      <c r="Q10" s="9"/>
    </row>
    <row r="11" spans="1:134" ht="15.75">
      <c r="A11" s="26" t="s">
        <v>24</v>
      </c>
      <c r="B11" s="27"/>
      <c r="C11" s="28"/>
      <c r="D11" s="29">
        <f t="shared" ref="D11:N11" si="3">SUM(D12:D13)</f>
        <v>279514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279514</v>
      </c>
      <c r="P11" s="41">
        <f t="shared" si="1"/>
        <v>199.22594440484676</v>
      </c>
      <c r="Q11" s="10"/>
    </row>
    <row r="12" spans="1:134">
      <c r="A12" s="12"/>
      <c r="B12" s="42">
        <v>521</v>
      </c>
      <c r="C12" s="19" t="s">
        <v>25</v>
      </c>
      <c r="D12" s="43">
        <v>28598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28598</v>
      </c>
      <c r="P12" s="44">
        <f t="shared" si="1"/>
        <v>20.383464005702066</v>
      </c>
      <c r="Q12" s="9"/>
    </row>
    <row r="13" spans="1:134">
      <c r="A13" s="12"/>
      <c r="B13" s="42">
        <v>522</v>
      </c>
      <c r="C13" s="19" t="s">
        <v>26</v>
      </c>
      <c r="D13" s="43">
        <v>250916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" si="4">SUM(D13:N13)</f>
        <v>250916</v>
      </c>
      <c r="P13" s="44">
        <f t="shared" si="1"/>
        <v>178.84248039914468</v>
      </c>
      <c r="Q13" s="9"/>
    </row>
    <row r="14" spans="1:134" ht="15.75">
      <c r="A14" s="26" t="s">
        <v>27</v>
      </c>
      <c r="B14" s="27"/>
      <c r="C14" s="28"/>
      <c r="D14" s="29">
        <f t="shared" ref="D14:N14" si="5">SUM(D15:D16)</f>
        <v>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1126006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40">
        <f>SUM(D14:N14)</f>
        <v>1126006</v>
      </c>
      <c r="P14" s="41">
        <f t="shared" si="1"/>
        <v>802.57020669992869</v>
      </c>
      <c r="Q14" s="10"/>
    </row>
    <row r="15" spans="1:134">
      <c r="A15" s="12"/>
      <c r="B15" s="42">
        <v>534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318294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20" si="6">SUM(D15:N15)</f>
        <v>318294</v>
      </c>
      <c r="P15" s="44">
        <f t="shared" si="1"/>
        <v>226.86671418389167</v>
      </c>
      <c r="Q15" s="9"/>
    </row>
    <row r="16" spans="1:134">
      <c r="A16" s="12"/>
      <c r="B16" s="42">
        <v>536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807712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807712</v>
      </c>
      <c r="P16" s="44">
        <f t="shared" si="1"/>
        <v>575.70349251603704</v>
      </c>
      <c r="Q16" s="9"/>
    </row>
    <row r="17" spans="1:120" ht="15.75">
      <c r="A17" s="26" t="s">
        <v>30</v>
      </c>
      <c r="B17" s="27"/>
      <c r="C17" s="28"/>
      <c r="D17" s="29">
        <f t="shared" ref="D17:N17" si="7">SUM(D18:D18)</f>
        <v>219636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7"/>
        <v>0</v>
      </c>
      <c r="O17" s="29">
        <f t="shared" si="6"/>
        <v>219636</v>
      </c>
      <c r="P17" s="41">
        <f t="shared" si="1"/>
        <v>156.54739843193158</v>
      </c>
      <c r="Q17" s="10"/>
    </row>
    <row r="18" spans="1:120">
      <c r="A18" s="12"/>
      <c r="B18" s="42">
        <v>541</v>
      </c>
      <c r="C18" s="19" t="s">
        <v>31</v>
      </c>
      <c r="D18" s="43">
        <v>219636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219636</v>
      </c>
      <c r="P18" s="44">
        <f t="shared" si="1"/>
        <v>156.54739843193158</v>
      </c>
      <c r="Q18" s="9"/>
    </row>
    <row r="19" spans="1:120" ht="15.75">
      <c r="A19" s="26" t="s">
        <v>32</v>
      </c>
      <c r="B19" s="27"/>
      <c r="C19" s="28"/>
      <c r="D19" s="29">
        <f t="shared" ref="D19:N19" si="8">SUM(D20:D20)</f>
        <v>124353</v>
      </c>
      <c r="E19" s="29">
        <f t="shared" si="8"/>
        <v>0</v>
      </c>
      <c r="F19" s="29">
        <f t="shared" si="8"/>
        <v>0</v>
      </c>
      <c r="G19" s="29">
        <f t="shared" si="8"/>
        <v>0</v>
      </c>
      <c r="H19" s="29">
        <f t="shared" si="8"/>
        <v>0</v>
      </c>
      <c r="I19" s="29">
        <f t="shared" si="8"/>
        <v>0</v>
      </c>
      <c r="J19" s="29">
        <f t="shared" si="8"/>
        <v>0</v>
      </c>
      <c r="K19" s="29">
        <f t="shared" si="8"/>
        <v>0</v>
      </c>
      <c r="L19" s="29">
        <f t="shared" si="8"/>
        <v>0</v>
      </c>
      <c r="M19" s="29">
        <f t="shared" si="8"/>
        <v>0</v>
      </c>
      <c r="N19" s="29">
        <f t="shared" si="8"/>
        <v>0</v>
      </c>
      <c r="O19" s="29">
        <f>SUM(D19:N19)</f>
        <v>124353</v>
      </c>
      <c r="P19" s="41">
        <f t="shared" si="1"/>
        <v>88.633642195295792</v>
      </c>
      <c r="Q19" s="9"/>
    </row>
    <row r="20" spans="1:120">
      <c r="A20" s="12"/>
      <c r="B20" s="42">
        <v>572</v>
      </c>
      <c r="C20" s="19" t="s">
        <v>33</v>
      </c>
      <c r="D20" s="43">
        <v>124353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124353</v>
      </c>
      <c r="P20" s="44">
        <f t="shared" si="1"/>
        <v>88.633642195295792</v>
      </c>
      <c r="Q20" s="9"/>
    </row>
    <row r="21" spans="1:120" ht="15.75">
      <c r="A21" s="26" t="s">
        <v>35</v>
      </c>
      <c r="B21" s="27"/>
      <c r="C21" s="28"/>
      <c r="D21" s="29">
        <f t="shared" ref="D21:N21" si="9">SUM(D22:D22)</f>
        <v>682665</v>
      </c>
      <c r="E21" s="29">
        <f t="shared" si="9"/>
        <v>0</v>
      </c>
      <c r="F21" s="29">
        <f t="shared" si="9"/>
        <v>0</v>
      </c>
      <c r="G21" s="29">
        <f t="shared" si="9"/>
        <v>0</v>
      </c>
      <c r="H21" s="29">
        <f t="shared" si="9"/>
        <v>0</v>
      </c>
      <c r="I21" s="29">
        <f t="shared" si="9"/>
        <v>795444</v>
      </c>
      <c r="J21" s="29">
        <f t="shared" si="9"/>
        <v>0</v>
      </c>
      <c r="K21" s="29">
        <f t="shared" si="9"/>
        <v>0</v>
      </c>
      <c r="L21" s="29">
        <f t="shared" si="9"/>
        <v>0</v>
      </c>
      <c r="M21" s="29">
        <f t="shared" si="9"/>
        <v>0</v>
      </c>
      <c r="N21" s="29">
        <f t="shared" si="9"/>
        <v>0</v>
      </c>
      <c r="O21" s="29">
        <f>SUM(D21:N21)</f>
        <v>1478109</v>
      </c>
      <c r="P21" s="41">
        <f t="shared" si="1"/>
        <v>1053.5345687811832</v>
      </c>
      <c r="Q21" s="9"/>
    </row>
    <row r="22" spans="1:120" ht="15.75" thickBot="1">
      <c r="A22" s="12"/>
      <c r="B22" s="42">
        <v>581</v>
      </c>
      <c r="C22" s="19" t="s">
        <v>76</v>
      </c>
      <c r="D22" s="43">
        <v>682665</v>
      </c>
      <c r="E22" s="43">
        <v>0</v>
      </c>
      <c r="F22" s="43">
        <v>0</v>
      </c>
      <c r="G22" s="43">
        <v>0</v>
      </c>
      <c r="H22" s="43">
        <v>0</v>
      </c>
      <c r="I22" s="43">
        <v>795444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>SUM(D22:N22)</f>
        <v>1478109</v>
      </c>
      <c r="P22" s="44">
        <f t="shared" si="1"/>
        <v>1053.5345687811832</v>
      </c>
      <c r="Q22" s="9"/>
    </row>
    <row r="23" spans="1:120" ht="16.5" thickBot="1">
      <c r="A23" s="13" t="s">
        <v>10</v>
      </c>
      <c r="B23" s="21"/>
      <c r="C23" s="20"/>
      <c r="D23" s="14">
        <f>SUM(D5,D11,D14,D17,D19,D21)</f>
        <v>1776770</v>
      </c>
      <c r="E23" s="14">
        <f t="shared" ref="E23:N23" si="10">SUM(E5,E11,E14,E17,E19,E21)</f>
        <v>0</v>
      </c>
      <c r="F23" s="14">
        <f t="shared" si="10"/>
        <v>0</v>
      </c>
      <c r="G23" s="14">
        <f t="shared" si="10"/>
        <v>0</v>
      </c>
      <c r="H23" s="14">
        <f t="shared" si="10"/>
        <v>0</v>
      </c>
      <c r="I23" s="14">
        <f t="shared" si="10"/>
        <v>2906762</v>
      </c>
      <c r="J23" s="14">
        <f t="shared" si="10"/>
        <v>0</v>
      </c>
      <c r="K23" s="14">
        <f t="shared" si="10"/>
        <v>0</v>
      </c>
      <c r="L23" s="14">
        <f t="shared" si="10"/>
        <v>0</v>
      </c>
      <c r="M23" s="14">
        <f t="shared" si="10"/>
        <v>0</v>
      </c>
      <c r="N23" s="14">
        <f t="shared" si="10"/>
        <v>0</v>
      </c>
      <c r="O23" s="14">
        <f>SUM(D23:N23)</f>
        <v>4683532</v>
      </c>
      <c r="P23" s="35">
        <f t="shared" si="1"/>
        <v>3338.2266571632217</v>
      </c>
      <c r="Q23" s="6"/>
      <c r="R23" s="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1:120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8"/>
    </row>
    <row r="25" spans="1:120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157" t="s">
        <v>79</v>
      </c>
      <c r="N25" s="157"/>
      <c r="O25" s="157"/>
      <c r="P25" s="39">
        <v>1403</v>
      </c>
    </row>
    <row r="26" spans="1:120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6"/>
    </row>
    <row r="27" spans="1:120" ht="15.75" customHeight="1" thickBot="1">
      <c r="A27" s="159" t="s">
        <v>40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9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73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74</v>
      </c>
      <c r="N4" s="32" t="s">
        <v>5</v>
      </c>
      <c r="O4" s="32" t="s">
        <v>75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297015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1004378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2" si="1">SUM(D5:N5)</f>
        <v>1301393</v>
      </c>
      <c r="P5" s="30">
        <f t="shared" ref="P5:P22" si="2">(O5/P$24)</f>
        <v>933.56743185078915</v>
      </c>
      <c r="Q5" s="6"/>
    </row>
    <row r="6" spans="1:134">
      <c r="A6" s="12"/>
      <c r="B6" s="42">
        <v>511</v>
      </c>
      <c r="C6" s="19" t="s">
        <v>19</v>
      </c>
      <c r="D6" s="43">
        <v>105674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105674</v>
      </c>
      <c r="P6" s="44">
        <f t="shared" si="2"/>
        <v>75.806312769010049</v>
      </c>
      <c r="Q6" s="9"/>
    </row>
    <row r="7" spans="1:134">
      <c r="A7" s="12"/>
      <c r="B7" s="42">
        <v>513</v>
      </c>
      <c r="C7" s="19" t="s">
        <v>20</v>
      </c>
      <c r="D7" s="43">
        <v>142208</v>
      </c>
      <c r="E7" s="43">
        <v>0</v>
      </c>
      <c r="F7" s="43">
        <v>0</v>
      </c>
      <c r="G7" s="43">
        <v>0</v>
      </c>
      <c r="H7" s="43">
        <v>0</v>
      </c>
      <c r="I7" s="43">
        <v>70598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212806</v>
      </c>
      <c r="P7" s="44">
        <f t="shared" si="2"/>
        <v>152.65853658536585</v>
      </c>
      <c r="Q7" s="9"/>
    </row>
    <row r="8" spans="1:134">
      <c r="A8" s="12"/>
      <c r="B8" s="42">
        <v>514</v>
      </c>
      <c r="C8" s="19" t="s">
        <v>21</v>
      </c>
      <c r="D8" s="43">
        <v>18651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18651</v>
      </c>
      <c r="P8" s="44">
        <f t="shared" si="2"/>
        <v>13.37948350071736</v>
      </c>
      <c r="Q8" s="9"/>
    </row>
    <row r="9" spans="1:134">
      <c r="A9" s="12"/>
      <c r="B9" s="42">
        <v>519</v>
      </c>
      <c r="C9" s="19" t="s">
        <v>23</v>
      </c>
      <c r="D9" s="43">
        <v>30482</v>
      </c>
      <c r="E9" s="43">
        <v>0</v>
      </c>
      <c r="F9" s="43">
        <v>0</v>
      </c>
      <c r="G9" s="43">
        <v>0</v>
      </c>
      <c r="H9" s="43">
        <v>0</v>
      </c>
      <c r="I9" s="43">
        <v>933780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964262</v>
      </c>
      <c r="P9" s="44">
        <f t="shared" si="2"/>
        <v>691.72309899569586</v>
      </c>
      <c r="Q9" s="9"/>
    </row>
    <row r="10" spans="1:134" ht="15.75">
      <c r="A10" s="26" t="s">
        <v>24</v>
      </c>
      <c r="B10" s="27"/>
      <c r="C10" s="28"/>
      <c r="D10" s="29">
        <f t="shared" ref="D10:N10" si="3">SUM(D11:D12)</f>
        <v>260631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 t="shared" si="1"/>
        <v>260631</v>
      </c>
      <c r="P10" s="41">
        <f t="shared" si="2"/>
        <v>186.96628407460545</v>
      </c>
      <c r="Q10" s="10"/>
    </row>
    <row r="11" spans="1:134">
      <c r="A11" s="12"/>
      <c r="B11" s="42">
        <v>521</v>
      </c>
      <c r="C11" s="19" t="s">
        <v>25</v>
      </c>
      <c r="D11" s="43">
        <v>24508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24508</v>
      </c>
      <c r="P11" s="44">
        <f t="shared" si="2"/>
        <v>17.581061692969872</v>
      </c>
      <c r="Q11" s="9"/>
    </row>
    <row r="12" spans="1:134">
      <c r="A12" s="12"/>
      <c r="B12" s="42">
        <v>522</v>
      </c>
      <c r="C12" s="19" t="s">
        <v>26</v>
      </c>
      <c r="D12" s="43">
        <v>236123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236123</v>
      </c>
      <c r="P12" s="44">
        <f t="shared" si="2"/>
        <v>169.38522238163557</v>
      </c>
      <c r="Q12" s="9"/>
    </row>
    <row r="13" spans="1:134" ht="15.75">
      <c r="A13" s="26" t="s">
        <v>27</v>
      </c>
      <c r="B13" s="27"/>
      <c r="C13" s="28"/>
      <c r="D13" s="29">
        <f t="shared" ref="D13:N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891033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4"/>
        <v>0</v>
      </c>
      <c r="O13" s="40">
        <f t="shared" si="1"/>
        <v>891033</v>
      </c>
      <c r="P13" s="41">
        <f t="shared" si="2"/>
        <v>639.19153515064568</v>
      </c>
      <c r="Q13" s="10"/>
    </row>
    <row r="14" spans="1:134">
      <c r="A14" s="12"/>
      <c r="B14" s="42">
        <v>534</v>
      </c>
      <c r="C14" s="19" t="s">
        <v>28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149732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149732</v>
      </c>
      <c r="P14" s="44">
        <f t="shared" si="2"/>
        <v>107.41176470588235</v>
      </c>
      <c r="Q14" s="9"/>
    </row>
    <row r="15" spans="1:134">
      <c r="A15" s="12"/>
      <c r="B15" s="42">
        <v>536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741301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741301</v>
      </c>
      <c r="P15" s="44">
        <f t="shared" si="2"/>
        <v>531.77977044476324</v>
      </c>
      <c r="Q15" s="9"/>
    </row>
    <row r="16" spans="1:134" ht="15.75">
      <c r="A16" s="26" t="s">
        <v>30</v>
      </c>
      <c r="B16" s="27"/>
      <c r="C16" s="28"/>
      <c r="D16" s="29">
        <f t="shared" ref="D16:N16" si="5">SUM(D17:D17)</f>
        <v>156519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29">
        <f t="shared" si="1"/>
        <v>156519</v>
      </c>
      <c r="P16" s="41">
        <f t="shared" si="2"/>
        <v>112.28048780487805</v>
      </c>
      <c r="Q16" s="10"/>
    </row>
    <row r="17" spans="1:120">
      <c r="A17" s="12"/>
      <c r="B17" s="42">
        <v>541</v>
      </c>
      <c r="C17" s="19" t="s">
        <v>31</v>
      </c>
      <c r="D17" s="43">
        <v>156519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156519</v>
      </c>
      <c r="P17" s="44">
        <f t="shared" si="2"/>
        <v>112.28048780487805</v>
      </c>
      <c r="Q17" s="9"/>
    </row>
    <row r="18" spans="1:120" ht="15.75">
      <c r="A18" s="26" t="s">
        <v>32</v>
      </c>
      <c r="B18" s="27"/>
      <c r="C18" s="28"/>
      <c r="D18" s="29">
        <f t="shared" ref="D18:N18" si="6">SUM(D19:D19)</f>
        <v>93801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6"/>
        <v>0</v>
      </c>
      <c r="O18" s="29">
        <f t="shared" si="1"/>
        <v>93801</v>
      </c>
      <c r="P18" s="41">
        <f t="shared" si="2"/>
        <v>67.289096126255387</v>
      </c>
      <c r="Q18" s="9"/>
    </row>
    <row r="19" spans="1:120">
      <c r="A19" s="12"/>
      <c r="B19" s="42">
        <v>572</v>
      </c>
      <c r="C19" s="19" t="s">
        <v>33</v>
      </c>
      <c r="D19" s="43">
        <v>93801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93801</v>
      </c>
      <c r="P19" s="44">
        <f t="shared" si="2"/>
        <v>67.289096126255387</v>
      </c>
      <c r="Q19" s="9"/>
    </row>
    <row r="20" spans="1:120" ht="15.75">
      <c r="A20" s="26" t="s">
        <v>35</v>
      </c>
      <c r="B20" s="27"/>
      <c r="C20" s="28"/>
      <c r="D20" s="29">
        <f t="shared" ref="D20:N20" si="7">SUM(D21:D21)</f>
        <v>167950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527589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 t="shared" si="1"/>
        <v>695539</v>
      </c>
      <c r="P20" s="41">
        <f t="shared" si="2"/>
        <v>498.95193687230989</v>
      </c>
      <c r="Q20" s="9"/>
    </row>
    <row r="21" spans="1:120" ht="15.75" thickBot="1">
      <c r="A21" s="12"/>
      <c r="B21" s="42">
        <v>581</v>
      </c>
      <c r="C21" s="19" t="s">
        <v>76</v>
      </c>
      <c r="D21" s="43">
        <v>167950</v>
      </c>
      <c r="E21" s="43">
        <v>0</v>
      </c>
      <c r="F21" s="43">
        <v>0</v>
      </c>
      <c r="G21" s="43">
        <v>0</v>
      </c>
      <c r="H21" s="43">
        <v>0</v>
      </c>
      <c r="I21" s="43">
        <v>527589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695539</v>
      </c>
      <c r="P21" s="44">
        <f t="shared" si="2"/>
        <v>498.95193687230989</v>
      </c>
      <c r="Q21" s="9"/>
    </row>
    <row r="22" spans="1:120" ht="16.5" thickBot="1">
      <c r="A22" s="13" t="s">
        <v>10</v>
      </c>
      <c r="B22" s="21"/>
      <c r="C22" s="20"/>
      <c r="D22" s="14">
        <f>SUM(D5,D10,D13,D16,D18,D20)</f>
        <v>975916</v>
      </c>
      <c r="E22" s="14">
        <f t="shared" ref="E22:N22" si="8">SUM(E5,E10,E13,E16,E18,E20)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2423000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8"/>
        <v>0</v>
      </c>
      <c r="O22" s="14">
        <f t="shared" si="1"/>
        <v>3398916</v>
      </c>
      <c r="P22" s="35">
        <f t="shared" si="2"/>
        <v>2438.2467718794833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</row>
    <row r="24" spans="1:120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157" t="s">
        <v>77</v>
      </c>
      <c r="N24" s="157"/>
      <c r="O24" s="157"/>
      <c r="P24" s="39">
        <v>1394</v>
      </c>
    </row>
    <row r="25" spans="1:120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6"/>
    </row>
    <row r="26" spans="1:120" ht="15.75" customHeight="1" thickBot="1">
      <c r="A26" s="159" t="s">
        <v>40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9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303332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1100585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1403917</v>
      </c>
      <c r="O5" s="30">
        <f t="shared" ref="O5:O22" si="2">(N5/O$24)</f>
        <v>989.37068357998589</v>
      </c>
      <c r="P5" s="6"/>
    </row>
    <row r="6" spans="1:133">
      <c r="A6" s="12"/>
      <c r="B6" s="42">
        <v>511</v>
      </c>
      <c r="C6" s="19" t="s">
        <v>19</v>
      </c>
      <c r="D6" s="43">
        <v>97389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97389</v>
      </c>
      <c r="O6" s="44">
        <f t="shared" si="2"/>
        <v>68.632135306553906</v>
      </c>
      <c r="P6" s="9"/>
    </row>
    <row r="7" spans="1:133">
      <c r="A7" s="12"/>
      <c r="B7" s="42">
        <v>513</v>
      </c>
      <c r="C7" s="19" t="s">
        <v>20</v>
      </c>
      <c r="D7" s="43">
        <v>155780</v>
      </c>
      <c r="E7" s="43">
        <v>0</v>
      </c>
      <c r="F7" s="43">
        <v>0</v>
      </c>
      <c r="G7" s="43">
        <v>0</v>
      </c>
      <c r="H7" s="43">
        <v>0</v>
      </c>
      <c r="I7" s="43">
        <v>55861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211641</v>
      </c>
      <c r="O7" s="44">
        <f t="shared" si="2"/>
        <v>149.14799154334037</v>
      </c>
      <c r="P7" s="9"/>
    </row>
    <row r="8" spans="1:133">
      <c r="A8" s="12"/>
      <c r="B8" s="42">
        <v>514</v>
      </c>
      <c r="C8" s="19" t="s">
        <v>21</v>
      </c>
      <c r="D8" s="43">
        <v>20760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20760</v>
      </c>
      <c r="O8" s="44">
        <f t="shared" si="2"/>
        <v>14.630021141649049</v>
      </c>
      <c r="P8" s="9"/>
    </row>
    <row r="9" spans="1:133">
      <c r="A9" s="12"/>
      <c r="B9" s="42">
        <v>519</v>
      </c>
      <c r="C9" s="19" t="s">
        <v>50</v>
      </c>
      <c r="D9" s="43">
        <v>29403</v>
      </c>
      <c r="E9" s="43">
        <v>0</v>
      </c>
      <c r="F9" s="43">
        <v>0</v>
      </c>
      <c r="G9" s="43">
        <v>0</v>
      </c>
      <c r="H9" s="43">
        <v>0</v>
      </c>
      <c r="I9" s="43">
        <v>1044724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1074127</v>
      </c>
      <c r="O9" s="44">
        <f t="shared" si="2"/>
        <v>756.96053558844255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SUM(D11:D12)</f>
        <v>252734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252734</v>
      </c>
      <c r="O10" s="41">
        <f t="shared" si="2"/>
        <v>178.10711768851303</v>
      </c>
      <c r="P10" s="10"/>
    </row>
    <row r="11" spans="1:133">
      <c r="A11" s="12"/>
      <c r="B11" s="42">
        <v>521</v>
      </c>
      <c r="C11" s="19" t="s">
        <v>25</v>
      </c>
      <c r="D11" s="43">
        <v>13898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13898</v>
      </c>
      <c r="O11" s="44">
        <f t="shared" si="2"/>
        <v>9.7942212825933748</v>
      </c>
      <c r="P11" s="9"/>
    </row>
    <row r="12" spans="1:133">
      <c r="A12" s="12"/>
      <c r="B12" s="42">
        <v>522</v>
      </c>
      <c r="C12" s="19" t="s">
        <v>26</v>
      </c>
      <c r="D12" s="43">
        <v>238836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238836</v>
      </c>
      <c r="O12" s="44">
        <f t="shared" si="2"/>
        <v>168.31289640591967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781688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781688</v>
      </c>
      <c r="O13" s="41">
        <f t="shared" si="2"/>
        <v>550.87244538407333</v>
      </c>
      <c r="P13" s="10"/>
    </row>
    <row r="14" spans="1:133">
      <c r="A14" s="12"/>
      <c r="B14" s="42">
        <v>534</v>
      </c>
      <c r="C14" s="19" t="s">
        <v>51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146211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146211</v>
      </c>
      <c r="O14" s="44">
        <f t="shared" si="2"/>
        <v>103.03805496828753</v>
      </c>
      <c r="P14" s="9"/>
    </row>
    <row r="15" spans="1:133">
      <c r="A15" s="12"/>
      <c r="B15" s="42">
        <v>536</v>
      </c>
      <c r="C15" s="19" t="s">
        <v>52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635477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635477</v>
      </c>
      <c r="O15" s="44">
        <f t="shared" si="2"/>
        <v>447.83439041578578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295284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295284</v>
      </c>
      <c r="O16" s="41">
        <f t="shared" si="2"/>
        <v>208.09302325581396</v>
      </c>
      <c r="P16" s="10"/>
    </row>
    <row r="17" spans="1:119">
      <c r="A17" s="12"/>
      <c r="B17" s="42">
        <v>541</v>
      </c>
      <c r="C17" s="19" t="s">
        <v>53</v>
      </c>
      <c r="D17" s="43">
        <v>295284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295284</v>
      </c>
      <c r="O17" s="44">
        <f t="shared" si="2"/>
        <v>208.09302325581396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SUM(D19:D19)</f>
        <v>127066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127066</v>
      </c>
      <c r="O18" s="41">
        <f t="shared" si="2"/>
        <v>89.546159267089493</v>
      </c>
      <c r="P18" s="9"/>
    </row>
    <row r="19" spans="1:119">
      <c r="A19" s="12"/>
      <c r="B19" s="42">
        <v>572</v>
      </c>
      <c r="C19" s="19" t="s">
        <v>54</v>
      </c>
      <c r="D19" s="43">
        <v>127066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127066</v>
      </c>
      <c r="O19" s="44">
        <f t="shared" si="2"/>
        <v>89.546159267089493</v>
      </c>
      <c r="P19" s="9"/>
    </row>
    <row r="20" spans="1:119" ht="15.75">
      <c r="A20" s="26" t="s">
        <v>55</v>
      </c>
      <c r="B20" s="27"/>
      <c r="C20" s="28"/>
      <c r="D20" s="29">
        <f t="shared" ref="D20:M20" si="7">SUM(D21:D21)</f>
        <v>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437569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437569</v>
      </c>
      <c r="O20" s="41">
        <f t="shared" si="2"/>
        <v>308.36434108527129</v>
      </c>
      <c r="P20" s="9"/>
    </row>
    <row r="21" spans="1:119" ht="15.75" thickBot="1">
      <c r="A21" s="12"/>
      <c r="B21" s="42">
        <v>581</v>
      </c>
      <c r="C21" s="19" t="s">
        <v>56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437569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437569</v>
      </c>
      <c r="O21" s="44">
        <f t="shared" si="2"/>
        <v>308.36434108527129</v>
      </c>
      <c r="P21" s="9"/>
    </row>
    <row r="22" spans="1:119" ht="16.5" thickBot="1">
      <c r="A22" s="13" t="s">
        <v>10</v>
      </c>
      <c r="B22" s="21"/>
      <c r="C22" s="20"/>
      <c r="D22" s="14">
        <f>SUM(D5,D10,D13,D16,D18,D20)</f>
        <v>978416</v>
      </c>
      <c r="E22" s="14">
        <f t="shared" ref="E22:M22" si="8">SUM(E5,E10,E13,E16,E18,E20)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2319842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3298258</v>
      </c>
      <c r="O22" s="35">
        <f t="shared" si="2"/>
        <v>2324.3537702607468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71</v>
      </c>
      <c r="M24" s="157"/>
      <c r="N24" s="157"/>
      <c r="O24" s="39">
        <v>1419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257141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105370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362511</v>
      </c>
      <c r="O5" s="30">
        <f t="shared" ref="O5:O23" si="2">(N5/O$25)</f>
        <v>256.19151943462896</v>
      </c>
      <c r="P5" s="6"/>
    </row>
    <row r="6" spans="1:133">
      <c r="A6" s="12"/>
      <c r="B6" s="42">
        <v>511</v>
      </c>
      <c r="C6" s="19" t="s">
        <v>19</v>
      </c>
      <c r="D6" s="43">
        <v>56622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56622</v>
      </c>
      <c r="O6" s="44">
        <f t="shared" si="2"/>
        <v>40.015547703180211</v>
      </c>
      <c r="P6" s="9"/>
    </row>
    <row r="7" spans="1:133">
      <c r="A7" s="12"/>
      <c r="B7" s="42">
        <v>513</v>
      </c>
      <c r="C7" s="19" t="s">
        <v>20</v>
      </c>
      <c r="D7" s="43">
        <v>160878</v>
      </c>
      <c r="E7" s="43">
        <v>0</v>
      </c>
      <c r="F7" s="43">
        <v>0</v>
      </c>
      <c r="G7" s="43">
        <v>0</v>
      </c>
      <c r="H7" s="43">
        <v>0</v>
      </c>
      <c r="I7" s="43">
        <v>24360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185238</v>
      </c>
      <c r="O7" s="44">
        <f t="shared" si="2"/>
        <v>130.91024734982332</v>
      </c>
      <c r="P7" s="9"/>
    </row>
    <row r="8" spans="1:133">
      <c r="A8" s="12"/>
      <c r="B8" s="42">
        <v>514</v>
      </c>
      <c r="C8" s="19" t="s">
        <v>21</v>
      </c>
      <c r="D8" s="43">
        <v>19200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19200</v>
      </c>
      <c r="O8" s="44">
        <f t="shared" si="2"/>
        <v>13.568904593639576</v>
      </c>
      <c r="P8" s="9"/>
    </row>
    <row r="9" spans="1:133">
      <c r="A9" s="12"/>
      <c r="B9" s="42">
        <v>515</v>
      </c>
      <c r="C9" s="19" t="s">
        <v>22</v>
      </c>
      <c r="D9" s="43">
        <v>2469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2469</v>
      </c>
      <c r="O9" s="44">
        <f t="shared" si="2"/>
        <v>1.7448763250883392</v>
      </c>
      <c r="P9" s="9"/>
    </row>
    <row r="10" spans="1:133">
      <c r="A10" s="12"/>
      <c r="B10" s="42">
        <v>519</v>
      </c>
      <c r="C10" s="19" t="s">
        <v>50</v>
      </c>
      <c r="D10" s="43">
        <v>17972</v>
      </c>
      <c r="E10" s="43">
        <v>0</v>
      </c>
      <c r="F10" s="43">
        <v>0</v>
      </c>
      <c r="G10" s="43">
        <v>0</v>
      </c>
      <c r="H10" s="43">
        <v>0</v>
      </c>
      <c r="I10" s="43">
        <v>81010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98982</v>
      </c>
      <c r="O10" s="44">
        <f t="shared" si="2"/>
        <v>69.951943462897532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264594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264594</v>
      </c>
      <c r="O11" s="41">
        <f t="shared" si="2"/>
        <v>186.99222614840988</v>
      </c>
      <c r="P11" s="10"/>
    </row>
    <row r="12" spans="1:133">
      <c r="A12" s="12"/>
      <c r="B12" s="42">
        <v>521</v>
      </c>
      <c r="C12" s="19" t="s">
        <v>25</v>
      </c>
      <c r="D12" s="43">
        <v>31990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31990</v>
      </c>
      <c r="O12" s="44">
        <f t="shared" si="2"/>
        <v>22.607773851590107</v>
      </c>
      <c r="P12" s="9"/>
    </row>
    <row r="13" spans="1:133">
      <c r="A13" s="12"/>
      <c r="B13" s="42">
        <v>522</v>
      </c>
      <c r="C13" s="19" t="s">
        <v>26</v>
      </c>
      <c r="D13" s="43">
        <v>232604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232604</v>
      </c>
      <c r="O13" s="44">
        <f t="shared" si="2"/>
        <v>164.3844522968198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671785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671785</v>
      </c>
      <c r="O14" s="41">
        <f t="shared" si="2"/>
        <v>474.75971731448766</v>
      </c>
      <c r="P14" s="10"/>
    </row>
    <row r="15" spans="1:133">
      <c r="A15" s="12"/>
      <c r="B15" s="42">
        <v>534</v>
      </c>
      <c r="C15" s="19" t="s">
        <v>51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150374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150374</v>
      </c>
      <c r="O15" s="44">
        <f t="shared" si="2"/>
        <v>106.27137809187279</v>
      </c>
      <c r="P15" s="9"/>
    </row>
    <row r="16" spans="1:133">
      <c r="A16" s="12"/>
      <c r="B16" s="42">
        <v>536</v>
      </c>
      <c r="C16" s="19" t="s">
        <v>52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521411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521411</v>
      </c>
      <c r="O16" s="44">
        <f t="shared" si="2"/>
        <v>368.48833922261485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182083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182083</v>
      </c>
      <c r="O17" s="41">
        <f t="shared" si="2"/>
        <v>128.68056537102473</v>
      </c>
      <c r="P17" s="10"/>
    </row>
    <row r="18" spans="1:119">
      <c r="A18" s="12"/>
      <c r="B18" s="42">
        <v>541</v>
      </c>
      <c r="C18" s="19" t="s">
        <v>53</v>
      </c>
      <c r="D18" s="43">
        <v>182083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182083</v>
      </c>
      <c r="O18" s="44">
        <f t="shared" si="2"/>
        <v>128.68056537102473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176162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176162</v>
      </c>
      <c r="O19" s="41">
        <f t="shared" si="2"/>
        <v>124.49611307420494</v>
      </c>
      <c r="P19" s="9"/>
    </row>
    <row r="20" spans="1:119">
      <c r="A20" s="12"/>
      <c r="B20" s="42">
        <v>572</v>
      </c>
      <c r="C20" s="19" t="s">
        <v>54</v>
      </c>
      <c r="D20" s="43">
        <v>176162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176162</v>
      </c>
      <c r="O20" s="44">
        <f t="shared" si="2"/>
        <v>124.49611307420494</v>
      </c>
      <c r="P20" s="9"/>
    </row>
    <row r="21" spans="1:119" ht="15.75">
      <c r="A21" s="26" t="s">
        <v>55</v>
      </c>
      <c r="B21" s="27"/>
      <c r="C21" s="28"/>
      <c r="D21" s="29">
        <f t="shared" ref="D21:M21" si="7">SUM(D22:D22)</f>
        <v>1694100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1955993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3650093</v>
      </c>
      <c r="O21" s="41">
        <f t="shared" si="2"/>
        <v>2579.5710247349825</v>
      </c>
      <c r="P21" s="9"/>
    </row>
    <row r="22" spans="1:119" ht="15.75" thickBot="1">
      <c r="A22" s="12"/>
      <c r="B22" s="42">
        <v>581</v>
      </c>
      <c r="C22" s="19" t="s">
        <v>56</v>
      </c>
      <c r="D22" s="43">
        <v>1694100</v>
      </c>
      <c r="E22" s="43">
        <v>0</v>
      </c>
      <c r="F22" s="43">
        <v>0</v>
      </c>
      <c r="G22" s="43">
        <v>0</v>
      </c>
      <c r="H22" s="43">
        <v>0</v>
      </c>
      <c r="I22" s="43">
        <v>1955993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3650093</v>
      </c>
      <c r="O22" s="44">
        <f t="shared" si="2"/>
        <v>2579.5710247349825</v>
      </c>
      <c r="P22" s="9"/>
    </row>
    <row r="23" spans="1:119" ht="16.5" thickBot="1">
      <c r="A23" s="13" t="s">
        <v>10</v>
      </c>
      <c r="B23" s="21"/>
      <c r="C23" s="20"/>
      <c r="D23" s="14">
        <f>SUM(D5,D11,D14,D17,D19,D21)</f>
        <v>2574080</v>
      </c>
      <c r="E23" s="14">
        <f t="shared" ref="E23:M23" si="8">SUM(E5,E11,E14,E17,E19,E21)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2733148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5307228</v>
      </c>
      <c r="O23" s="35">
        <f t="shared" si="2"/>
        <v>3750.6911660777387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69</v>
      </c>
      <c r="M25" s="157"/>
      <c r="N25" s="157"/>
      <c r="O25" s="39">
        <v>1415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40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238684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35420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274104</v>
      </c>
      <c r="O5" s="30">
        <f t="shared" ref="O5:O23" si="2">(N5/O$25)</f>
        <v>193.16701902748414</v>
      </c>
      <c r="P5" s="6"/>
    </row>
    <row r="6" spans="1:133">
      <c r="A6" s="12"/>
      <c r="B6" s="42">
        <v>511</v>
      </c>
      <c r="C6" s="19" t="s">
        <v>19</v>
      </c>
      <c r="D6" s="43">
        <v>74819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74819</v>
      </c>
      <c r="O6" s="44">
        <f t="shared" si="2"/>
        <v>52.726568005637773</v>
      </c>
      <c r="P6" s="9"/>
    </row>
    <row r="7" spans="1:133">
      <c r="A7" s="12"/>
      <c r="B7" s="42">
        <v>513</v>
      </c>
      <c r="C7" s="19" t="s">
        <v>20</v>
      </c>
      <c r="D7" s="43">
        <v>132626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132626</v>
      </c>
      <c r="O7" s="44">
        <f t="shared" si="2"/>
        <v>93.464411557434815</v>
      </c>
      <c r="P7" s="9"/>
    </row>
    <row r="8" spans="1:133">
      <c r="A8" s="12"/>
      <c r="B8" s="42">
        <v>514</v>
      </c>
      <c r="C8" s="19" t="s">
        <v>21</v>
      </c>
      <c r="D8" s="43">
        <v>20440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20440</v>
      </c>
      <c r="O8" s="44">
        <f t="shared" si="2"/>
        <v>14.404510218463708</v>
      </c>
      <c r="P8" s="9"/>
    </row>
    <row r="9" spans="1:133">
      <c r="A9" s="12"/>
      <c r="B9" s="42">
        <v>515</v>
      </c>
      <c r="C9" s="19" t="s">
        <v>22</v>
      </c>
      <c r="D9" s="43">
        <v>1620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1620</v>
      </c>
      <c r="O9" s="44">
        <f t="shared" si="2"/>
        <v>1.1416490486257929</v>
      </c>
      <c r="P9" s="9"/>
    </row>
    <row r="10" spans="1:133">
      <c r="A10" s="12"/>
      <c r="B10" s="42">
        <v>519</v>
      </c>
      <c r="C10" s="19" t="s">
        <v>50</v>
      </c>
      <c r="D10" s="43">
        <v>9179</v>
      </c>
      <c r="E10" s="43">
        <v>0</v>
      </c>
      <c r="F10" s="43">
        <v>0</v>
      </c>
      <c r="G10" s="43">
        <v>0</v>
      </c>
      <c r="H10" s="43">
        <v>0</v>
      </c>
      <c r="I10" s="43">
        <v>35420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44599</v>
      </c>
      <c r="O10" s="44">
        <f t="shared" si="2"/>
        <v>31.429880197322056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243342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243342</v>
      </c>
      <c r="O11" s="41">
        <f t="shared" si="2"/>
        <v>171.48837209302326</v>
      </c>
      <c r="P11" s="10"/>
    </row>
    <row r="12" spans="1:133">
      <c r="A12" s="12"/>
      <c r="B12" s="42">
        <v>521</v>
      </c>
      <c r="C12" s="19" t="s">
        <v>25</v>
      </c>
      <c r="D12" s="43">
        <v>14125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14125</v>
      </c>
      <c r="O12" s="44">
        <f t="shared" si="2"/>
        <v>9.9541930937279783</v>
      </c>
      <c r="P12" s="9"/>
    </row>
    <row r="13" spans="1:133">
      <c r="A13" s="12"/>
      <c r="B13" s="42">
        <v>522</v>
      </c>
      <c r="C13" s="19" t="s">
        <v>26</v>
      </c>
      <c r="D13" s="43">
        <v>229217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229217</v>
      </c>
      <c r="O13" s="44">
        <f t="shared" si="2"/>
        <v>161.53417899929528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687279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687279</v>
      </c>
      <c r="O14" s="41">
        <f t="shared" si="2"/>
        <v>484.34038054968289</v>
      </c>
      <c r="P14" s="10"/>
    </row>
    <row r="15" spans="1:133">
      <c r="A15" s="12"/>
      <c r="B15" s="42">
        <v>534</v>
      </c>
      <c r="C15" s="19" t="s">
        <v>51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144215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144215</v>
      </c>
      <c r="O15" s="44">
        <f t="shared" si="2"/>
        <v>101.63143058491896</v>
      </c>
      <c r="P15" s="9"/>
    </row>
    <row r="16" spans="1:133">
      <c r="A16" s="12"/>
      <c r="B16" s="42">
        <v>536</v>
      </c>
      <c r="C16" s="19" t="s">
        <v>52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543064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543064</v>
      </c>
      <c r="O16" s="44">
        <f t="shared" si="2"/>
        <v>382.70894996476392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216911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216911</v>
      </c>
      <c r="O17" s="41">
        <f t="shared" si="2"/>
        <v>152.86187455954897</v>
      </c>
      <c r="P17" s="10"/>
    </row>
    <row r="18" spans="1:119">
      <c r="A18" s="12"/>
      <c r="B18" s="42">
        <v>541</v>
      </c>
      <c r="C18" s="19" t="s">
        <v>53</v>
      </c>
      <c r="D18" s="43">
        <v>216911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216911</v>
      </c>
      <c r="O18" s="44">
        <f t="shared" si="2"/>
        <v>152.86187455954897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128801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128801</v>
      </c>
      <c r="O19" s="41">
        <f t="shared" si="2"/>
        <v>90.768851303735019</v>
      </c>
      <c r="P19" s="9"/>
    </row>
    <row r="20" spans="1:119">
      <c r="A20" s="12"/>
      <c r="B20" s="42">
        <v>572</v>
      </c>
      <c r="C20" s="19" t="s">
        <v>54</v>
      </c>
      <c r="D20" s="43">
        <v>128801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128801</v>
      </c>
      <c r="O20" s="44">
        <f t="shared" si="2"/>
        <v>90.768851303735019</v>
      </c>
      <c r="P20" s="9"/>
    </row>
    <row r="21" spans="1:119" ht="15.75">
      <c r="A21" s="26" t="s">
        <v>55</v>
      </c>
      <c r="B21" s="27"/>
      <c r="C21" s="28"/>
      <c r="D21" s="29">
        <f t="shared" ref="D21:M21" si="7">SUM(D22:D22)</f>
        <v>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374085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374085</v>
      </c>
      <c r="O21" s="41">
        <f t="shared" si="2"/>
        <v>263.62579281183935</v>
      </c>
      <c r="P21" s="9"/>
    </row>
    <row r="22" spans="1:119" ht="15.75" thickBot="1">
      <c r="A22" s="12"/>
      <c r="B22" s="42">
        <v>581</v>
      </c>
      <c r="C22" s="19" t="s">
        <v>56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374085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374085</v>
      </c>
      <c r="O22" s="44">
        <f t="shared" si="2"/>
        <v>263.62579281183935</v>
      </c>
      <c r="P22" s="9"/>
    </row>
    <row r="23" spans="1:119" ht="16.5" thickBot="1">
      <c r="A23" s="13" t="s">
        <v>10</v>
      </c>
      <c r="B23" s="21"/>
      <c r="C23" s="20"/>
      <c r="D23" s="14">
        <f>SUM(D5,D11,D14,D17,D19,D21)</f>
        <v>827738</v>
      </c>
      <c r="E23" s="14">
        <f t="shared" ref="E23:M23" si="8">SUM(E5,E11,E14,E17,E19,E21)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1096784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1924522</v>
      </c>
      <c r="O23" s="35">
        <f t="shared" si="2"/>
        <v>1356.2522903453137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67</v>
      </c>
      <c r="M25" s="157"/>
      <c r="N25" s="157"/>
      <c r="O25" s="39">
        <v>1419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40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222708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35538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258246</v>
      </c>
      <c r="O5" s="30">
        <f t="shared" ref="O5:O22" si="2">(N5/O$24)</f>
        <v>183.54371002132197</v>
      </c>
      <c r="P5" s="6"/>
    </row>
    <row r="6" spans="1:133">
      <c r="A6" s="12"/>
      <c r="B6" s="42">
        <v>511</v>
      </c>
      <c r="C6" s="19" t="s">
        <v>19</v>
      </c>
      <c r="D6" s="43">
        <v>54329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54329</v>
      </c>
      <c r="O6" s="44">
        <f t="shared" si="2"/>
        <v>38.613361762615497</v>
      </c>
      <c r="P6" s="9"/>
    </row>
    <row r="7" spans="1:133">
      <c r="A7" s="12"/>
      <c r="B7" s="42">
        <v>513</v>
      </c>
      <c r="C7" s="19" t="s">
        <v>20</v>
      </c>
      <c r="D7" s="43">
        <v>127561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127561</v>
      </c>
      <c r="O7" s="44">
        <f t="shared" si="2"/>
        <v>90.661691542288551</v>
      </c>
      <c r="P7" s="9"/>
    </row>
    <row r="8" spans="1:133">
      <c r="A8" s="12"/>
      <c r="B8" s="42">
        <v>514</v>
      </c>
      <c r="C8" s="19" t="s">
        <v>21</v>
      </c>
      <c r="D8" s="43">
        <v>20844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20844</v>
      </c>
      <c r="O8" s="44">
        <f t="shared" si="2"/>
        <v>14.81449893390192</v>
      </c>
      <c r="P8" s="9"/>
    </row>
    <row r="9" spans="1:133">
      <c r="A9" s="12"/>
      <c r="B9" s="42">
        <v>515</v>
      </c>
      <c r="C9" s="19" t="s">
        <v>22</v>
      </c>
      <c r="D9" s="43">
        <v>8145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8145</v>
      </c>
      <c r="O9" s="44">
        <f t="shared" si="2"/>
        <v>5.7889125799573558</v>
      </c>
      <c r="P9" s="9"/>
    </row>
    <row r="10" spans="1:133">
      <c r="A10" s="12"/>
      <c r="B10" s="42">
        <v>519</v>
      </c>
      <c r="C10" s="19" t="s">
        <v>50</v>
      </c>
      <c r="D10" s="43">
        <v>11829</v>
      </c>
      <c r="E10" s="43">
        <v>0</v>
      </c>
      <c r="F10" s="43">
        <v>0</v>
      </c>
      <c r="G10" s="43">
        <v>0</v>
      </c>
      <c r="H10" s="43">
        <v>0</v>
      </c>
      <c r="I10" s="43">
        <v>35538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47367</v>
      </c>
      <c r="O10" s="44">
        <f t="shared" si="2"/>
        <v>33.665245202558637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230448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230448</v>
      </c>
      <c r="O11" s="41">
        <f t="shared" si="2"/>
        <v>163.7867803837953</v>
      </c>
      <c r="P11" s="10"/>
    </row>
    <row r="12" spans="1:133">
      <c r="A12" s="12"/>
      <c r="B12" s="42">
        <v>522</v>
      </c>
      <c r="C12" s="19" t="s">
        <v>26</v>
      </c>
      <c r="D12" s="43">
        <v>230448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230448</v>
      </c>
      <c r="O12" s="44">
        <f t="shared" si="2"/>
        <v>163.7867803837953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734974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734974</v>
      </c>
      <c r="O13" s="41">
        <f t="shared" si="2"/>
        <v>522.36958066808813</v>
      </c>
      <c r="P13" s="10"/>
    </row>
    <row r="14" spans="1:133">
      <c r="A14" s="12"/>
      <c r="B14" s="42">
        <v>534</v>
      </c>
      <c r="C14" s="19" t="s">
        <v>51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136746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136746</v>
      </c>
      <c r="O14" s="44">
        <f t="shared" si="2"/>
        <v>97.189765458422173</v>
      </c>
      <c r="P14" s="9"/>
    </row>
    <row r="15" spans="1:133">
      <c r="A15" s="12"/>
      <c r="B15" s="42">
        <v>536</v>
      </c>
      <c r="C15" s="19" t="s">
        <v>52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598228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598228</v>
      </c>
      <c r="O15" s="44">
        <f t="shared" si="2"/>
        <v>425.17981520966595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195357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195357</v>
      </c>
      <c r="O16" s="41">
        <f t="shared" si="2"/>
        <v>138.84648187633263</v>
      </c>
      <c r="P16" s="10"/>
    </row>
    <row r="17" spans="1:119">
      <c r="A17" s="12"/>
      <c r="B17" s="42">
        <v>541</v>
      </c>
      <c r="C17" s="19" t="s">
        <v>53</v>
      </c>
      <c r="D17" s="43">
        <v>195357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195357</v>
      </c>
      <c r="O17" s="44">
        <f t="shared" si="2"/>
        <v>138.84648187633263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SUM(D19:D19)</f>
        <v>202458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202458</v>
      </c>
      <c r="O18" s="41">
        <f t="shared" si="2"/>
        <v>143.89339019189765</v>
      </c>
      <c r="P18" s="9"/>
    </row>
    <row r="19" spans="1:119">
      <c r="A19" s="12"/>
      <c r="B19" s="42">
        <v>572</v>
      </c>
      <c r="C19" s="19" t="s">
        <v>54</v>
      </c>
      <c r="D19" s="43">
        <v>202458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202458</v>
      </c>
      <c r="O19" s="44">
        <f t="shared" si="2"/>
        <v>143.89339019189765</v>
      </c>
      <c r="P19" s="9"/>
    </row>
    <row r="20" spans="1:119" ht="15.75">
      <c r="A20" s="26" t="s">
        <v>55</v>
      </c>
      <c r="B20" s="27"/>
      <c r="C20" s="28"/>
      <c r="D20" s="29">
        <f t="shared" ref="D20:M20" si="7">SUM(D21:D21)</f>
        <v>1269781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1541989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2811770</v>
      </c>
      <c r="O20" s="41">
        <f t="shared" si="2"/>
        <v>1998.4150675195451</v>
      </c>
      <c r="P20" s="9"/>
    </row>
    <row r="21" spans="1:119" ht="15.75" thickBot="1">
      <c r="A21" s="12"/>
      <c r="B21" s="42">
        <v>581</v>
      </c>
      <c r="C21" s="19" t="s">
        <v>56</v>
      </c>
      <c r="D21" s="43">
        <v>1269781</v>
      </c>
      <c r="E21" s="43">
        <v>0</v>
      </c>
      <c r="F21" s="43">
        <v>0</v>
      </c>
      <c r="G21" s="43">
        <v>0</v>
      </c>
      <c r="H21" s="43">
        <v>0</v>
      </c>
      <c r="I21" s="43">
        <v>1541989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2811770</v>
      </c>
      <c r="O21" s="44">
        <f t="shared" si="2"/>
        <v>1998.4150675195451</v>
      </c>
      <c r="P21" s="9"/>
    </row>
    <row r="22" spans="1:119" ht="16.5" thickBot="1">
      <c r="A22" s="13" t="s">
        <v>10</v>
      </c>
      <c r="B22" s="21"/>
      <c r="C22" s="20"/>
      <c r="D22" s="14">
        <f>SUM(D5,D11,D13,D16,D18,D20)</f>
        <v>2120752</v>
      </c>
      <c r="E22" s="14">
        <f t="shared" ref="E22:M22" si="8">SUM(E5,E11,E13,E16,E18,E20)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2312501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4433253</v>
      </c>
      <c r="O22" s="35">
        <f t="shared" si="2"/>
        <v>3150.855010660981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65</v>
      </c>
      <c r="M24" s="157"/>
      <c r="N24" s="157"/>
      <c r="O24" s="39">
        <v>1407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184837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26027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210864</v>
      </c>
      <c r="O5" s="30">
        <f t="shared" ref="O5:O23" si="2">(N5/O$25)</f>
        <v>151.48275862068965</v>
      </c>
      <c r="P5" s="6"/>
    </row>
    <row r="6" spans="1:133">
      <c r="A6" s="12"/>
      <c r="B6" s="42">
        <v>511</v>
      </c>
      <c r="C6" s="19" t="s">
        <v>19</v>
      </c>
      <c r="D6" s="43">
        <v>30237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30237</v>
      </c>
      <c r="O6" s="44">
        <f t="shared" si="2"/>
        <v>21.72198275862069</v>
      </c>
      <c r="P6" s="9"/>
    </row>
    <row r="7" spans="1:133">
      <c r="A7" s="12"/>
      <c r="B7" s="42">
        <v>513</v>
      </c>
      <c r="C7" s="19" t="s">
        <v>20</v>
      </c>
      <c r="D7" s="43">
        <v>115047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115047</v>
      </c>
      <c r="O7" s="44">
        <f t="shared" si="2"/>
        <v>82.64870689655173</v>
      </c>
      <c r="P7" s="9"/>
    </row>
    <row r="8" spans="1:133">
      <c r="A8" s="12"/>
      <c r="B8" s="42">
        <v>514</v>
      </c>
      <c r="C8" s="19" t="s">
        <v>21</v>
      </c>
      <c r="D8" s="43">
        <v>19826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19826</v>
      </c>
      <c r="O8" s="44">
        <f t="shared" si="2"/>
        <v>14.242816091954023</v>
      </c>
      <c r="P8" s="9"/>
    </row>
    <row r="9" spans="1:133">
      <c r="A9" s="12"/>
      <c r="B9" s="42">
        <v>515</v>
      </c>
      <c r="C9" s="19" t="s">
        <v>22</v>
      </c>
      <c r="D9" s="43">
        <v>8705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8705</v>
      </c>
      <c r="O9" s="44">
        <f t="shared" si="2"/>
        <v>6.2535919540229887</v>
      </c>
      <c r="P9" s="9"/>
    </row>
    <row r="10" spans="1:133">
      <c r="A10" s="12"/>
      <c r="B10" s="42">
        <v>519</v>
      </c>
      <c r="C10" s="19" t="s">
        <v>50</v>
      </c>
      <c r="D10" s="43">
        <v>11022</v>
      </c>
      <c r="E10" s="43">
        <v>0</v>
      </c>
      <c r="F10" s="43">
        <v>0</v>
      </c>
      <c r="G10" s="43">
        <v>0</v>
      </c>
      <c r="H10" s="43">
        <v>0</v>
      </c>
      <c r="I10" s="43">
        <v>26027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37049</v>
      </c>
      <c r="O10" s="44">
        <f t="shared" si="2"/>
        <v>26.615660919540229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232340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232340</v>
      </c>
      <c r="O11" s="41">
        <f t="shared" si="2"/>
        <v>166.91091954022988</v>
      </c>
      <c r="P11" s="10"/>
    </row>
    <row r="12" spans="1:133">
      <c r="A12" s="12"/>
      <c r="B12" s="42">
        <v>521</v>
      </c>
      <c r="C12" s="19" t="s">
        <v>25</v>
      </c>
      <c r="D12" s="43">
        <v>7340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7340</v>
      </c>
      <c r="O12" s="44">
        <f t="shared" si="2"/>
        <v>5.2729885057471266</v>
      </c>
      <c r="P12" s="9"/>
    </row>
    <row r="13" spans="1:133">
      <c r="A13" s="12"/>
      <c r="B13" s="42">
        <v>522</v>
      </c>
      <c r="C13" s="19" t="s">
        <v>26</v>
      </c>
      <c r="D13" s="43">
        <v>225000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225000</v>
      </c>
      <c r="O13" s="44">
        <f t="shared" si="2"/>
        <v>161.63793103448276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632051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632051</v>
      </c>
      <c r="O14" s="41">
        <f t="shared" si="2"/>
        <v>454.05962643678163</v>
      </c>
      <c r="P14" s="10"/>
    </row>
    <row r="15" spans="1:133">
      <c r="A15" s="12"/>
      <c r="B15" s="42">
        <v>534</v>
      </c>
      <c r="C15" s="19" t="s">
        <v>51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132551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132551</v>
      </c>
      <c r="O15" s="44">
        <f t="shared" si="2"/>
        <v>95.223419540229884</v>
      </c>
      <c r="P15" s="9"/>
    </row>
    <row r="16" spans="1:133">
      <c r="A16" s="12"/>
      <c r="B16" s="42">
        <v>536</v>
      </c>
      <c r="C16" s="19" t="s">
        <v>52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499500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499500</v>
      </c>
      <c r="O16" s="44">
        <f t="shared" si="2"/>
        <v>358.83620689655174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204935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204935</v>
      </c>
      <c r="O17" s="41">
        <f t="shared" si="2"/>
        <v>147.22341954022988</v>
      </c>
      <c r="P17" s="10"/>
    </row>
    <row r="18" spans="1:119">
      <c r="A18" s="12"/>
      <c r="B18" s="42">
        <v>541</v>
      </c>
      <c r="C18" s="19" t="s">
        <v>53</v>
      </c>
      <c r="D18" s="43">
        <v>204935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204935</v>
      </c>
      <c r="O18" s="44">
        <f t="shared" si="2"/>
        <v>147.22341954022988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185304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185304</v>
      </c>
      <c r="O19" s="41">
        <f t="shared" si="2"/>
        <v>133.12068965517241</v>
      </c>
      <c r="P19" s="9"/>
    </row>
    <row r="20" spans="1:119">
      <c r="A20" s="12"/>
      <c r="B20" s="42">
        <v>572</v>
      </c>
      <c r="C20" s="19" t="s">
        <v>54</v>
      </c>
      <c r="D20" s="43">
        <v>185304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185304</v>
      </c>
      <c r="O20" s="44">
        <f t="shared" si="2"/>
        <v>133.12068965517241</v>
      </c>
      <c r="P20" s="9"/>
    </row>
    <row r="21" spans="1:119" ht="15.75">
      <c r="A21" s="26" t="s">
        <v>55</v>
      </c>
      <c r="B21" s="27"/>
      <c r="C21" s="28"/>
      <c r="D21" s="29">
        <f t="shared" ref="D21:M21" si="7">SUM(D22:D22)</f>
        <v>529089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748411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1277500</v>
      </c>
      <c r="O21" s="41">
        <f t="shared" si="2"/>
        <v>917.74425287356325</v>
      </c>
      <c r="P21" s="9"/>
    </row>
    <row r="22" spans="1:119" ht="15.75" thickBot="1">
      <c r="A22" s="12"/>
      <c r="B22" s="42">
        <v>581</v>
      </c>
      <c r="C22" s="19" t="s">
        <v>56</v>
      </c>
      <c r="D22" s="43">
        <v>529089</v>
      </c>
      <c r="E22" s="43">
        <v>0</v>
      </c>
      <c r="F22" s="43">
        <v>0</v>
      </c>
      <c r="G22" s="43">
        <v>0</v>
      </c>
      <c r="H22" s="43">
        <v>0</v>
      </c>
      <c r="I22" s="43">
        <v>748411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1277500</v>
      </c>
      <c r="O22" s="44">
        <f t="shared" si="2"/>
        <v>917.74425287356325</v>
      </c>
      <c r="P22" s="9"/>
    </row>
    <row r="23" spans="1:119" ht="16.5" thickBot="1">
      <c r="A23" s="13" t="s">
        <v>10</v>
      </c>
      <c r="B23" s="21"/>
      <c r="C23" s="20"/>
      <c r="D23" s="14">
        <f>SUM(D5,D11,D14,D17,D19,D21)</f>
        <v>1336505</v>
      </c>
      <c r="E23" s="14">
        <f t="shared" ref="E23:M23" si="8">SUM(E5,E11,E14,E17,E19,E21)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1406489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2742994</v>
      </c>
      <c r="O23" s="35">
        <f t="shared" si="2"/>
        <v>1970.5416666666667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63</v>
      </c>
      <c r="M25" s="157"/>
      <c r="N25" s="157"/>
      <c r="O25" s="39">
        <v>1392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40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217101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43369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260470</v>
      </c>
      <c r="O5" s="30">
        <f t="shared" ref="O5:O22" si="2">(N5/O$24)</f>
        <v>188.06498194945848</v>
      </c>
      <c r="P5" s="6"/>
    </row>
    <row r="6" spans="1:133">
      <c r="A6" s="12"/>
      <c r="B6" s="42">
        <v>511</v>
      </c>
      <c r="C6" s="19" t="s">
        <v>19</v>
      </c>
      <c r="D6" s="43">
        <v>33879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33879</v>
      </c>
      <c r="O6" s="44">
        <f t="shared" si="2"/>
        <v>24.461371841155234</v>
      </c>
      <c r="P6" s="9"/>
    </row>
    <row r="7" spans="1:133">
      <c r="A7" s="12"/>
      <c r="B7" s="42">
        <v>513</v>
      </c>
      <c r="C7" s="19" t="s">
        <v>20</v>
      </c>
      <c r="D7" s="43">
        <v>127176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127176</v>
      </c>
      <c r="O7" s="44">
        <f t="shared" si="2"/>
        <v>91.823826714801442</v>
      </c>
      <c r="P7" s="9"/>
    </row>
    <row r="8" spans="1:133">
      <c r="A8" s="12"/>
      <c r="B8" s="42">
        <v>514</v>
      </c>
      <c r="C8" s="19" t="s">
        <v>21</v>
      </c>
      <c r="D8" s="43">
        <v>16794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16794</v>
      </c>
      <c r="O8" s="44">
        <f t="shared" si="2"/>
        <v>12.125631768953069</v>
      </c>
      <c r="P8" s="9"/>
    </row>
    <row r="9" spans="1:133">
      <c r="A9" s="12"/>
      <c r="B9" s="42">
        <v>515</v>
      </c>
      <c r="C9" s="19" t="s">
        <v>22</v>
      </c>
      <c r="D9" s="43">
        <v>24024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24024</v>
      </c>
      <c r="O9" s="44">
        <f t="shared" si="2"/>
        <v>17.345848375451265</v>
      </c>
      <c r="P9" s="9"/>
    </row>
    <row r="10" spans="1:133">
      <c r="A10" s="12"/>
      <c r="B10" s="42">
        <v>519</v>
      </c>
      <c r="C10" s="19" t="s">
        <v>50</v>
      </c>
      <c r="D10" s="43">
        <v>15228</v>
      </c>
      <c r="E10" s="43">
        <v>0</v>
      </c>
      <c r="F10" s="43">
        <v>0</v>
      </c>
      <c r="G10" s="43">
        <v>0</v>
      </c>
      <c r="H10" s="43">
        <v>0</v>
      </c>
      <c r="I10" s="43">
        <v>43369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58597</v>
      </c>
      <c r="O10" s="44">
        <f t="shared" si="2"/>
        <v>42.30830324909747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239481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239481</v>
      </c>
      <c r="O11" s="41">
        <f t="shared" si="2"/>
        <v>172.91046931407942</v>
      </c>
      <c r="P11" s="10"/>
    </row>
    <row r="12" spans="1:133">
      <c r="A12" s="12"/>
      <c r="B12" s="42">
        <v>522</v>
      </c>
      <c r="C12" s="19" t="s">
        <v>26</v>
      </c>
      <c r="D12" s="43">
        <v>239481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239481</v>
      </c>
      <c r="O12" s="44">
        <f t="shared" si="2"/>
        <v>172.91046931407942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636830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636830</v>
      </c>
      <c r="O13" s="41">
        <f t="shared" si="2"/>
        <v>459.80505415162457</v>
      </c>
      <c r="P13" s="10"/>
    </row>
    <row r="14" spans="1:133">
      <c r="A14" s="12"/>
      <c r="B14" s="42">
        <v>534</v>
      </c>
      <c r="C14" s="19" t="s">
        <v>51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113242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113242</v>
      </c>
      <c r="O14" s="44">
        <f t="shared" si="2"/>
        <v>81.763176895306856</v>
      </c>
      <c r="P14" s="9"/>
    </row>
    <row r="15" spans="1:133">
      <c r="A15" s="12"/>
      <c r="B15" s="42">
        <v>536</v>
      </c>
      <c r="C15" s="19" t="s">
        <v>52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523588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523588</v>
      </c>
      <c r="O15" s="44">
        <f t="shared" si="2"/>
        <v>378.04187725631766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394912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394912</v>
      </c>
      <c r="O16" s="41">
        <f t="shared" si="2"/>
        <v>285.13501805054153</v>
      </c>
      <c r="P16" s="10"/>
    </row>
    <row r="17" spans="1:119">
      <c r="A17" s="12"/>
      <c r="B17" s="42">
        <v>541</v>
      </c>
      <c r="C17" s="19" t="s">
        <v>53</v>
      </c>
      <c r="D17" s="43">
        <v>394912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394912</v>
      </c>
      <c r="O17" s="44">
        <f t="shared" si="2"/>
        <v>285.13501805054153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SUM(D19:D19)</f>
        <v>641690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641690</v>
      </c>
      <c r="O18" s="41">
        <f t="shared" si="2"/>
        <v>463.31407942238269</v>
      </c>
      <c r="P18" s="9"/>
    </row>
    <row r="19" spans="1:119">
      <c r="A19" s="12"/>
      <c r="B19" s="42">
        <v>572</v>
      </c>
      <c r="C19" s="19" t="s">
        <v>54</v>
      </c>
      <c r="D19" s="43">
        <v>641690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641690</v>
      </c>
      <c r="O19" s="44">
        <f t="shared" si="2"/>
        <v>463.31407942238269</v>
      </c>
      <c r="P19" s="9"/>
    </row>
    <row r="20" spans="1:119" ht="15.75">
      <c r="A20" s="26" t="s">
        <v>55</v>
      </c>
      <c r="B20" s="27"/>
      <c r="C20" s="28"/>
      <c r="D20" s="29">
        <f t="shared" ref="D20:M20" si="7">SUM(D21:D21)</f>
        <v>1087119</v>
      </c>
      <c r="E20" s="29">
        <f t="shared" si="7"/>
        <v>0</v>
      </c>
      <c r="F20" s="29">
        <f t="shared" si="7"/>
        <v>0</v>
      </c>
      <c r="G20" s="29">
        <f t="shared" si="7"/>
        <v>618781</v>
      </c>
      <c r="H20" s="29">
        <f t="shared" si="7"/>
        <v>0</v>
      </c>
      <c r="I20" s="29">
        <f t="shared" si="7"/>
        <v>873141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2579041</v>
      </c>
      <c r="O20" s="41">
        <f t="shared" si="2"/>
        <v>1862.1234657039711</v>
      </c>
      <c r="P20" s="9"/>
    </row>
    <row r="21" spans="1:119" ht="15.75" thickBot="1">
      <c r="A21" s="12"/>
      <c r="B21" s="42">
        <v>581</v>
      </c>
      <c r="C21" s="19" t="s">
        <v>56</v>
      </c>
      <c r="D21" s="43">
        <v>1087119</v>
      </c>
      <c r="E21" s="43">
        <v>0</v>
      </c>
      <c r="F21" s="43">
        <v>0</v>
      </c>
      <c r="G21" s="43">
        <v>618781</v>
      </c>
      <c r="H21" s="43">
        <v>0</v>
      </c>
      <c r="I21" s="43">
        <v>873141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2579041</v>
      </c>
      <c r="O21" s="44">
        <f t="shared" si="2"/>
        <v>1862.1234657039711</v>
      </c>
      <c r="P21" s="9"/>
    </row>
    <row r="22" spans="1:119" ht="16.5" thickBot="1">
      <c r="A22" s="13" t="s">
        <v>10</v>
      </c>
      <c r="B22" s="21"/>
      <c r="C22" s="20"/>
      <c r="D22" s="14">
        <f>SUM(D5,D11,D13,D16,D18,D20)</f>
        <v>2580303</v>
      </c>
      <c r="E22" s="14">
        <f t="shared" ref="E22:M22" si="8">SUM(E5,E11,E13,E16,E18,E20)</f>
        <v>0</v>
      </c>
      <c r="F22" s="14">
        <f t="shared" si="8"/>
        <v>0</v>
      </c>
      <c r="G22" s="14">
        <f t="shared" si="8"/>
        <v>618781</v>
      </c>
      <c r="H22" s="14">
        <f t="shared" si="8"/>
        <v>0</v>
      </c>
      <c r="I22" s="14">
        <f t="shared" si="8"/>
        <v>1553340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4752424</v>
      </c>
      <c r="O22" s="35">
        <f t="shared" si="2"/>
        <v>3431.3530685920578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59</v>
      </c>
      <c r="M24" s="157"/>
      <c r="N24" s="157"/>
      <c r="O24" s="39">
        <v>1385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2024-10-11T16:57:37Z</cp:lastPrinted>
  <dcterms:created xsi:type="dcterms:W3CDTF">2000-08-31T21:26:31Z</dcterms:created>
  <dcterms:modified xsi:type="dcterms:W3CDTF">2024-10-11T16:58:02Z</dcterms:modified>
</cp:coreProperties>
</file>