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82424B85682758311A80745537CF2AFAAB01936F" xr6:coauthVersionLast="47" xr6:coauthVersionMax="47" xr10:uidLastSave="{CCDFD3D2-C1F3-4A50-BDF9-FA1887F1AB6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'2008'!$A$1:$O$34</definedName>
    <definedName name="_xlnm.Print_Area" localSheetId="14">'2009'!$A$1:$O$34</definedName>
    <definedName name="_xlnm.Print_Area" localSheetId="13">'2010'!$A$1:$O$35</definedName>
    <definedName name="_xlnm.Print_Area" localSheetId="12">'2011'!$A$1:$O$35</definedName>
    <definedName name="_xlnm.Print_Area" localSheetId="11">'2012'!$A$1:$O$34</definedName>
    <definedName name="_xlnm.Print_Area" localSheetId="10">'2013'!$A$1:$O$35</definedName>
    <definedName name="_xlnm.Print_Area" localSheetId="9">'2014'!$A$1:$O$34</definedName>
    <definedName name="_xlnm.Print_Area" localSheetId="8">'2015'!$A$1:$O$31</definedName>
    <definedName name="_xlnm.Print_Area" localSheetId="7">'2016'!$A$1:$O$33</definedName>
    <definedName name="_xlnm.Print_Area" localSheetId="6">'2017'!$A$1:$O$35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'2022'!$A$1:$P$34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12" i="49"/>
  <c r="P12" i="49" s="1"/>
  <c r="O24" i="49"/>
  <c r="P24" i="49" s="1"/>
  <c r="O28" i="49"/>
  <c r="P28" i="49" s="1"/>
  <c r="O16" i="49"/>
  <c r="P16" i="49" s="1"/>
  <c r="O20" i="49"/>
  <c r="P20" i="49" s="1"/>
  <c r="O5" i="49"/>
  <c r="P5" i="49" s="1"/>
  <c r="O30" i="49" l="1"/>
  <c r="P30" i="49" s="1"/>
  <c r="O29" i="48"/>
  <c r="P29" i="48" s="1"/>
  <c r="N28" i="48"/>
  <c r="M28" i="48"/>
  <c r="L28" i="48"/>
  <c r="K28" i="48"/>
  <c r="J28" i="48"/>
  <c r="I28" i="48"/>
  <c r="H28" i="48"/>
  <c r="G28" i="48"/>
  <c r="F28" i="48"/>
  <c r="O28" i="48" s="1"/>
  <c r="P28" i="48" s="1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O22" i="48" s="1"/>
  <c r="P22" i="48" s="1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O20" i="48" s="1"/>
  <c r="P20" i="48" s="1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O16" i="48" s="1"/>
  <c r="P16" i="48" s="1"/>
  <c r="E16" i="48"/>
  <c r="D16" i="48"/>
  <c r="O15" i="48"/>
  <c r="P15" i="48"/>
  <c r="O14" i="48"/>
  <c r="P14" i="48" s="1"/>
  <c r="O13" i="48"/>
  <c r="P13" i="48"/>
  <c r="N12" i="48"/>
  <c r="M12" i="48"/>
  <c r="L12" i="48"/>
  <c r="K12" i="48"/>
  <c r="J12" i="48"/>
  <c r="I12" i="48"/>
  <c r="H12" i="48"/>
  <c r="G12" i="48"/>
  <c r="F12" i="48"/>
  <c r="O12" i="48" s="1"/>
  <c r="P12" i="48" s="1"/>
  <c r="E12" i="48"/>
  <c r="D12" i="48"/>
  <c r="O11" i="48"/>
  <c r="P11" i="48" s="1"/>
  <c r="O10" i="48"/>
  <c r="P10" i="48" s="1"/>
  <c r="O9" i="48"/>
  <c r="P9" i="48"/>
  <c r="O8" i="48"/>
  <c r="P8" i="48" s="1"/>
  <c r="O7" i="48"/>
  <c r="P7" i="48" s="1"/>
  <c r="O6" i="48"/>
  <c r="P6" i="48" s="1"/>
  <c r="N5" i="48"/>
  <c r="N30" i="48" s="1"/>
  <c r="M5" i="48"/>
  <c r="M30" i="48" s="1"/>
  <c r="L5" i="48"/>
  <c r="L30" i="48" s="1"/>
  <c r="K5" i="48"/>
  <c r="K30" i="48" s="1"/>
  <c r="J5" i="48"/>
  <c r="J30" i="48" s="1"/>
  <c r="I5" i="48"/>
  <c r="I30" i="48" s="1"/>
  <c r="H5" i="48"/>
  <c r="H30" i="48" s="1"/>
  <c r="G5" i="48"/>
  <c r="G30" i="48" s="1"/>
  <c r="F5" i="48"/>
  <c r="F30" i="48" s="1"/>
  <c r="E5" i="48"/>
  <c r="E30" i="48" s="1"/>
  <c r="D5" i="48"/>
  <c r="D30" i="48" s="1"/>
  <c r="D30" i="47"/>
  <c r="O29" i="47"/>
  <c r="P29" i="47"/>
  <c r="N28" i="47"/>
  <c r="M28" i="47"/>
  <c r="L28" i="47"/>
  <c r="K28" i="47"/>
  <c r="J28" i="47"/>
  <c r="O28" i="47" s="1"/>
  <c r="P28" i="47" s="1"/>
  <c r="I28" i="47"/>
  <c r="H28" i="47"/>
  <c r="G28" i="47"/>
  <c r="F28" i="47"/>
  <c r="E28" i="47"/>
  <c r="D28" i="47"/>
  <c r="O27" i="47"/>
  <c r="P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O24" i="47" s="1"/>
  <c r="P24" i="47" s="1"/>
  <c r="F24" i="47"/>
  <c r="E24" i="47"/>
  <c r="D24" i="47"/>
  <c r="O23" i="47"/>
  <c r="P23" i="47"/>
  <c r="N22" i="47"/>
  <c r="M22" i="47"/>
  <c r="L22" i="47"/>
  <c r="K22" i="47"/>
  <c r="K30" i="47" s="1"/>
  <c r="J22" i="47"/>
  <c r="I22" i="47"/>
  <c r="H22" i="47"/>
  <c r="G22" i="47"/>
  <c r="O22" i="47" s="1"/>
  <c r="P22" i="47" s="1"/>
  <c r="F22" i="47"/>
  <c r="E22" i="47"/>
  <c r="D22" i="47"/>
  <c r="O21" i="47"/>
  <c r="P21" i="47" s="1"/>
  <c r="N20" i="47"/>
  <c r="M20" i="47"/>
  <c r="O20" i="47" s="1"/>
  <c r="P20" i="47" s="1"/>
  <c r="L20" i="47"/>
  <c r="K20" i="47"/>
  <c r="J20" i="47"/>
  <c r="I20" i="47"/>
  <c r="H20" i="47"/>
  <c r="H30" i="47" s="1"/>
  <c r="G20" i="47"/>
  <c r="F20" i="47"/>
  <c r="E20" i="47"/>
  <c r="D20" i="47"/>
  <c r="O19" i="47"/>
  <c r="P19" i="47" s="1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O16" i="47" s="1"/>
  <c r="P16" i="47" s="1"/>
  <c r="D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G30" i="47" s="1"/>
  <c r="F12" i="47"/>
  <c r="E12" i="47"/>
  <c r="D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30" i="47" s="1"/>
  <c r="M5" i="47"/>
  <c r="M30" i="47" s="1"/>
  <c r="L5" i="47"/>
  <c r="L30" i="47" s="1"/>
  <c r="K5" i="47"/>
  <c r="J5" i="47"/>
  <c r="O5" i="47" s="1"/>
  <c r="P5" i="47" s="1"/>
  <c r="I5" i="47"/>
  <c r="I30" i="47" s="1"/>
  <c r="H5" i="47"/>
  <c r="G5" i="47"/>
  <c r="F5" i="47"/>
  <c r="F30" i="47" s="1"/>
  <c r="E5" i="47"/>
  <c r="E30" i="47" s="1"/>
  <c r="D5" i="47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N26" i="46"/>
  <c r="O26" i="46"/>
  <c r="N25" i="46"/>
  <c r="O25" i="46" s="1"/>
  <c r="M24" i="46"/>
  <c r="L24" i="46"/>
  <c r="K24" i="46"/>
  <c r="J24" i="46"/>
  <c r="I24" i="46"/>
  <c r="H24" i="46"/>
  <c r="N24" i="46" s="1"/>
  <c r="O24" i="46" s="1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 s="1"/>
  <c r="M20" i="46"/>
  <c r="L20" i="46"/>
  <c r="N20" i="46" s="1"/>
  <c r="O20" i="46" s="1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M16" i="46"/>
  <c r="L16" i="46"/>
  <c r="K16" i="46"/>
  <c r="J16" i="46"/>
  <c r="I16" i="46"/>
  <c r="H16" i="46"/>
  <c r="N16" i="46" s="1"/>
  <c r="O16" i="46" s="1"/>
  <c r="G16" i="46"/>
  <c r="F16" i="46"/>
  <c r="E16" i="46"/>
  <c r="D16" i="46"/>
  <c r="N15" i="46"/>
  <c r="O15" i="46" s="1"/>
  <c r="N14" i="46"/>
  <c r="O14" i="46"/>
  <c r="N13" i="46"/>
  <c r="O13" i="46" s="1"/>
  <c r="M12" i="46"/>
  <c r="L12" i="46"/>
  <c r="K12" i="46"/>
  <c r="K30" i="46" s="1"/>
  <c r="J12" i="46"/>
  <c r="I12" i="46"/>
  <c r="H12" i="46"/>
  <c r="G12" i="46"/>
  <c r="G30" i="46" s="1"/>
  <c r="F12" i="46"/>
  <c r="E12" i="46"/>
  <c r="D12" i="46"/>
  <c r="N12" i="46" s="1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/>
  <c r="M5" i="46"/>
  <c r="M30" i="46" s="1"/>
  <c r="L5" i="46"/>
  <c r="L30" i="46" s="1"/>
  <c r="K5" i="46"/>
  <c r="J5" i="46"/>
  <c r="J30" i="46" s="1"/>
  <c r="I5" i="46"/>
  <c r="I30" i="46" s="1"/>
  <c r="H5" i="46"/>
  <c r="H30" i="46" s="1"/>
  <c r="G5" i="46"/>
  <c r="F5" i="46"/>
  <c r="F30" i="46" s="1"/>
  <c r="E5" i="46"/>
  <c r="E30" i="46" s="1"/>
  <c r="D5" i="46"/>
  <c r="G30" i="45"/>
  <c r="J30" i="45"/>
  <c r="N29" i="45"/>
  <c r="O29" i="45" s="1"/>
  <c r="M28" i="45"/>
  <c r="L28" i="45"/>
  <c r="K28" i="45"/>
  <c r="J28" i="45"/>
  <c r="I28" i="45"/>
  <c r="H28" i="45"/>
  <c r="N28" i="45" s="1"/>
  <c r="O28" i="45" s="1"/>
  <c r="G28" i="45"/>
  <c r="F28" i="45"/>
  <c r="E28" i="45"/>
  <c r="D28" i="45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N20" i="45" s="1"/>
  <c r="O20" i="45" s="1"/>
  <c r="G20" i="45"/>
  <c r="F20" i="45"/>
  <c r="E20" i="45"/>
  <c r="D20" i="45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/>
  <c r="N13" i="45"/>
  <c r="O13" i="45" s="1"/>
  <c r="M12" i="45"/>
  <c r="L12" i="45"/>
  <c r="K12" i="45"/>
  <c r="K30" i="45" s="1"/>
  <c r="J12" i="45"/>
  <c r="I12" i="45"/>
  <c r="H12" i="45"/>
  <c r="H30" i="45" s="1"/>
  <c r="G12" i="45"/>
  <c r="F12" i="45"/>
  <c r="E12" i="45"/>
  <c r="D12" i="45"/>
  <c r="D30" i="45" s="1"/>
  <c r="N30" i="45" s="1"/>
  <c r="O30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/>
  <c r="M5" i="45"/>
  <c r="M30" i="45" s="1"/>
  <c r="L5" i="45"/>
  <c r="L30" i="45" s="1"/>
  <c r="K5" i="45"/>
  <c r="J5" i="45"/>
  <c r="I5" i="45"/>
  <c r="I30" i="45" s="1"/>
  <c r="H5" i="45"/>
  <c r="G5" i="45"/>
  <c r="F5" i="45"/>
  <c r="F30" i="45" s="1"/>
  <c r="E5" i="45"/>
  <c r="E30" i="45" s="1"/>
  <c r="D5" i="45"/>
  <c r="F30" i="44"/>
  <c r="K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N22" i="44" s="1"/>
  <c r="O22" i="44" s="1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D3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N16" i="44" s="1"/>
  <c r="O16" i="44" s="1"/>
  <c r="F16" i="44"/>
  <c r="E16" i="44"/>
  <c r="D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N12" i="44" s="1"/>
  <c r="O12" i="44" s="1"/>
  <c r="G12" i="44"/>
  <c r="G30" i="44" s="1"/>
  <c r="F12" i="44"/>
  <c r="E12" i="44"/>
  <c r="D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M30" i="44" s="1"/>
  <c r="L5" i="44"/>
  <c r="L30" i="44" s="1"/>
  <c r="K5" i="44"/>
  <c r="J5" i="44"/>
  <c r="J30" i="44" s="1"/>
  <c r="I5" i="44"/>
  <c r="I30" i="44" s="1"/>
  <c r="H5" i="44"/>
  <c r="H30" i="44" s="1"/>
  <c r="G5" i="44"/>
  <c r="F5" i="44"/>
  <c r="E5" i="44"/>
  <c r="E30" i="44" s="1"/>
  <c r="D5" i="44"/>
  <c r="G31" i="43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N28" i="43" s="1"/>
  <c r="O28" i="43" s="1"/>
  <c r="D28" i="43"/>
  <c r="N27" i="43"/>
  <c r="O27" i="43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J31" i="43" s="1"/>
  <c r="I22" i="43"/>
  <c r="H22" i="43"/>
  <c r="G22" i="43"/>
  <c r="F22" i="43"/>
  <c r="E22" i="43"/>
  <c r="N22" i="43" s="1"/>
  <c r="O22" i="43" s="1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/>
  <c r="N17" i="43"/>
  <c r="O17" i="43"/>
  <c r="M16" i="43"/>
  <c r="L16" i="43"/>
  <c r="K16" i="43"/>
  <c r="J16" i="43"/>
  <c r="N16" i="43" s="1"/>
  <c r="O16" i="43" s="1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L12" i="43"/>
  <c r="L31" i="43" s="1"/>
  <c r="K12" i="43"/>
  <c r="J12" i="43"/>
  <c r="I12" i="43"/>
  <c r="I31" i="43" s="1"/>
  <c r="H12" i="43"/>
  <c r="G12" i="43"/>
  <c r="F12" i="43"/>
  <c r="N12" i="43" s="1"/>
  <c r="O12" i="43" s="1"/>
  <c r="E12" i="43"/>
  <c r="E31" i="43" s="1"/>
  <c r="D12" i="43"/>
  <c r="N11" i="43"/>
  <c r="O11" i="43"/>
  <c r="N10" i="43"/>
  <c r="O10" i="43" s="1"/>
  <c r="N9" i="43"/>
  <c r="O9" i="43"/>
  <c r="N8" i="43"/>
  <c r="O8" i="43" s="1"/>
  <c r="N7" i="43"/>
  <c r="O7" i="43"/>
  <c r="N6" i="43"/>
  <c r="O6" i="43"/>
  <c r="M5" i="43"/>
  <c r="M31" i="43" s="1"/>
  <c r="L5" i="43"/>
  <c r="K5" i="43"/>
  <c r="K31" i="43" s="1"/>
  <c r="J5" i="43"/>
  <c r="I5" i="43"/>
  <c r="H5" i="43"/>
  <c r="N5" i="43" s="1"/>
  <c r="O5" i="43" s="1"/>
  <c r="G5" i="43"/>
  <c r="F5" i="43"/>
  <c r="E5" i="43"/>
  <c r="D5" i="43"/>
  <c r="D31" i="43" s="1"/>
  <c r="H29" i="42"/>
  <c r="L29" i="42"/>
  <c r="N28" i="42"/>
  <c r="O28" i="42"/>
  <c r="M27" i="42"/>
  <c r="L27" i="42"/>
  <c r="K27" i="42"/>
  <c r="J27" i="42"/>
  <c r="N27" i="42" s="1"/>
  <c r="O27" i="42" s="1"/>
  <c r="I27" i="42"/>
  <c r="H27" i="42"/>
  <c r="G27" i="42"/>
  <c r="F27" i="42"/>
  <c r="E27" i="42"/>
  <c r="D27" i="42"/>
  <c r="N26" i="42"/>
  <c r="O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/>
  <c r="N17" i="42"/>
  <c r="O17" i="42" s="1"/>
  <c r="N16" i="42"/>
  <c r="O16" i="42"/>
  <c r="M15" i="42"/>
  <c r="L15" i="42"/>
  <c r="K15" i="42"/>
  <c r="J15" i="42"/>
  <c r="I15" i="42"/>
  <c r="I29" i="42" s="1"/>
  <c r="H15" i="42"/>
  <c r="G15" i="42"/>
  <c r="G29" i="42" s="1"/>
  <c r="F15" i="42"/>
  <c r="N15" i="42" s="1"/>
  <c r="O15" i="42" s="1"/>
  <c r="E15" i="42"/>
  <c r="D15" i="42"/>
  <c r="N14" i="42"/>
  <c r="O14" i="42"/>
  <c r="N13" i="42"/>
  <c r="O13" i="42" s="1"/>
  <c r="N12" i="42"/>
  <c r="O12" i="42"/>
  <c r="M11" i="42"/>
  <c r="L11" i="42"/>
  <c r="K11" i="42"/>
  <c r="J11" i="42"/>
  <c r="N11" i="42" s="1"/>
  <c r="O11" i="42" s="1"/>
  <c r="I11" i="42"/>
  <c r="H11" i="42"/>
  <c r="G11" i="42"/>
  <c r="F11" i="42"/>
  <c r="E11" i="42"/>
  <c r="D11" i="42"/>
  <c r="N10" i="42"/>
  <c r="O10" i="42"/>
  <c r="N9" i="42"/>
  <c r="O9" i="42" s="1"/>
  <c r="N8" i="42"/>
  <c r="O8" i="42"/>
  <c r="N7" i="42"/>
  <c r="O7" i="42" s="1"/>
  <c r="N6" i="42"/>
  <c r="O6" i="42"/>
  <c r="M5" i="42"/>
  <c r="M29" i="42" s="1"/>
  <c r="L5" i="42"/>
  <c r="K5" i="42"/>
  <c r="K29" i="42" s="1"/>
  <c r="J5" i="42"/>
  <c r="N5" i="42" s="1"/>
  <c r="O5" i="42" s="1"/>
  <c r="I5" i="42"/>
  <c r="H5" i="42"/>
  <c r="G5" i="42"/>
  <c r="F5" i="42"/>
  <c r="F29" i="42" s="1"/>
  <c r="E5" i="42"/>
  <c r="E29" i="42" s="1"/>
  <c r="D5" i="42"/>
  <c r="D29" i="42" s="1"/>
  <c r="F27" i="41"/>
  <c r="J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N21" i="41" s="1"/>
  <c r="O21" i="41" s="1"/>
  <c r="G21" i="41"/>
  <c r="F21" i="41"/>
  <c r="E21" i="41"/>
  <c r="D21" i="41"/>
  <c r="N20" i="41"/>
  <c r="O20" i="41" s="1"/>
  <c r="M19" i="41"/>
  <c r="L19" i="41"/>
  <c r="N19" i="41" s="1"/>
  <c r="O19" i="41" s="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E27" i="41" s="1"/>
  <c r="D17" i="41"/>
  <c r="N17" i="41" s="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/>
  <c r="N10" i="41"/>
  <c r="O10" i="41" s="1"/>
  <c r="M9" i="41"/>
  <c r="L9" i="41"/>
  <c r="K9" i="41"/>
  <c r="K27" i="41" s="1"/>
  <c r="J9" i="41"/>
  <c r="I9" i="41"/>
  <c r="H9" i="41"/>
  <c r="G9" i="41"/>
  <c r="F9" i="41"/>
  <c r="E9" i="41"/>
  <c r="D9" i="41"/>
  <c r="N9" i="41" s="1"/>
  <c r="O9" i="41" s="1"/>
  <c r="N8" i="41"/>
  <c r="O8" i="41" s="1"/>
  <c r="N7" i="41"/>
  <c r="O7" i="41"/>
  <c r="N6" i="41"/>
  <c r="O6" i="41" s="1"/>
  <c r="M5" i="41"/>
  <c r="M27" i="41" s="1"/>
  <c r="L5" i="41"/>
  <c r="L27" i="41" s="1"/>
  <c r="K5" i="41"/>
  <c r="J5" i="41"/>
  <c r="I5" i="41"/>
  <c r="I27" i="41" s="1"/>
  <c r="H5" i="41"/>
  <c r="H27" i="41" s="1"/>
  <c r="G5" i="41"/>
  <c r="G27" i="41" s="1"/>
  <c r="F5" i="41"/>
  <c r="E5" i="41"/>
  <c r="D5" i="41"/>
  <c r="D27" i="41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N24" i="40" s="1"/>
  <c r="O24" i="40" s="1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E30" i="40" s="1"/>
  <c r="D20" i="40"/>
  <c r="N20" i="40" s="1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N16" i="40" s="1"/>
  <c r="O16" i="40" s="1"/>
  <c r="G16" i="40"/>
  <c r="F16" i="40"/>
  <c r="E16" i="40"/>
  <c r="D16" i="40"/>
  <c r="N15" i="40"/>
  <c r="O15" i="40" s="1"/>
  <c r="N14" i="40"/>
  <c r="O14" i="40"/>
  <c r="N13" i="40"/>
  <c r="O13" i="40" s="1"/>
  <c r="M12" i="40"/>
  <c r="L12" i="40"/>
  <c r="L30" i="40" s="1"/>
  <c r="K12" i="40"/>
  <c r="J12" i="40"/>
  <c r="I12" i="40"/>
  <c r="I30" i="40"/>
  <c r="H12" i="40"/>
  <c r="G12" i="40"/>
  <c r="F12" i="40"/>
  <c r="N12" i="40" s="1"/>
  <c r="O12" i="40" s="1"/>
  <c r="E12" i="40"/>
  <c r="D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M30" i="40" s="1"/>
  <c r="L5" i="40"/>
  <c r="K5" i="40"/>
  <c r="K30" i="40" s="1"/>
  <c r="J5" i="40"/>
  <c r="J30" i="40" s="1"/>
  <c r="I5" i="40"/>
  <c r="H5" i="40"/>
  <c r="H30" i="40" s="1"/>
  <c r="G5" i="40"/>
  <c r="G30" i="40"/>
  <c r="F5" i="40"/>
  <c r="F30" i="40" s="1"/>
  <c r="E5" i="40"/>
  <c r="D5" i="40"/>
  <c r="D30" i="40" s="1"/>
  <c r="N29" i="39"/>
  <c r="O29" i="39" s="1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 s="1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N22" i="39" s="1"/>
  <c r="O22" i="39" s="1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N20" i="39" s="1"/>
  <c r="O20" i="39" s="1"/>
  <c r="G20" i="39"/>
  <c r="F20" i="39"/>
  <c r="E20" i="39"/>
  <c r="D20" i="39"/>
  <c r="N19" i="39"/>
  <c r="O19" i="39" s="1"/>
  <c r="N18" i="39"/>
  <c r="O18" i="39"/>
  <c r="N17" i="39"/>
  <c r="O17" i="39" s="1"/>
  <c r="M16" i="39"/>
  <c r="L16" i="39"/>
  <c r="K16" i="39"/>
  <c r="K30" i="39" s="1"/>
  <c r="J16" i="39"/>
  <c r="I16" i="39"/>
  <c r="H16" i="39"/>
  <c r="H30" i="39" s="1"/>
  <c r="G16" i="39"/>
  <c r="G30" i="39" s="1"/>
  <c r="F16" i="39"/>
  <c r="E16" i="39"/>
  <c r="D16" i="39"/>
  <c r="D30" i="39" s="1"/>
  <c r="N15" i="39"/>
  <c r="O15" i="39"/>
  <c r="N14" i="39"/>
  <c r="O14" i="39"/>
  <c r="N13" i="39"/>
  <c r="O13" i="39" s="1"/>
  <c r="M12" i="39"/>
  <c r="M30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/>
  <c r="N7" i="39"/>
  <c r="O7" i="39" s="1"/>
  <c r="N6" i="39"/>
  <c r="O6" i="39"/>
  <c r="M5" i="39"/>
  <c r="L5" i="39"/>
  <c r="L30" i="39" s="1"/>
  <c r="K5" i="39"/>
  <c r="J5" i="39"/>
  <c r="J30" i="39"/>
  <c r="I5" i="39"/>
  <c r="I30" i="39" s="1"/>
  <c r="H5" i="39"/>
  <c r="G5" i="39"/>
  <c r="F5" i="39"/>
  <c r="F30" i="39" s="1"/>
  <c r="E5" i="39"/>
  <c r="E30" i="39" s="1"/>
  <c r="D5" i="39"/>
  <c r="N5" i="39" s="1"/>
  <c r="O5" i="39" s="1"/>
  <c r="J31" i="38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N27" i="38"/>
  <c r="O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 s="1"/>
  <c r="M21" i="38"/>
  <c r="L21" i="38"/>
  <c r="K21" i="38"/>
  <c r="J21" i="38"/>
  <c r="I21" i="38"/>
  <c r="H21" i="38"/>
  <c r="G21" i="38"/>
  <c r="F21" i="38"/>
  <c r="F31" i="38" s="1"/>
  <c r="E21" i="38"/>
  <c r="N21" i="38" s="1"/>
  <c r="O21" i="38" s="1"/>
  <c r="D21" i="38"/>
  <c r="N20" i="38"/>
  <c r="O20" i="38" s="1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N13" i="38" s="1"/>
  <c r="O13" i="38" s="1"/>
  <c r="H13" i="38"/>
  <c r="G13" i="38"/>
  <c r="F13" i="38"/>
  <c r="E13" i="38"/>
  <c r="E31" i="38" s="1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/>
  <c r="N6" i="38"/>
  <c r="O6" i="38"/>
  <c r="M5" i="38"/>
  <c r="M31" i="38" s="1"/>
  <c r="L5" i="38"/>
  <c r="L31" i="38" s="1"/>
  <c r="K5" i="38"/>
  <c r="K31" i="38"/>
  <c r="J5" i="38"/>
  <c r="I5" i="38"/>
  <c r="H5" i="38"/>
  <c r="H31" i="38" s="1"/>
  <c r="G5" i="38"/>
  <c r="G31" i="38"/>
  <c r="F5" i="38"/>
  <c r="E5" i="38"/>
  <c r="D5" i="38"/>
  <c r="N5" i="38" s="1"/>
  <c r="O5" i="38" s="1"/>
  <c r="N29" i="37"/>
  <c r="O29" i="37" s="1"/>
  <c r="M28" i="37"/>
  <c r="L28" i="37"/>
  <c r="K28" i="37"/>
  <c r="J28" i="37"/>
  <c r="I28" i="37"/>
  <c r="H28" i="37"/>
  <c r="G28" i="37"/>
  <c r="F28" i="37"/>
  <c r="E28" i="37"/>
  <c r="N28" i="37" s="1"/>
  <c r="O28" i="37" s="1"/>
  <c r="D28" i="37"/>
  <c r="N27" i="37"/>
  <c r="O27" i="37"/>
  <c r="N26" i="37"/>
  <c r="O26" i="37"/>
  <c r="N25" i="37"/>
  <c r="O25" i="37"/>
  <c r="N24" i="37"/>
  <c r="O24" i="37" s="1"/>
  <c r="M23" i="37"/>
  <c r="L23" i="37"/>
  <c r="N23" i="37" s="1"/>
  <c r="O23" i="37" s="1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J30" i="37" s="1"/>
  <c r="I19" i="37"/>
  <c r="H19" i="37"/>
  <c r="G19" i="37"/>
  <c r="G30" i="37"/>
  <c r="F19" i="37"/>
  <c r="E19" i="37"/>
  <c r="N19" i="37" s="1"/>
  <c r="O19" i="37" s="1"/>
  <c r="D19" i="37"/>
  <c r="N18" i="37"/>
  <c r="O18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N13" i="37"/>
  <c r="O13" i="37"/>
  <c r="N12" i="37"/>
  <c r="O12" i="37"/>
  <c r="M11" i="37"/>
  <c r="M30" i="37" s="1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L30" i="37" s="1"/>
  <c r="K5" i="37"/>
  <c r="K30" i="37" s="1"/>
  <c r="J5" i="37"/>
  <c r="I5" i="37"/>
  <c r="H5" i="37"/>
  <c r="H30" i="37" s="1"/>
  <c r="G5" i="37"/>
  <c r="F5" i="37"/>
  <c r="N5" i="37" s="1"/>
  <c r="O5" i="37" s="1"/>
  <c r="E5" i="37"/>
  <c r="D5" i="37"/>
  <c r="D30" i="37" s="1"/>
  <c r="N29" i="36"/>
  <c r="O29" i="36"/>
  <c r="M28" i="36"/>
  <c r="L28" i="36"/>
  <c r="K28" i="36"/>
  <c r="J28" i="36"/>
  <c r="I28" i="36"/>
  <c r="H28" i="36"/>
  <c r="G28" i="36"/>
  <c r="F28" i="36"/>
  <c r="N28" i="36" s="1"/>
  <c r="O28" i="36" s="1"/>
  <c r="E28" i="36"/>
  <c r="D28" i="36"/>
  <c r="N27" i="36"/>
  <c r="O27" i="36"/>
  <c r="N26" i="36"/>
  <c r="O26" i="36"/>
  <c r="N25" i="36"/>
  <c r="O25" i="36" s="1"/>
  <c r="M24" i="36"/>
  <c r="L24" i="36"/>
  <c r="K24" i="36"/>
  <c r="J24" i="36"/>
  <c r="I24" i="36"/>
  <c r="H24" i="36"/>
  <c r="G24" i="36"/>
  <c r="N24" i="36" s="1"/>
  <c r="O24" i="36" s="1"/>
  <c r="F24" i="36"/>
  <c r="E24" i="36"/>
  <c r="D24" i="36"/>
  <c r="N23" i="36"/>
  <c r="O23" i="36"/>
  <c r="M22" i="36"/>
  <c r="L22" i="36"/>
  <c r="K22" i="36"/>
  <c r="J22" i="36"/>
  <c r="I22" i="36"/>
  <c r="H22" i="36"/>
  <c r="G22" i="36"/>
  <c r="N22" i="36" s="1"/>
  <c r="O22" i="36" s="1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N20" i="36" s="1"/>
  <c r="O20" i="36" s="1"/>
  <c r="E20" i="36"/>
  <c r="D20" i="36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/>
  <c r="N13" i="36"/>
  <c r="O13" i="36"/>
  <c r="M12" i="36"/>
  <c r="M30" i="36" s="1"/>
  <c r="L12" i="36"/>
  <c r="K12" i="36"/>
  <c r="J12" i="36"/>
  <c r="I12" i="36"/>
  <c r="H12" i="36"/>
  <c r="G12" i="36"/>
  <c r="F12" i="36"/>
  <c r="E12" i="36"/>
  <c r="E30" i="36" s="1"/>
  <c r="D12" i="36"/>
  <c r="N12" i="36" s="1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L5" i="36"/>
  <c r="L30" i="36" s="1"/>
  <c r="K5" i="36"/>
  <c r="K30" i="36" s="1"/>
  <c r="J5" i="36"/>
  <c r="J30" i="36" s="1"/>
  <c r="I5" i="36"/>
  <c r="I30" i="36" s="1"/>
  <c r="H5" i="36"/>
  <c r="H30" i="36" s="1"/>
  <c r="G5" i="36"/>
  <c r="G30" i="36" s="1"/>
  <c r="F5" i="36"/>
  <c r="E5" i="36"/>
  <c r="N5" i="36" s="1"/>
  <c r="O5" i="36" s="1"/>
  <c r="D5" i="36"/>
  <c r="N30" i="35"/>
  <c r="O30" i="35"/>
  <c r="N29" i="35"/>
  <c r="O29" i="35"/>
  <c r="M28" i="35"/>
  <c r="L28" i="35"/>
  <c r="K28" i="35"/>
  <c r="J28" i="35"/>
  <c r="I28" i="35"/>
  <c r="H28" i="35"/>
  <c r="N28" i="35" s="1"/>
  <c r="O28" i="35" s="1"/>
  <c r="G28" i="35"/>
  <c r="F28" i="35"/>
  <c r="E28" i="35"/>
  <c r="D28" i="35"/>
  <c r="N27" i="35"/>
  <c r="O27" i="35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M22" i="35"/>
  <c r="L22" i="35"/>
  <c r="K22" i="35"/>
  <c r="J22" i="35"/>
  <c r="I22" i="35"/>
  <c r="H22" i="35"/>
  <c r="G22" i="35"/>
  <c r="F22" i="35"/>
  <c r="N22" i="35" s="1"/>
  <c r="O22" i="35" s="1"/>
  <c r="E22" i="35"/>
  <c r="D22" i="35"/>
  <c r="N21" i="35"/>
  <c r="O21" i="35" s="1"/>
  <c r="M20" i="35"/>
  <c r="L20" i="35"/>
  <c r="N20" i="35" s="1"/>
  <c r="O20" i="35" s="1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N16" i="35" s="1"/>
  <c r="O16" i="35" s="1"/>
  <c r="G16" i="35"/>
  <c r="F16" i="35"/>
  <c r="E16" i="35"/>
  <c r="D16" i="35"/>
  <c r="N15" i="35"/>
  <c r="O15" i="35"/>
  <c r="N14" i="35"/>
  <c r="O14" i="35" s="1"/>
  <c r="N13" i="35"/>
  <c r="O13" i="35"/>
  <c r="M12" i="35"/>
  <c r="M31" i="35" s="1"/>
  <c r="L12" i="35"/>
  <c r="K12" i="35"/>
  <c r="J12" i="35"/>
  <c r="I12" i="35"/>
  <c r="I31" i="35" s="1"/>
  <c r="H12" i="35"/>
  <c r="G12" i="35"/>
  <c r="G31" i="35" s="1"/>
  <c r="F12" i="35"/>
  <c r="E12" i="35"/>
  <c r="N12" i="35" s="1"/>
  <c r="O12" i="35" s="1"/>
  <c r="D12" i="35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L5" i="35"/>
  <c r="L31" i="35" s="1"/>
  <c r="K5" i="35"/>
  <c r="K31" i="35"/>
  <c r="J5" i="35"/>
  <c r="J31" i="35" s="1"/>
  <c r="I5" i="35"/>
  <c r="H5" i="35"/>
  <c r="H31" i="35" s="1"/>
  <c r="G5" i="35"/>
  <c r="F5" i="35"/>
  <c r="F31" i="35" s="1"/>
  <c r="E5" i="35"/>
  <c r="E31" i="35"/>
  <c r="D5" i="35"/>
  <c r="D31" i="35" s="1"/>
  <c r="N30" i="34"/>
  <c r="O30" i="34"/>
  <c r="M29" i="34"/>
  <c r="L29" i="34"/>
  <c r="K29" i="34"/>
  <c r="J29" i="34"/>
  <c r="I29" i="34"/>
  <c r="H29" i="34"/>
  <c r="N29" i="34" s="1"/>
  <c r="O29" i="34" s="1"/>
  <c r="G29" i="34"/>
  <c r="F29" i="34"/>
  <c r="E29" i="34"/>
  <c r="D29" i="34"/>
  <c r="N28" i="34"/>
  <c r="O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/>
  <c r="M23" i="34"/>
  <c r="L23" i="34"/>
  <c r="K23" i="34"/>
  <c r="J23" i="34"/>
  <c r="I23" i="34"/>
  <c r="H23" i="34"/>
  <c r="G23" i="34"/>
  <c r="F23" i="34"/>
  <c r="N23" i="34" s="1"/>
  <c r="O23" i="34" s="1"/>
  <c r="E23" i="34"/>
  <c r="D23" i="34"/>
  <c r="N22" i="34"/>
  <c r="O22" i="34" s="1"/>
  <c r="M21" i="34"/>
  <c r="L21" i="34"/>
  <c r="L31" i="34" s="1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/>
  <c r="N14" i="34"/>
  <c r="O14" i="34"/>
  <c r="M13" i="34"/>
  <c r="M31" i="34" s="1"/>
  <c r="L13" i="34"/>
  <c r="K13" i="34"/>
  <c r="J13" i="34"/>
  <c r="I13" i="34"/>
  <c r="H13" i="34"/>
  <c r="H31" i="34" s="1"/>
  <c r="G13" i="34"/>
  <c r="G31" i="34" s="1"/>
  <c r="F13" i="34"/>
  <c r="F31" i="34" s="1"/>
  <c r="E13" i="34"/>
  <c r="D13" i="34"/>
  <c r="N13" i="34" s="1"/>
  <c r="O13" i="34" s="1"/>
  <c r="N12" i="34"/>
  <c r="O12" i="34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K31" i="34"/>
  <c r="J5" i="34"/>
  <c r="J31" i="34" s="1"/>
  <c r="I5" i="34"/>
  <c r="H5" i="34"/>
  <c r="G5" i="34"/>
  <c r="F5" i="34"/>
  <c r="E5" i="34"/>
  <c r="E31" i="34" s="1"/>
  <c r="D5" i="34"/>
  <c r="D31" i="34"/>
  <c r="E28" i="33"/>
  <c r="N28" i="33" s="1"/>
  <c r="O28" i="33" s="1"/>
  <c r="F28" i="33"/>
  <c r="G28" i="33"/>
  <c r="H28" i="33"/>
  <c r="I28" i="33"/>
  <c r="J28" i="33"/>
  <c r="K28" i="33"/>
  <c r="L28" i="33"/>
  <c r="M28" i="33"/>
  <c r="D28" i="33"/>
  <c r="E24" i="33"/>
  <c r="F24" i="33"/>
  <c r="G24" i="33"/>
  <c r="H24" i="33"/>
  <c r="I24" i="33"/>
  <c r="J24" i="33"/>
  <c r="K24" i="33"/>
  <c r="L24" i="33"/>
  <c r="N24" i="33" s="1"/>
  <c r="O24" i="33" s="1"/>
  <c r="M24" i="33"/>
  <c r="E22" i="33"/>
  <c r="F22" i="33"/>
  <c r="G22" i="33"/>
  <c r="H22" i="33"/>
  <c r="N22" i="33" s="1"/>
  <c r="O22" i="33" s="1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N16" i="33" s="1"/>
  <c r="O16" i="33" s="1"/>
  <c r="K16" i="33"/>
  <c r="L16" i="33"/>
  <c r="M16" i="33"/>
  <c r="E12" i="33"/>
  <c r="F12" i="33"/>
  <c r="F30" i="33" s="1"/>
  <c r="G12" i="33"/>
  <c r="H12" i="33"/>
  <c r="I12" i="33"/>
  <c r="J12" i="33"/>
  <c r="K12" i="33"/>
  <c r="L12" i="33"/>
  <c r="L30" i="33" s="1"/>
  <c r="M12" i="33"/>
  <c r="E5" i="33"/>
  <c r="F5" i="33"/>
  <c r="G5" i="33"/>
  <c r="G30" i="33" s="1"/>
  <c r="H5" i="33"/>
  <c r="H30" i="33" s="1"/>
  <c r="I5" i="33"/>
  <c r="J5" i="33"/>
  <c r="J30" i="33" s="1"/>
  <c r="K5" i="33"/>
  <c r="K30" i="33" s="1"/>
  <c r="L5" i="33"/>
  <c r="M5" i="33"/>
  <c r="D24" i="33"/>
  <c r="D20" i="33"/>
  <c r="N20" i="33" s="1"/>
  <c r="O20" i="33" s="1"/>
  <c r="D16" i="33"/>
  <c r="D12" i="33"/>
  <c r="D5" i="33"/>
  <c r="D30" i="33" s="1"/>
  <c r="N29" i="33"/>
  <c r="O29" i="33" s="1"/>
  <c r="N25" i="33"/>
  <c r="O25" i="33"/>
  <c r="N26" i="33"/>
  <c r="N27" i="33"/>
  <c r="O27" i="33" s="1"/>
  <c r="D22" i="33"/>
  <c r="N23" i="33"/>
  <c r="O23" i="33" s="1"/>
  <c r="N21" i="33"/>
  <c r="O21" i="33"/>
  <c r="O26" i="33"/>
  <c r="N14" i="33"/>
  <c r="O14" i="33"/>
  <c r="N15" i="33"/>
  <c r="O15" i="33"/>
  <c r="N7" i="33"/>
  <c r="O7" i="33" s="1"/>
  <c r="N8" i="33"/>
  <c r="O8" i="33"/>
  <c r="N9" i="33"/>
  <c r="O9" i="33"/>
  <c r="N10" i="33"/>
  <c r="O10" i="33" s="1"/>
  <c r="N11" i="33"/>
  <c r="O11" i="33" s="1"/>
  <c r="N6" i="33"/>
  <c r="O6" i="33"/>
  <c r="N17" i="33"/>
  <c r="O17" i="33"/>
  <c r="N18" i="33"/>
  <c r="O18" i="33" s="1"/>
  <c r="N19" i="33"/>
  <c r="O19" i="33"/>
  <c r="N13" i="33"/>
  <c r="O13" i="33"/>
  <c r="N16" i="36"/>
  <c r="O16" i="36" s="1"/>
  <c r="N25" i="38"/>
  <c r="O25" i="38" s="1"/>
  <c r="M30" i="33"/>
  <c r="I30" i="37"/>
  <c r="F30" i="36"/>
  <c r="I31" i="34"/>
  <c r="E30" i="37"/>
  <c r="I30" i="33"/>
  <c r="N12" i="39"/>
  <c r="O12" i="39"/>
  <c r="N5" i="33"/>
  <c r="O5" i="33" s="1"/>
  <c r="N20" i="43"/>
  <c r="O20" i="43" s="1"/>
  <c r="N24" i="43"/>
  <c r="O24" i="43" s="1"/>
  <c r="N24" i="44"/>
  <c r="O24" i="44" s="1"/>
  <c r="N5" i="44"/>
  <c r="O5" i="44"/>
  <c r="N22" i="45"/>
  <c r="O22" i="45"/>
  <c r="N12" i="45"/>
  <c r="O12" i="45" s="1"/>
  <c r="O24" i="48"/>
  <c r="P24" i="48" s="1"/>
  <c r="N30" i="33" l="1"/>
  <c r="O30" i="33" s="1"/>
  <c r="O30" i="48"/>
  <c r="P30" i="48" s="1"/>
  <c r="N31" i="34"/>
  <c r="O31" i="34" s="1"/>
  <c r="N31" i="35"/>
  <c r="O31" i="35" s="1"/>
  <c r="N27" i="41"/>
  <c r="O27" i="41" s="1"/>
  <c r="N31" i="43"/>
  <c r="O31" i="43" s="1"/>
  <c r="N30" i="39"/>
  <c r="O30" i="39" s="1"/>
  <c r="N30" i="40"/>
  <c r="O30" i="40" s="1"/>
  <c r="N30" i="44"/>
  <c r="O30" i="44" s="1"/>
  <c r="O30" i="47"/>
  <c r="P30" i="47" s="1"/>
  <c r="N30" i="37"/>
  <c r="O30" i="37" s="1"/>
  <c r="E30" i="33"/>
  <c r="J29" i="42"/>
  <c r="N29" i="42" s="1"/>
  <c r="O29" i="42" s="1"/>
  <c r="H31" i="43"/>
  <c r="F31" i="43"/>
  <c r="D30" i="46"/>
  <c r="N30" i="46" s="1"/>
  <c r="O30" i="46" s="1"/>
  <c r="D30" i="36"/>
  <c r="N30" i="36" s="1"/>
  <c r="O30" i="36" s="1"/>
  <c r="I31" i="38"/>
  <c r="N5" i="45"/>
  <c r="O5" i="45" s="1"/>
  <c r="N5" i="34"/>
  <c r="O5" i="34" s="1"/>
  <c r="N16" i="39"/>
  <c r="O16" i="39" s="1"/>
  <c r="N5" i="35"/>
  <c r="O5" i="35" s="1"/>
  <c r="N5" i="46"/>
  <c r="O5" i="46" s="1"/>
  <c r="N12" i="33"/>
  <c r="O12" i="33" s="1"/>
  <c r="F30" i="37"/>
  <c r="N5" i="40"/>
  <c r="O5" i="40" s="1"/>
  <c r="N20" i="44"/>
  <c r="O20" i="44" s="1"/>
  <c r="N5" i="41"/>
  <c r="O5" i="41" s="1"/>
  <c r="J30" i="47"/>
  <c r="D31" i="38"/>
  <c r="O12" i="47"/>
  <c r="P12" i="47" s="1"/>
  <c r="O5" i="48"/>
  <c r="P5" i="48" s="1"/>
  <c r="N31" i="38" l="1"/>
  <c r="O31" i="38" s="1"/>
</calcChain>
</file>

<file path=xl/sharedStrings.xml><?xml version="1.0" encoding="utf-8"?>
<sst xmlns="http://schemas.openxmlformats.org/spreadsheetml/2006/main" count="785" uniqueCount="94">
  <si>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</si>
  <si>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</si>
  <si>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</si>
  <si>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</si>
  <si>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</si>
  <si>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</si>
  <si>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</si>
  <si>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</si>
  <si>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</si>
  <si>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</si>
  <si>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</si>
  <si>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</si>
  <si>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</si>
  <si>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</si>
  <si>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</si>
  <si>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</si>
  <si>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</si>
  <si>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</si>
  <si>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</si>
  <si>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</si>
  <si>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</si>
  <si>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</si>
  <si>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</si>
  <si>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</si>
  <si>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</si>
  <si>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</si>
  <si>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</si>
  <si>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</si>
  <si>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</si>
  <si>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</si>
  <si>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</si>
  <si>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</si>
  <si>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</si>
  <si>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</si>
  <si>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</si>
  <si>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</si>
  <si>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</si>
  <si>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</si>
  <si>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</si>
  <si>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</si>
  <si>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</si>
  <si>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</si>
  <si>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</si>
  <si>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</si>
  <si>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Auburndale Expenditures Reported by Account Code and Fund Type</t>
  </si>
  <si>
    <t>Local Fiscal Year Ended September 30, 2010</t>
  </si>
  <si>
    <t>Financial and Administrative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</si>
  <si>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</si>
  <si>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</si>
  <si>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</si>
  <si>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Payment to Refunded Bond Escrow Agent</t>
  </si>
  <si>
    <t>2011 Municipal Population:</t>
  </si>
  <si>
    <t>Local Fiscal Year Ended September 30, 2012</t>
  </si>
  <si>
    <t>2012 Municipal Population:</t>
  </si>
  <si>
    <t>Local Fiscal Year Ended September 30, 2008</t>
  </si>
  <si>
    <t>Water-Sewer Combination Services</t>
  </si>
  <si>
    <t>Industry Development</t>
  </si>
  <si>
    <t>Other Culture / Recreation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</si>
  <si>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</si>
  <si>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</si>
  <si>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</si>
  <si>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</si>
  <si>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</si>
  <si>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</si>
  <si>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</si>
  <si>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</si>
  <si>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</si>
  <si>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</si>
  <si>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</si>
  <si>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</si>
  <si>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</si>
  <si>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</si>
  <si>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/ Sewer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</si>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</sst>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0E0F-BB19-4B1C-9F88-C86EBB40CF3C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5003859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3722766</v>
      </c>
      <c r="L5" s="103">
        <f>SUM(L6:L11)</f>
        <v>0</v>
      </c>
      <c r="M5" s="103">
        <f>SUM(M6:M11)</f>
        <v>2788244</v>
      </c>
      <c r="N5" s="103">
        <f>SUM(N6:N11)</f>
        <v>0</v>
      </c>
      <c r="O5" s="104">
        <f>SUM(D5:N5)</f>
        <v>11514869</v>
      </c>
      <c r="P5" s="105">
        <f>(O5/P$32)</f>
        <v>596.68716965488647</v>
      </c>
      <c r="Q5" s="106"/>
    </row>
    <row r="6" spans="1:134">
      <c r="A6" s="108"/>
      <c r="B6" s="109">
        <v>511</v>
      </c>
      <c r="C6" s="110" t="s">
        <v>19</v>
      </c>
      <c r="D6" s="111">
        <v>205479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205479</v>
      </c>
      <c r="P6" s="112">
        <f>(O6/P$32)</f>
        <v>10.647683697792518</v>
      </c>
      <c r="Q6" s="113"/>
    </row>
    <row r="7" spans="1:134">
      <c r="A7" s="108"/>
      <c r="B7" s="109">
        <v>512</v>
      </c>
      <c r="C7" s="110" t="s">
        <v>20</v>
      </c>
      <c r="D7" s="111">
        <v>600203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600203</v>
      </c>
      <c r="P7" s="112">
        <f>(O7/P$32)</f>
        <v>31.101824023214842</v>
      </c>
      <c r="Q7" s="113"/>
    </row>
    <row r="8" spans="1:134">
      <c r="A8" s="108"/>
      <c r="B8" s="109">
        <v>513</v>
      </c>
      <c r="C8" s="110" t="s">
        <v>46</v>
      </c>
      <c r="D8" s="111">
        <v>3780243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2788244</v>
      </c>
      <c r="N8" s="111">
        <v>0</v>
      </c>
      <c r="O8" s="111">
        <f t="shared" si="0"/>
        <v>6568487</v>
      </c>
      <c r="P8" s="112">
        <f>(O8/P$32)</f>
        <v>340.37138563581721</v>
      </c>
      <c r="Q8" s="113"/>
    </row>
    <row r="9" spans="1:134">
      <c r="A9" s="108"/>
      <c r="B9" s="109">
        <v>514</v>
      </c>
      <c r="C9" s="110" t="s">
        <v>21</v>
      </c>
      <c r="D9" s="111">
        <v>105958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105958</v>
      </c>
      <c r="P9" s="112">
        <f>(O9/P$32)</f>
        <v>5.4906207897191415</v>
      </c>
      <c r="Q9" s="113"/>
    </row>
    <row r="10" spans="1:134">
      <c r="A10" s="108"/>
      <c r="B10" s="109">
        <v>518</v>
      </c>
      <c r="C10" s="110" t="s">
        <v>23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3722766</v>
      </c>
      <c r="L10" s="111">
        <v>0</v>
      </c>
      <c r="M10" s="111">
        <v>0</v>
      </c>
      <c r="N10" s="111">
        <v>0</v>
      </c>
      <c r="O10" s="111">
        <f t="shared" si="0"/>
        <v>3722766</v>
      </c>
      <c r="P10" s="112">
        <f>(O10/P$32)</f>
        <v>192.90942066535393</v>
      </c>
      <c r="Q10" s="113"/>
    </row>
    <row r="11" spans="1:134">
      <c r="A11" s="108"/>
      <c r="B11" s="109">
        <v>519</v>
      </c>
      <c r="C11" s="110" t="s">
        <v>24</v>
      </c>
      <c r="D11" s="111">
        <v>311976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311976</v>
      </c>
      <c r="P11" s="112">
        <f>(O11/P$32)</f>
        <v>16.16623484298891</v>
      </c>
      <c r="Q11" s="113"/>
    </row>
    <row r="12" spans="1:134" ht="15.75">
      <c r="A12" s="114" t="s">
        <v>25</v>
      </c>
      <c r="B12" s="115"/>
      <c r="C12" s="116"/>
      <c r="D12" s="117">
        <f>SUM(D13:D15)</f>
        <v>10053242</v>
      </c>
      <c r="E12" s="117">
        <f>SUM(E13:E15)</f>
        <v>0</v>
      </c>
      <c r="F12" s="117">
        <f>SUM(F13:F15)</f>
        <v>0</v>
      </c>
      <c r="G12" s="117">
        <f>SUM(G13:G15)</f>
        <v>0</v>
      </c>
      <c r="H12" s="117">
        <f>SUM(H13:H15)</f>
        <v>0</v>
      </c>
      <c r="I12" s="117">
        <f>SUM(I13:I15)</f>
        <v>0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10053242</v>
      </c>
      <c r="P12" s="119">
        <f>(O12/P$32)</f>
        <v>520.94735205720804</v>
      </c>
      <c r="Q12" s="120"/>
    </row>
    <row r="13" spans="1:134">
      <c r="A13" s="108"/>
      <c r="B13" s="109">
        <v>521</v>
      </c>
      <c r="C13" s="110" t="s">
        <v>26</v>
      </c>
      <c r="D13" s="111">
        <v>6092497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6092497</v>
      </c>
      <c r="P13" s="112">
        <f>(O13/P$32)</f>
        <v>315.70613535081355</v>
      </c>
      <c r="Q13" s="113"/>
    </row>
    <row r="14" spans="1:134">
      <c r="A14" s="108"/>
      <c r="B14" s="109">
        <v>522</v>
      </c>
      <c r="C14" s="110" t="s">
        <v>27</v>
      </c>
      <c r="D14" s="111">
        <v>3150562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3150562</v>
      </c>
      <c r="P14" s="112">
        <f>(O14/P$32)</f>
        <v>163.25847238055758</v>
      </c>
      <c r="Q14" s="113"/>
    </row>
    <row r="15" spans="1:134">
      <c r="A15" s="108"/>
      <c r="B15" s="109">
        <v>524</v>
      </c>
      <c r="C15" s="110" t="s">
        <v>28</v>
      </c>
      <c r="D15" s="111">
        <v>810183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810183</v>
      </c>
      <c r="P15" s="112">
        <f>(O15/P$32)</f>
        <v>41.982744325836876</v>
      </c>
      <c r="Q15" s="113"/>
    </row>
    <row r="16" spans="1:134" ht="15.75">
      <c r="A16" s="114" t="s">
        <v>29</v>
      </c>
      <c r="B16" s="115"/>
      <c r="C16" s="116"/>
      <c r="D16" s="117">
        <f>SUM(D17:D19)</f>
        <v>4006047</v>
      </c>
      <c r="E16" s="117">
        <f>SUM(E17:E19)</f>
        <v>0</v>
      </c>
      <c r="F16" s="117">
        <f>SUM(F17:F19)</f>
        <v>0</v>
      </c>
      <c r="G16" s="117">
        <f>SUM(G17:G19)</f>
        <v>0</v>
      </c>
      <c r="H16" s="117">
        <f>SUM(H17:H19)</f>
        <v>0</v>
      </c>
      <c r="I16" s="117">
        <f>SUM(I17:I19)</f>
        <v>13289543</v>
      </c>
      <c r="J16" s="117">
        <f>SUM(J17:J19)</f>
        <v>0</v>
      </c>
      <c r="K16" s="117">
        <f>SUM(K17:K19)</f>
        <v>0</v>
      </c>
      <c r="L16" s="117">
        <f>SUM(L17:L19)</f>
        <v>0</v>
      </c>
      <c r="M16" s="117">
        <f>SUM(M17:M19)</f>
        <v>0</v>
      </c>
      <c r="N16" s="117">
        <f>SUM(N17:N19)</f>
        <v>0</v>
      </c>
      <c r="O16" s="118">
        <f>SUM(D16:N16)</f>
        <v>17295590</v>
      </c>
      <c r="P16" s="119">
        <f>(O16/P$32)</f>
        <v>896.23743393097732</v>
      </c>
      <c r="Q16" s="120"/>
    </row>
    <row r="17" spans="1:120">
      <c r="A17" s="108"/>
      <c r="B17" s="109">
        <v>534</v>
      </c>
      <c r="C17" s="110" t="s">
        <v>30</v>
      </c>
      <c r="D17" s="111">
        <v>2563638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7" si="2">SUM(D17:N17)</f>
        <v>2563638</v>
      </c>
      <c r="P17" s="112">
        <f>(O17/P$32)</f>
        <v>132.8447507513732</v>
      </c>
      <c r="Q17" s="113"/>
    </row>
    <row r="18" spans="1:120">
      <c r="A18" s="108"/>
      <c r="B18" s="109">
        <v>536</v>
      </c>
      <c r="C18" s="110" t="s">
        <v>55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13289543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13289543</v>
      </c>
      <c r="P18" s="112">
        <f>(O18/P$32)</f>
        <v>688.64872007461918</v>
      </c>
      <c r="Q18" s="113"/>
    </row>
    <row r="19" spans="1:120">
      <c r="A19" s="108"/>
      <c r="B19" s="109">
        <v>539</v>
      </c>
      <c r="C19" s="110" t="s">
        <v>32</v>
      </c>
      <c r="D19" s="111">
        <v>1442409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1442409</v>
      </c>
      <c r="P19" s="112">
        <f>(O19/P$32)</f>
        <v>74.743963104984971</v>
      </c>
      <c r="Q19" s="113"/>
    </row>
    <row r="20" spans="1:120" ht="15.75">
      <c r="A20" s="114" t="s">
        <v>33</v>
      </c>
      <c r="B20" s="115"/>
      <c r="C20" s="116"/>
      <c r="D20" s="117">
        <f>SUM(D21:D21)</f>
        <v>1026414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1026414</v>
      </c>
      <c r="P20" s="119">
        <f>(O20/P$32)</f>
        <v>53.187584205617163</v>
      </c>
      <c r="Q20" s="120"/>
    </row>
    <row r="21" spans="1:120">
      <c r="A21" s="108"/>
      <c r="B21" s="109">
        <v>541</v>
      </c>
      <c r="C21" s="110" t="s">
        <v>34</v>
      </c>
      <c r="D21" s="111">
        <v>1026414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1026414</v>
      </c>
      <c r="P21" s="112">
        <f>(O21/P$32)</f>
        <v>53.187584205617163</v>
      </c>
      <c r="Q21" s="113"/>
    </row>
    <row r="22" spans="1:120" ht="15.75">
      <c r="A22" s="114" t="s">
        <v>35</v>
      </c>
      <c r="B22" s="115"/>
      <c r="C22" s="116"/>
      <c r="D22" s="117">
        <f>SUM(D23:D23)</f>
        <v>0</v>
      </c>
      <c r="E22" s="117">
        <f>SUM(E23:E23)</f>
        <v>922514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922514</v>
      </c>
      <c r="P22" s="119">
        <f>(O22/P$32)</f>
        <v>47.803606591356619</v>
      </c>
      <c r="Q22" s="120"/>
    </row>
    <row r="23" spans="1:120">
      <c r="A23" s="121"/>
      <c r="B23" s="122">
        <v>559</v>
      </c>
      <c r="C23" s="123" t="s">
        <v>36</v>
      </c>
      <c r="D23" s="111">
        <v>0</v>
      </c>
      <c r="E23" s="111">
        <v>922514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922514</v>
      </c>
      <c r="P23" s="112">
        <f>(O23/P$32)</f>
        <v>47.803606591356619</v>
      </c>
      <c r="Q23" s="113"/>
    </row>
    <row r="24" spans="1:120" ht="15.75">
      <c r="A24" s="114" t="s">
        <v>37</v>
      </c>
      <c r="B24" s="115"/>
      <c r="C24" s="116"/>
      <c r="D24" s="117">
        <f>SUM(D25:D27)</f>
        <v>10572058</v>
      </c>
      <c r="E24" s="117">
        <f>SUM(E25:E27)</f>
        <v>0</v>
      </c>
      <c r="F24" s="117">
        <f>SUM(F25:F27)</f>
        <v>0</v>
      </c>
      <c r="G24" s="117">
        <f>SUM(G25:G27)</f>
        <v>0</v>
      </c>
      <c r="H24" s="117">
        <f>SUM(H25:H27)</f>
        <v>0</v>
      </c>
      <c r="I24" s="117">
        <f>SUM(I25:I27)</f>
        <v>0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>SUM(D24:N24)</f>
        <v>10572058</v>
      </c>
      <c r="P24" s="119">
        <f>(O24/P$32)</f>
        <v>547.83179604104055</v>
      </c>
      <c r="Q24" s="113"/>
    </row>
    <row r="25" spans="1:120">
      <c r="A25" s="108"/>
      <c r="B25" s="109">
        <v>571</v>
      </c>
      <c r="C25" s="110" t="s">
        <v>38</v>
      </c>
      <c r="D25" s="111">
        <v>703800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703800</v>
      </c>
      <c r="P25" s="112">
        <f>(O25/P$32)</f>
        <v>36.47010052855218</v>
      </c>
      <c r="Q25" s="113"/>
    </row>
    <row r="26" spans="1:120">
      <c r="A26" s="108"/>
      <c r="B26" s="109">
        <v>572</v>
      </c>
      <c r="C26" s="110" t="s">
        <v>39</v>
      </c>
      <c r="D26" s="111">
        <v>9658169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9658169</v>
      </c>
      <c r="P26" s="112">
        <f>(O26/P$32)</f>
        <v>500.47512695616126</v>
      </c>
      <c r="Q26" s="113"/>
    </row>
    <row r="27" spans="1:120">
      <c r="A27" s="108"/>
      <c r="B27" s="109">
        <v>573</v>
      </c>
      <c r="C27" s="110" t="s">
        <v>40</v>
      </c>
      <c r="D27" s="111">
        <v>210089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210089</v>
      </c>
      <c r="P27" s="112">
        <f>(O27/P$32)</f>
        <v>10.886568556327081</v>
      </c>
      <c r="Q27" s="113"/>
    </row>
    <row r="28" spans="1:120" ht="15.75">
      <c r="A28" s="114" t="s">
        <v>42</v>
      </c>
      <c r="B28" s="115"/>
      <c r="C28" s="116"/>
      <c r="D28" s="117">
        <f>SUM(D29:D29)</f>
        <v>0</v>
      </c>
      <c r="E28" s="117">
        <f>SUM(E29:E29)</f>
        <v>1109771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9890178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10999949</v>
      </c>
      <c r="P28" s="119">
        <f>(O28/P$32)</f>
        <v>570.00461187687847</v>
      </c>
      <c r="Q28" s="113"/>
    </row>
    <row r="29" spans="1:120" ht="15.75" thickBot="1">
      <c r="A29" s="108"/>
      <c r="B29" s="109">
        <v>581</v>
      </c>
      <c r="C29" s="110" t="s">
        <v>88</v>
      </c>
      <c r="D29" s="111">
        <v>0</v>
      </c>
      <c r="E29" s="111">
        <v>1109771</v>
      </c>
      <c r="F29" s="111">
        <v>0</v>
      </c>
      <c r="G29" s="111">
        <v>0</v>
      </c>
      <c r="H29" s="111">
        <v>0</v>
      </c>
      <c r="I29" s="111">
        <v>9890178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10999949</v>
      </c>
      <c r="P29" s="112">
        <f>(O29/P$32)</f>
        <v>570.00461187687847</v>
      </c>
      <c r="Q29" s="113"/>
    </row>
    <row r="30" spans="1:120" ht="16.5" thickBot="1">
      <c r="A30" s="124" t="s">
        <v>10</v>
      </c>
      <c r="B30" s="125"/>
      <c r="C30" s="126"/>
      <c r="D30" s="127">
        <f>SUM(D5,D12,D16,D20,D22,D24,D28)</f>
        <v>30661620</v>
      </c>
      <c r="E30" s="127">
        <f t="shared" ref="E30:N30" si="3">SUM(E5,E12,E16,E20,E22,E24,E28)</f>
        <v>2032285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7">
        <f t="shared" si="3"/>
        <v>23179721</v>
      </c>
      <c r="J30" s="127">
        <f t="shared" si="3"/>
        <v>0</v>
      </c>
      <c r="K30" s="127">
        <f t="shared" si="3"/>
        <v>3722766</v>
      </c>
      <c r="L30" s="127">
        <f t="shared" si="3"/>
        <v>0</v>
      </c>
      <c r="M30" s="127">
        <f t="shared" si="3"/>
        <v>2788244</v>
      </c>
      <c r="N30" s="127">
        <f t="shared" si="3"/>
        <v>0</v>
      </c>
      <c r="O30" s="127">
        <f>SUM(D30:N30)</f>
        <v>62384636</v>
      </c>
      <c r="P30" s="128">
        <f>(O30/P$32)</f>
        <v>3232.6995543579646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93</v>
      </c>
      <c r="N32" s="139"/>
      <c r="O32" s="139"/>
      <c r="P32" s="137">
        <v>19298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3456199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2567907</v>
      </c>
      <c r="L5" s="59">
        <f t="shared" si="0"/>
        <v>0</v>
      </c>
      <c r="M5" s="59">
        <f t="shared" si="0"/>
        <v>0</v>
      </c>
      <c r="N5" s="60">
        <f t="shared" ref="N5:N30" si="1">SUM(D5:M5)</f>
        <v>6024106</v>
      </c>
      <c r="O5" s="61">
        <f t="shared" ref="O5:O30" si="2">(N5/O$32)</f>
        <v>422.38858505118498</v>
      </c>
      <c r="P5" s="62"/>
    </row>
    <row r="6" spans="1:133">
      <c r="A6" s="64"/>
      <c r="B6" s="65">
        <v>511</v>
      </c>
      <c r="C6" s="66" t="s">
        <v>19</v>
      </c>
      <c r="D6" s="67">
        <v>1040974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1040974</v>
      </c>
      <c r="O6" s="68">
        <f t="shared" si="2"/>
        <v>72.98934230823167</v>
      </c>
      <c r="P6" s="69"/>
    </row>
    <row r="7" spans="1:133">
      <c r="A7" s="64"/>
      <c r="B7" s="65">
        <v>512</v>
      </c>
      <c r="C7" s="66" t="s">
        <v>20</v>
      </c>
      <c r="D7" s="67">
        <v>14430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14430</v>
      </c>
      <c r="O7" s="68">
        <f t="shared" si="2"/>
        <v>1.0117795540597392</v>
      </c>
      <c r="P7" s="69"/>
    </row>
    <row r="8" spans="1:133">
      <c r="A8" s="64"/>
      <c r="B8" s="65">
        <v>514</v>
      </c>
      <c r="C8" s="66" t="s">
        <v>21</v>
      </c>
      <c r="D8" s="67">
        <v>37716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37716</v>
      </c>
      <c r="O8" s="68">
        <f t="shared" si="2"/>
        <v>2.6445098864114431</v>
      </c>
      <c r="P8" s="69"/>
    </row>
    <row r="9" spans="1:133">
      <c r="A9" s="64"/>
      <c r="B9" s="65">
        <v>517</v>
      </c>
      <c r="C9" s="66" t="s">
        <v>22</v>
      </c>
      <c r="D9" s="67">
        <v>1979818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1979818</v>
      </c>
      <c r="O9" s="68">
        <f t="shared" si="2"/>
        <v>138.81769737764688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2567907</v>
      </c>
      <c r="L10" s="67">
        <v>0</v>
      </c>
      <c r="M10" s="67">
        <v>0</v>
      </c>
      <c r="N10" s="67">
        <f t="shared" si="1"/>
        <v>2567907</v>
      </c>
      <c r="O10" s="68">
        <f t="shared" si="2"/>
        <v>180.05237694572992</v>
      </c>
      <c r="P10" s="69"/>
    </row>
    <row r="11" spans="1:133">
      <c r="A11" s="64"/>
      <c r="B11" s="65">
        <v>519</v>
      </c>
      <c r="C11" s="66" t="s">
        <v>62</v>
      </c>
      <c r="D11" s="67">
        <v>383261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383261</v>
      </c>
      <c r="O11" s="68">
        <f t="shared" si="2"/>
        <v>26.872878979105316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6612310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6612310</v>
      </c>
      <c r="O12" s="75">
        <f t="shared" si="2"/>
        <v>463.63132800448744</v>
      </c>
      <c r="P12" s="76"/>
    </row>
    <row r="13" spans="1:133">
      <c r="A13" s="64"/>
      <c r="B13" s="65">
        <v>521</v>
      </c>
      <c r="C13" s="66" t="s">
        <v>26</v>
      </c>
      <c r="D13" s="67">
        <v>4139888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4139888</v>
      </c>
      <c r="O13" s="68">
        <f t="shared" si="2"/>
        <v>290.27401486467534</v>
      </c>
      <c r="P13" s="69"/>
    </row>
    <row r="14" spans="1:133">
      <c r="A14" s="64"/>
      <c r="B14" s="65">
        <v>522</v>
      </c>
      <c r="C14" s="66" t="s">
        <v>27</v>
      </c>
      <c r="D14" s="67">
        <v>1964966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1964966</v>
      </c>
      <c r="O14" s="68">
        <f t="shared" si="2"/>
        <v>137.77632870565139</v>
      </c>
      <c r="P14" s="69"/>
    </row>
    <row r="15" spans="1:133">
      <c r="A15" s="64"/>
      <c r="B15" s="65">
        <v>524</v>
      </c>
      <c r="C15" s="66" t="s">
        <v>28</v>
      </c>
      <c r="D15" s="67">
        <v>507456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507456</v>
      </c>
      <c r="O15" s="68">
        <f t="shared" si="2"/>
        <v>35.580984434160705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SUM(D17:D19)</f>
        <v>1968181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8866420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10834601</v>
      </c>
      <c r="O16" s="75">
        <f t="shared" si="2"/>
        <v>759.68314401907162</v>
      </c>
      <c r="P16" s="76"/>
    </row>
    <row r="17" spans="1:119">
      <c r="A17" s="64"/>
      <c r="B17" s="65">
        <v>534</v>
      </c>
      <c r="C17" s="66" t="s">
        <v>63</v>
      </c>
      <c r="D17" s="67">
        <v>1248176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1248176</v>
      </c>
      <c r="O17" s="68">
        <f t="shared" si="2"/>
        <v>87.517599214696389</v>
      </c>
      <c r="P17" s="69"/>
    </row>
    <row r="18" spans="1:119">
      <c r="A18" s="64"/>
      <c r="B18" s="65">
        <v>535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8866420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8866420</v>
      </c>
      <c r="O18" s="68">
        <f t="shared" si="2"/>
        <v>621.6813911092413</v>
      </c>
      <c r="P18" s="69"/>
    </row>
    <row r="19" spans="1:119">
      <c r="A19" s="64"/>
      <c r="B19" s="65">
        <v>539</v>
      </c>
      <c r="C19" s="66" t="s">
        <v>32</v>
      </c>
      <c r="D19" s="67">
        <v>720005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720005</v>
      </c>
      <c r="O19" s="68">
        <f t="shared" si="2"/>
        <v>50.484153695133919</v>
      </c>
      <c r="P19" s="69"/>
    </row>
    <row r="20" spans="1:119" ht="15.75">
      <c r="A20" s="70" t="s">
        <v>33</v>
      </c>
      <c r="B20" s="71"/>
      <c r="C20" s="72"/>
      <c r="D20" s="73">
        <f t="shared" ref="D20:M20" si="5">SUM(D21:D21)</f>
        <v>942222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942222</v>
      </c>
      <c r="O20" s="75">
        <f t="shared" si="2"/>
        <v>66.065208245687842</v>
      </c>
      <c r="P20" s="76"/>
    </row>
    <row r="21" spans="1:119">
      <c r="A21" s="64"/>
      <c r="B21" s="65">
        <v>541</v>
      </c>
      <c r="C21" s="66" t="s">
        <v>64</v>
      </c>
      <c r="D21" s="67">
        <v>942222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942222</v>
      </c>
      <c r="O21" s="68">
        <f t="shared" si="2"/>
        <v>66.065208245687842</v>
      </c>
      <c r="P21" s="69"/>
    </row>
    <row r="22" spans="1:119" ht="15.75">
      <c r="A22" s="70" t="s">
        <v>35</v>
      </c>
      <c r="B22" s="71"/>
      <c r="C22" s="72"/>
      <c r="D22" s="73">
        <f t="shared" ref="D22:M22" si="6">SUM(D23:D23)</f>
        <v>0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629011</v>
      </c>
      <c r="N22" s="73">
        <f t="shared" si="1"/>
        <v>629011</v>
      </c>
      <c r="O22" s="75">
        <f t="shared" si="2"/>
        <v>44.103982611134484</v>
      </c>
      <c r="P22" s="76"/>
    </row>
    <row r="23" spans="1:119">
      <c r="A23" s="64"/>
      <c r="B23" s="65">
        <v>559</v>
      </c>
      <c r="C23" s="66" t="s">
        <v>36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629011</v>
      </c>
      <c r="N23" s="67">
        <f t="shared" si="1"/>
        <v>629011</v>
      </c>
      <c r="O23" s="68">
        <f t="shared" si="2"/>
        <v>44.103982611134484</v>
      </c>
      <c r="P23" s="69"/>
    </row>
    <row r="24" spans="1:119" ht="15.75">
      <c r="A24" s="70" t="s">
        <v>37</v>
      </c>
      <c r="B24" s="71"/>
      <c r="C24" s="72"/>
      <c r="D24" s="73">
        <f t="shared" ref="D24:M24" si="7">SUM(D25:D27)</f>
        <v>3212445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3212445</v>
      </c>
      <c r="O24" s="75">
        <f t="shared" si="2"/>
        <v>225.2450567942785</v>
      </c>
      <c r="P24" s="69"/>
    </row>
    <row r="25" spans="1:119">
      <c r="A25" s="64"/>
      <c r="B25" s="65">
        <v>571</v>
      </c>
      <c r="C25" s="66" t="s">
        <v>38</v>
      </c>
      <c r="D25" s="67">
        <v>569919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569919</v>
      </c>
      <c r="O25" s="68">
        <f t="shared" si="2"/>
        <v>39.960664703407659</v>
      </c>
      <c r="P25" s="69"/>
    </row>
    <row r="26" spans="1:119">
      <c r="A26" s="64"/>
      <c r="B26" s="65">
        <v>572</v>
      </c>
      <c r="C26" s="66" t="s">
        <v>65</v>
      </c>
      <c r="D26" s="67">
        <v>2516650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2516650</v>
      </c>
      <c r="O26" s="68">
        <f t="shared" si="2"/>
        <v>176.45842097882485</v>
      </c>
      <c r="P26" s="69"/>
    </row>
    <row r="27" spans="1:119">
      <c r="A27" s="64"/>
      <c r="B27" s="65">
        <v>573</v>
      </c>
      <c r="C27" s="66" t="s">
        <v>40</v>
      </c>
      <c r="D27" s="67">
        <v>125876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125876</v>
      </c>
      <c r="O27" s="68">
        <f t="shared" si="2"/>
        <v>8.8259711120459965</v>
      </c>
      <c r="P27" s="69"/>
    </row>
    <row r="28" spans="1:119" ht="15.75">
      <c r="A28" s="70" t="s">
        <v>66</v>
      </c>
      <c r="B28" s="71"/>
      <c r="C28" s="72"/>
      <c r="D28" s="73">
        <f t="shared" ref="D28:M28" si="8">SUM(D29:D29)</f>
        <v>0</v>
      </c>
      <c r="E28" s="73">
        <f t="shared" si="8"/>
        <v>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2313573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1"/>
        <v>2313573</v>
      </c>
      <c r="O28" s="75">
        <f t="shared" si="2"/>
        <v>162.21939419436265</v>
      </c>
      <c r="P28" s="69"/>
    </row>
    <row r="29" spans="1:119" ht="15.75" thickBot="1">
      <c r="A29" s="64"/>
      <c r="B29" s="65">
        <v>581</v>
      </c>
      <c r="C29" s="66" t="s">
        <v>67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2313573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2313573</v>
      </c>
      <c r="O29" s="68">
        <f t="shared" si="2"/>
        <v>162.21939419436265</v>
      </c>
      <c r="P29" s="69"/>
    </row>
    <row r="30" spans="1:119" ht="16.5" thickBot="1">
      <c r="A30" s="77" t="s">
        <v>10</v>
      </c>
      <c r="B30" s="78"/>
      <c r="C30" s="79"/>
      <c r="D30" s="80">
        <f>SUM(D5,D12,D16,D20,D22,D24,D28)</f>
        <v>16191357</v>
      </c>
      <c r="E30" s="80">
        <f t="shared" ref="E30:M30" si="9">SUM(E5,E12,E16,E20,E22,E24,E28)</f>
        <v>0</v>
      </c>
      <c r="F30" s="80">
        <f t="shared" si="9"/>
        <v>0</v>
      </c>
      <c r="G30" s="80">
        <f t="shared" si="9"/>
        <v>0</v>
      </c>
      <c r="H30" s="80">
        <f t="shared" si="9"/>
        <v>0</v>
      </c>
      <c r="I30" s="80">
        <f t="shared" si="9"/>
        <v>11179993</v>
      </c>
      <c r="J30" s="80">
        <f t="shared" si="9"/>
        <v>0</v>
      </c>
      <c r="K30" s="80">
        <f t="shared" si="9"/>
        <v>2567907</v>
      </c>
      <c r="L30" s="80">
        <f t="shared" si="9"/>
        <v>0</v>
      </c>
      <c r="M30" s="80">
        <f t="shared" si="9"/>
        <v>629011</v>
      </c>
      <c r="N30" s="80">
        <f t="shared" si="1"/>
        <v>30568268</v>
      </c>
      <c r="O30" s="81">
        <f t="shared" si="2"/>
        <v>2143.3366989202077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68</v>
      </c>
      <c r="M32" s="177"/>
      <c r="N32" s="177"/>
      <c r="O32" s="91">
        <v>14262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3428321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1724624</v>
      </c>
      <c r="L5" s="26">
        <f t="shared" si="0"/>
        <v>0</v>
      </c>
      <c r="M5" s="26">
        <f t="shared" si="0"/>
        <v>0</v>
      </c>
      <c r="N5" s="27">
        <f>SUM(D5:M5)</f>
        <v>5152945</v>
      </c>
      <c r="O5" s="32">
        <f t="shared" ref="O5:O31" si="1">(N5/O$33)</f>
        <v>367.83103719037763</v>
      </c>
      <c r="P5" s="6"/>
    </row>
    <row r="6" spans="1:133">
      <c r="A6" s="12"/>
      <c r="B6" s="44">
        <v>511</v>
      </c>
      <c r="C6" s="20" t="s">
        <v>19</v>
      </c>
      <c r="D6" s="46">
        <v>929223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929223</v>
      </c>
      <c r="O6" s="47">
        <f t="shared" si="1"/>
        <v>66.330430437575842</v>
      </c>
      <c r="P6" s="9"/>
    </row>
    <row r="7" spans="1:133">
      <c r="A7" s="12"/>
      <c r="B7" s="44">
        <v>512</v>
      </c>
      <c r="C7" s="20" t="s">
        <v>20</v>
      </c>
      <c r="D7" s="46">
        <v>30607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30607</v>
      </c>
      <c r="O7" s="47">
        <f t="shared" si="1"/>
        <v>2.1848097651509746</v>
      </c>
      <c r="P7" s="9"/>
    </row>
    <row r="8" spans="1:133">
      <c r="A8" s="12"/>
      <c r="B8" s="44">
        <v>513</v>
      </c>
      <c r="C8" s="20" t="s">
        <v>46</v>
      </c>
      <c r="D8" s="46">
        <v>11047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11047</v>
      </c>
      <c r="O8" s="47">
        <f t="shared" si="1"/>
        <v>0.78856449425369401</v>
      </c>
      <c r="P8" s="9"/>
    </row>
    <row r="9" spans="1:133">
      <c r="A9" s="12"/>
      <c r="B9" s="44">
        <v>514</v>
      </c>
      <c r="C9" s="20" t="s">
        <v>21</v>
      </c>
      <c r="D9" s="46">
        <v>39689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39689</v>
      </c>
      <c r="O9" s="47">
        <f t="shared" si="1"/>
        <v>2.8331072881718895</v>
      </c>
      <c r="P9" s="9"/>
    </row>
    <row r="10" spans="1:133">
      <c r="A10" s="12"/>
      <c r="B10" s="44">
        <v>517</v>
      </c>
      <c r="C10" s="20" t="s">
        <v>22</v>
      </c>
      <c r="D10" s="46">
        <v>2070581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2070581</v>
      </c>
      <c r="O10" s="47">
        <f t="shared" si="1"/>
        <v>147.8036262402741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1724624</v>
      </c>
      <c r="L11" s="46">
        <v>0</v>
      </c>
      <c r="M11" s="46">
        <v>0</v>
      </c>
      <c r="N11" s="46">
        <f t="shared" si="2"/>
        <v>1724624</v>
      </c>
      <c r="O11" s="47">
        <f t="shared" si="1"/>
        <v>123.10828752944536</v>
      </c>
      <c r="P11" s="9"/>
    </row>
    <row r="12" spans="1:133">
      <c r="A12" s="12"/>
      <c r="B12" s="44">
        <v>519</v>
      </c>
      <c r="C12" s="20" t="s">
        <v>24</v>
      </c>
      <c r="D12" s="46">
        <v>347174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347174</v>
      </c>
      <c r="O12" s="47">
        <f t="shared" si="1"/>
        <v>24.782211435505747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6182127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6182127</v>
      </c>
      <c r="O13" s="43">
        <f t="shared" si="1"/>
        <v>441.29680919408952</v>
      </c>
      <c r="P13" s="10"/>
    </row>
    <row r="14" spans="1:133">
      <c r="A14" s="12"/>
      <c r="B14" s="44">
        <v>521</v>
      </c>
      <c r="C14" s="20" t="s">
        <v>26</v>
      </c>
      <c r="D14" s="46">
        <v>3870715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3870715</v>
      </c>
      <c r="O14" s="47">
        <f t="shared" si="1"/>
        <v>276.30202012991646</v>
      </c>
      <c r="P14" s="9"/>
    </row>
    <row r="15" spans="1:133">
      <c r="A15" s="12"/>
      <c r="B15" s="44">
        <v>522</v>
      </c>
      <c r="C15" s="20" t="s">
        <v>27</v>
      </c>
      <c r="D15" s="46">
        <v>1837032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1837032</v>
      </c>
      <c r="O15" s="47">
        <f t="shared" si="1"/>
        <v>131.13227211078592</v>
      </c>
      <c r="P15" s="9"/>
    </row>
    <row r="16" spans="1:133">
      <c r="A16" s="12"/>
      <c r="B16" s="44">
        <v>524</v>
      </c>
      <c r="C16" s="20" t="s">
        <v>28</v>
      </c>
      <c r="D16" s="46">
        <v>474380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474380</v>
      </c>
      <c r="O16" s="47">
        <f t="shared" si="1"/>
        <v>33.862516953387107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SUM(D18:D20)</f>
        <v>1979426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8993425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10972851</v>
      </c>
      <c r="O17" s="43">
        <f t="shared" si="1"/>
        <v>783.27153972446285</v>
      </c>
      <c r="P17" s="10"/>
    </row>
    <row r="18" spans="1:119">
      <c r="A18" s="12"/>
      <c r="B18" s="44">
        <v>534</v>
      </c>
      <c r="C18" s="20" t="s">
        <v>30</v>
      </c>
      <c r="D18" s="46">
        <v>1253765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1253765</v>
      </c>
      <c r="O18" s="47">
        <f t="shared" si="1"/>
        <v>89.497109001356264</v>
      </c>
      <c r="P18" s="9"/>
    </row>
    <row r="19" spans="1:119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8993425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8993425</v>
      </c>
      <c r="O19" s="47">
        <f t="shared" si="1"/>
        <v>641.9748019130559</v>
      </c>
      <c r="P19" s="9"/>
    </row>
    <row r="20" spans="1:119">
      <c r="A20" s="12"/>
      <c r="B20" s="44">
        <v>539</v>
      </c>
      <c r="C20" s="20" t="s">
        <v>32</v>
      </c>
      <c r="D20" s="46">
        <v>725661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725661</v>
      </c>
      <c r="O20" s="47">
        <f t="shared" si="1"/>
        <v>51.799628810050685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701540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701540</v>
      </c>
      <c r="O21" s="43">
        <f t="shared" si="1"/>
        <v>50.077807123991718</v>
      </c>
      <c r="P21" s="10"/>
    </row>
    <row r="22" spans="1:119">
      <c r="A22" s="12"/>
      <c r="B22" s="44">
        <v>541</v>
      </c>
      <c r="C22" s="20" t="s">
        <v>34</v>
      </c>
      <c r="D22" s="46">
        <v>701540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701540</v>
      </c>
      <c r="O22" s="47">
        <f t="shared" si="1"/>
        <v>50.077807123991718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646920</v>
      </c>
      <c r="N23" s="31">
        <f t="shared" si="4"/>
        <v>646920</v>
      </c>
      <c r="O23" s="43">
        <f t="shared" si="1"/>
        <v>46.178885002498397</v>
      </c>
      <c r="P23" s="10"/>
    </row>
    <row r="24" spans="1:119">
      <c r="A24" s="13"/>
      <c r="B24" s="45">
        <v>559</v>
      </c>
      <c r="C24" s="21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646920</v>
      </c>
      <c r="N24" s="46">
        <f t="shared" si="4"/>
        <v>646920</v>
      </c>
      <c r="O24" s="47">
        <f t="shared" si="1"/>
        <v>46.178885002498397</v>
      </c>
      <c r="P24" s="9"/>
    </row>
    <row r="25" spans="1:119" ht="15.75">
      <c r="A25" s="28" t="s">
        <v>37</v>
      </c>
      <c r="B25" s="29"/>
      <c r="C25" s="30"/>
      <c r="D25" s="31">
        <f t="shared" ref="D25:M25" si="8">SUM(D26:D28)</f>
        <v>3663718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3663718</v>
      </c>
      <c r="O25" s="43">
        <f t="shared" si="1"/>
        <v>261.52601898779358</v>
      </c>
      <c r="P25" s="9"/>
    </row>
    <row r="26" spans="1:119">
      <c r="A26" s="12"/>
      <c r="B26" s="44">
        <v>571</v>
      </c>
      <c r="C26" s="20" t="s">
        <v>38</v>
      </c>
      <c r="D26" s="46">
        <v>561648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561648</v>
      </c>
      <c r="O26" s="47">
        <f t="shared" si="1"/>
        <v>40.091940895138841</v>
      </c>
      <c r="P26" s="9"/>
    </row>
    <row r="27" spans="1:119">
      <c r="A27" s="12"/>
      <c r="B27" s="44">
        <v>572</v>
      </c>
      <c r="C27" s="20" t="s">
        <v>39</v>
      </c>
      <c r="D27" s="46">
        <v>2978527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2978527</v>
      </c>
      <c r="O27" s="47">
        <f t="shared" si="1"/>
        <v>212.61524734099507</v>
      </c>
      <c r="P27" s="9"/>
    </row>
    <row r="28" spans="1:119">
      <c r="A28" s="12"/>
      <c r="B28" s="44">
        <v>573</v>
      </c>
      <c r="C28" s="20" t="s">
        <v>40</v>
      </c>
      <c r="D28" s="46">
        <v>123543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123543</v>
      </c>
      <c r="O28" s="47">
        <f t="shared" si="1"/>
        <v>8.8188307516596467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2494636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2494636</v>
      </c>
      <c r="O29" s="43">
        <f t="shared" si="1"/>
        <v>178.07380969376828</v>
      </c>
      <c r="P29" s="9"/>
    </row>
    <row r="30" spans="1:119" ht="15.75" thickBot="1">
      <c r="A30" s="12"/>
      <c r="B30" s="44">
        <v>581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2494636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2494636</v>
      </c>
      <c r="O30" s="47">
        <f t="shared" si="1"/>
        <v>178.07380969376828</v>
      </c>
      <c r="P30" s="9"/>
    </row>
    <row r="31" spans="1:119" ht="16.5" thickBot="1">
      <c r="A31" s="14" t="s">
        <v>10</v>
      </c>
      <c r="B31" s="23"/>
      <c r="C31" s="22"/>
      <c r="D31" s="15">
        <f>SUM(D5,D13,D17,D21,D23,D25,D29)</f>
        <v>15955132</v>
      </c>
      <c r="E31" s="15">
        <f t="shared" ref="E31:M31" si="10">SUM(E5,E13,E17,E21,E23,E25,E29)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11488061</v>
      </c>
      <c r="J31" s="15">
        <f t="shared" si="10"/>
        <v>0</v>
      </c>
      <c r="K31" s="15">
        <f t="shared" si="10"/>
        <v>1724624</v>
      </c>
      <c r="L31" s="15">
        <f t="shared" si="10"/>
        <v>0</v>
      </c>
      <c r="M31" s="15">
        <f t="shared" si="10"/>
        <v>646920</v>
      </c>
      <c r="N31" s="15">
        <f t="shared" si="4"/>
        <v>29814737</v>
      </c>
      <c r="O31" s="37">
        <f t="shared" si="1"/>
        <v>2128.255906916982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60</v>
      </c>
      <c r="M33" s="163"/>
      <c r="N33" s="163"/>
      <c r="O33" s="41">
        <v>14009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3379051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1519942</v>
      </c>
      <c r="L5" s="26">
        <f t="shared" si="0"/>
        <v>0</v>
      </c>
      <c r="M5" s="26">
        <f t="shared" si="0"/>
        <v>0</v>
      </c>
      <c r="N5" s="27">
        <f t="shared" ref="N5:N30" si="1">SUM(D5:M5)</f>
        <v>4898993</v>
      </c>
      <c r="O5" s="32">
        <f t="shared" ref="O5:O30" si="2">(N5/O$32)</f>
        <v>355.20540893271459</v>
      </c>
      <c r="P5" s="6"/>
    </row>
    <row r="6" spans="1:133">
      <c r="A6" s="12"/>
      <c r="B6" s="44">
        <v>511</v>
      </c>
      <c r="C6" s="20" t="s">
        <v>19</v>
      </c>
      <c r="D6" s="46">
        <v>879155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879155</v>
      </c>
      <c r="O6" s="47">
        <f t="shared" si="2"/>
        <v>63.743837006960554</v>
      </c>
      <c r="P6" s="9"/>
    </row>
    <row r="7" spans="1:133">
      <c r="A7" s="12"/>
      <c r="B7" s="44">
        <v>512</v>
      </c>
      <c r="C7" s="20" t="s">
        <v>20</v>
      </c>
      <c r="D7" s="46">
        <v>12787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12787</v>
      </c>
      <c r="O7" s="47">
        <f t="shared" si="2"/>
        <v>0.92713167053364265</v>
      </c>
      <c r="P7" s="9"/>
    </row>
    <row r="8" spans="1:133">
      <c r="A8" s="12"/>
      <c r="B8" s="44">
        <v>514</v>
      </c>
      <c r="C8" s="20" t="s">
        <v>21</v>
      </c>
      <c r="D8" s="46">
        <v>70545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70545</v>
      </c>
      <c r="O8" s="47">
        <f t="shared" si="2"/>
        <v>5.1149216937354991</v>
      </c>
      <c r="P8" s="9"/>
    </row>
    <row r="9" spans="1:133">
      <c r="A9" s="12"/>
      <c r="B9" s="44">
        <v>517</v>
      </c>
      <c r="C9" s="20" t="s">
        <v>22</v>
      </c>
      <c r="D9" s="46">
        <v>2021817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2021817</v>
      </c>
      <c r="O9" s="47">
        <f t="shared" si="2"/>
        <v>146.59345997679813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1519942</v>
      </c>
      <c r="L10" s="46">
        <v>0</v>
      </c>
      <c r="M10" s="46">
        <v>0</v>
      </c>
      <c r="N10" s="46">
        <f t="shared" si="1"/>
        <v>1519942</v>
      </c>
      <c r="O10" s="47">
        <f t="shared" si="2"/>
        <v>110.20461136890951</v>
      </c>
      <c r="P10" s="9"/>
    </row>
    <row r="11" spans="1:133">
      <c r="A11" s="12"/>
      <c r="B11" s="44">
        <v>519</v>
      </c>
      <c r="C11" s="20" t="s">
        <v>24</v>
      </c>
      <c r="D11" s="46">
        <v>394747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394747</v>
      </c>
      <c r="O11" s="47">
        <f t="shared" si="2"/>
        <v>28.621447215777263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5869366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5869366</v>
      </c>
      <c r="O12" s="43">
        <f t="shared" si="2"/>
        <v>425.56308004640374</v>
      </c>
      <c r="P12" s="10"/>
    </row>
    <row r="13" spans="1:133">
      <c r="A13" s="12"/>
      <c r="B13" s="44">
        <v>521</v>
      </c>
      <c r="C13" s="20" t="s">
        <v>26</v>
      </c>
      <c r="D13" s="46">
        <v>3770601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3770601</v>
      </c>
      <c r="O13" s="47">
        <f t="shared" si="2"/>
        <v>273.39044373549882</v>
      </c>
      <c r="P13" s="9"/>
    </row>
    <row r="14" spans="1:133">
      <c r="A14" s="12"/>
      <c r="B14" s="44">
        <v>522</v>
      </c>
      <c r="C14" s="20" t="s">
        <v>27</v>
      </c>
      <c r="D14" s="46">
        <v>1685570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1685570</v>
      </c>
      <c r="O14" s="47">
        <f t="shared" si="2"/>
        <v>122.21360208816705</v>
      </c>
      <c r="P14" s="9"/>
    </row>
    <row r="15" spans="1:133">
      <c r="A15" s="12"/>
      <c r="B15" s="44">
        <v>524</v>
      </c>
      <c r="C15" s="20" t="s">
        <v>28</v>
      </c>
      <c r="D15" s="46">
        <v>413195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413195</v>
      </c>
      <c r="O15" s="47">
        <f t="shared" si="2"/>
        <v>29.95903422273782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1733590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8899499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10633089</v>
      </c>
      <c r="O16" s="43">
        <f t="shared" si="2"/>
        <v>770.96062935034797</v>
      </c>
      <c r="P16" s="10"/>
    </row>
    <row r="17" spans="1:119">
      <c r="A17" s="12"/>
      <c r="B17" s="44">
        <v>534</v>
      </c>
      <c r="C17" s="20" t="s">
        <v>30</v>
      </c>
      <c r="D17" s="46">
        <v>1096796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1096796</v>
      </c>
      <c r="O17" s="47">
        <f t="shared" si="2"/>
        <v>79.524071925754058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8899499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8899499</v>
      </c>
      <c r="O18" s="47">
        <f t="shared" si="2"/>
        <v>645.2652987238979</v>
      </c>
      <c r="P18" s="9"/>
    </row>
    <row r="19" spans="1:119">
      <c r="A19" s="12"/>
      <c r="B19" s="44">
        <v>539</v>
      </c>
      <c r="C19" s="20" t="s">
        <v>32</v>
      </c>
      <c r="D19" s="46">
        <v>636794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636794</v>
      </c>
      <c r="O19" s="47">
        <f t="shared" si="2"/>
        <v>46.171258700696058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675768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675768</v>
      </c>
      <c r="O20" s="43">
        <f t="shared" si="2"/>
        <v>48.997099767981439</v>
      </c>
      <c r="P20" s="10"/>
    </row>
    <row r="21" spans="1:119">
      <c r="A21" s="12"/>
      <c r="B21" s="44">
        <v>541</v>
      </c>
      <c r="C21" s="20" t="s">
        <v>34</v>
      </c>
      <c r="D21" s="46">
        <v>675768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675768</v>
      </c>
      <c r="O21" s="47">
        <f t="shared" si="2"/>
        <v>48.997099767981439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365753</v>
      </c>
      <c r="N22" s="31">
        <f t="shared" si="1"/>
        <v>365753</v>
      </c>
      <c r="O22" s="43">
        <f t="shared" si="2"/>
        <v>26.519214037122971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365753</v>
      </c>
      <c r="N23" s="46">
        <f t="shared" si="1"/>
        <v>365753</v>
      </c>
      <c r="O23" s="47">
        <f t="shared" si="2"/>
        <v>26.519214037122971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4273910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4273910</v>
      </c>
      <c r="O24" s="43">
        <f t="shared" si="2"/>
        <v>309.88326566125289</v>
      </c>
      <c r="P24" s="9"/>
    </row>
    <row r="25" spans="1:119">
      <c r="A25" s="12"/>
      <c r="B25" s="44">
        <v>571</v>
      </c>
      <c r="C25" s="20" t="s">
        <v>38</v>
      </c>
      <c r="D25" s="46">
        <v>560424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560424</v>
      </c>
      <c r="O25" s="47">
        <f t="shared" si="2"/>
        <v>40.63399071925754</v>
      </c>
      <c r="P25" s="9"/>
    </row>
    <row r="26" spans="1:119">
      <c r="A26" s="12"/>
      <c r="B26" s="44">
        <v>572</v>
      </c>
      <c r="C26" s="20" t="s">
        <v>39</v>
      </c>
      <c r="D26" s="46">
        <v>3573404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3573404</v>
      </c>
      <c r="O26" s="47">
        <f t="shared" si="2"/>
        <v>259.09251740139212</v>
      </c>
      <c r="P26" s="9"/>
    </row>
    <row r="27" spans="1:119">
      <c r="A27" s="12"/>
      <c r="B27" s="44">
        <v>573</v>
      </c>
      <c r="C27" s="20" t="s">
        <v>40</v>
      </c>
      <c r="D27" s="46">
        <v>140082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140082</v>
      </c>
      <c r="O27" s="47">
        <f t="shared" si="2"/>
        <v>10.156757540603248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1945882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1945882</v>
      </c>
      <c r="O28" s="43">
        <f t="shared" si="2"/>
        <v>141.0877320185615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1945882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1945882</v>
      </c>
      <c r="O29" s="47">
        <f t="shared" si="2"/>
        <v>141.0877320185615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15931685</v>
      </c>
      <c r="E30" s="15">
        <f t="shared" ref="E30:M30" si="9">SUM(E5,E12,E16,E20,E22,E24,E28)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10845381</v>
      </c>
      <c r="J30" s="15">
        <f t="shared" si="9"/>
        <v>0</v>
      </c>
      <c r="K30" s="15">
        <f t="shared" si="9"/>
        <v>1519942</v>
      </c>
      <c r="L30" s="15">
        <f t="shared" si="9"/>
        <v>0</v>
      </c>
      <c r="M30" s="15">
        <f t="shared" si="9"/>
        <v>365753</v>
      </c>
      <c r="N30" s="15">
        <f t="shared" si="1"/>
        <v>28662761</v>
      </c>
      <c r="O30" s="37">
        <f t="shared" si="2"/>
        <v>2078.2164298143853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53</v>
      </c>
      <c r="M32" s="163"/>
      <c r="N32" s="163"/>
      <c r="O32" s="41">
        <v>13792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3781558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1488305</v>
      </c>
      <c r="L5" s="26">
        <f t="shared" si="0"/>
        <v>0</v>
      </c>
      <c r="M5" s="26">
        <f t="shared" si="0"/>
        <v>0</v>
      </c>
      <c r="N5" s="27">
        <f t="shared" ref="N5:N31" si="1">SUM(D5:M5)</f>
        <v>5269863</v>
      </c>
      <c r="O5" s="32">
        <f t="shared" ref="O5:O31" si="2">(N5/O$33)</f>
        <v>387.68947252262194</v>
      </c>
      <c r="P5" s="6"/>
    </row>
    <row r="6" spans="1:133">
      <c r="A6" s="12"/>
      <c r="B6" s="44">
        <v>511</v>
      </c>
      <c r="C6" s="20" t="s">
        <v>19</v>
      </c>
      <c r="D6" s="46">
        <v>803166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803166</v>
      </c>
      <c r="O6" s="47">
        <f t="shared" si="2"/>
        <v>59.086735819907304</v>
      </c>
      <c r="P6" s="9"/>
    </row>
    <row r="7" spans="1:133">
      <c r="A7" s="12"/>
      <c r="B7" s="44">
        <v>512</v>
      </c>
      <c r="C7" s="20" t="s">
        <v>20</v>
      </c>
      <c r="D7" s="46">
        <v>27742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27742</v>
      </c>
      <c r="O7" s="47">
        <f t="shared" si="2"/>
        <v>2.0409034061649378</v>
      </c>
      <c r="P7" s="9"/>
    </row>
    <row r="8" spans="1:133">
      <c r="A8" s="12"/>
      <c r="B8" s="44">
        <v>514</v>
      </c>
      <c r="C8" s="20" t="s">
        <v>21</v>
      </c>
      <c r="D8" s="46">
        <v>34153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34153</v>
      </c>
      <c r="O8" s="47">
        <f t="shared" si="2"/>
        <v>2.5125432207753993</v>
      </c>
      <c r="P8" s="9"/>
    </row>
    <row r="9" spans="1:133">
      <c r="A9" s="12"/>
      <c r="B9" s="44">
        <v>517</v>
      </c>
      <c r="C9" s="20" t="s">
        <v>22</v>
      </c>
      <c r="D9" s="46">
        <v>2369876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2369876</v>
      </c>
      <c r="O9" s="47">
        <f t="shared" si="2"/>
        <v>174.34532479952918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1488305</v>
      </c>
      <c r="L10" s="46">
        <v>0</v>
      </c>
      <c r="M10" s="46">
        <v>0</v>
      </c>
      <c r="N10" s="46">
        <f t="shared" si="1"/>
        <v>1488305</v>
      </c>
      <c r="O10" s="47">
        <f t="shared" si="2"/>
        <v>109.49054660487015</v>
      </c>
      <c r="P10" s="9"/>
    </row>
    <row r="11" spans="1:133">
      <c r="A11" s="12"/>
      <c r="B11" s="44">
        <v>519</v>
      </c>
      <c r="C11" s="20" t="s">
        <v>24</v>
      </c>
      <c r="D11" s="46">
        <v>546621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546621</v>
      </c>
      <c r="O11" s="47">
        <f t="shared" si="2"/>
        <v>40.213418671374974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5938609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5938609</v>
      </c>
      <c r="O12" s="43">
        <f t="shared" si="2"/>
        <v>436.88729493121457</v>
      </c>
      <c r="P12" s="10"/>
    </row>
    <row r="13" spans="1:133">
      <c r="A13" s="12"/>
      <c r="B13" s="44">
        <v>521</v>
      </c>
      <c r="C13" s="20" t="s">
        <v>26</v>
      </c>
      <c r="D13" s="46">
        <v>3809305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3809305</v>
      </c>
      <c r="O13" s="47">
        <f t="shared" si="2"/>
        <v>280.24019716030307</v>
      </c>
      <c r="P13" s="9"/>
    </row>
    <row r="14" spans="1:133">
      <c r="A14" s="12"/>
      <c r="B14" s="44">
        <v>522</v>
      </c>
      <c r="C14" s="20" t="s">
        <v>27</v>
      </c>
      <c r="D14" s="46">
        <v>1706009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1706009</v>
      </c>
      <c r="O14" s="47">
        <f t="shared" si="2"/>
        <v>125.50643713676156</v>
      </c>
      <c r="P14" s="9"/>
    </row>
    <row r="15" spans="1:133">
      <c r="A15" s="12"/>
      <c r="B15" s="44">
        <v>524</v>
      </c>
      <c r="C15" s="20" t="s">
        <v>28</v>
      </c>
      <c r="D15" s="46">
        <v>423295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423295</v>
      </c>
      <c r="O15" s="47">
        <f t="shared" si="2"/>
        <v>31.140660634149931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1628480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9046303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10674783</v>
      </c>
      <c r="O16" s="43">
        <f t="shared" si="2"/>
        <v>785.31472081218271</v>
      </c>
      <c r="P16" s="10"/>
    </row>
    <row r="17" spans="1:119">
      <c r="A17" s="12"/>
      <c r="B17" s="44">
        <v>534</v>
      </c>
      <c r="C17" s="20" t="s">
        <v>30</v>
      </c>
      <c r="D17" s="46">
        <v>1122262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1122262</v>
      </c>
      <c r="O17" s="47">
        <f t="shared" si="2"/>
        <v>82.561759729272424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9046303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9046303</v>
      </c>
      <c r="O18" s="47">
        <f t="shared" si="2"/>
        <v>665.51188111527995</v>
      </c>
      <c r="P18" s="9"/>
    </row>
    <row r="19" spans="1:119">
      <c r="A19" s="12"/>
      <c r="B19" s="44">
        <v>539</v>
      </c>
      <c r="C19" s="20" t="s">
        <v>32</v>
      </c>
      <c r="D19" s="46">
        <v>506218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506218</v>
      </c>
      <c r="O19" s="47">
        <f t="shared" si="2"/>
        <v>37.241079967630398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940682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940682</v>
      </c>
      <c r="O20" s="43">
        <f t="shared" si="2"/>
        <v>69.203413521665567</v>
      </c>
      <c r="P20" s="10"/>
    </row>
    <row r="21" spans="1:119">
      <c r="A21" s="12"/>
      <c r="B21" s="44">
        <v>541</v>
      </c>
      <c r="C21" s="20" t="s">
        <v>34</v>
      </c>
      <c r="D21" s="46">
        <v>940682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940682</v>
      </c>
      <c r="O21" s="47">
        <f t="shared" si="2"/>
        <v>69.203413521665567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542234</v>
      </c>
      <c r="N22" s="31">
        <f t="shared" si="1"/>
        <v>542234</v>
      </c>
      <c r="O22" s="43">
        <f t="shared" si="2"/>
        <v>39.890679025969249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542234</v>
      </c>
      <c r="N23" s="46">
        <f t="shared" si="1"/>
        <v>542234</v>
      </c>
      <c r="O23" s="47">
        <f t="shared" si="2"/>
        <v>39.890679025969249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5445804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5445804</v>
      </c>
      <c r="O24" s="43">
        <f t="shared" si="2"/>
        <v>400.63297285367469</v>
      </c>
      <c r="P24" s="9"/>
    </row>
    <row r="25" spans="1:119">
      <c r="A25" s="12"/>
      <c r="B25" s="44">
        <v>571</v>
      </c>
      <c r="C25" s="20" t="s">
        <v>38</v>
      </c>
      <c r="D25" s="46">
        <v>622997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622997</v>
      </c>
      <c r="O25" s="47">
        <f t="shared" si="2"/>
        <v>45.832193040535572</v>
      </c>
      <c r="P25" s="9"/>
    </row>
    <row r="26" spans="1:119">
      <c r="A26" s="12"/>
      <c r="B26" s="44">
        <v>572</v>
      </c>
      <c r="C26" s="20" t="s">
        <v>39</v>
      </c>
      <c r="D26" s="46">
        <v>4679848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4679848</v>
      </c>
      <c r="O26" s="47">
        <f t="shared" si="2"/>
        <v>344.28367542117269</v>
      </c>
      <c r="P26" s="9"/>
    </row>
    <row r="27" spans="1:119">
      <c r="A27" s="12"/>
      <c r="B27" s="44">
        <v>573</v>
      </c>
      <c r="C27" s="20" t="s">
        <v>40</v>
      </c>
      <c r="D27" s="46">
        <v>142959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142959</v>
      </c>
      <c r="O27" s="47">
        <f t="shared" si="2"/>
        <v>10.517104391966454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SUM(D29:D30)</f>
        <v>9082929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1557381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10640310</v>
      </c>
      <c r="O28" s="43">
        <f t="shared" si="2"/>
        <v>782.77863606267931</v>
      </c>
      <c r="P28" s="9"/>
    </row>
    <row r="29" spans="1:119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1557381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1557381</v>
      </c>
      <c r="O29" s="47">
        <f t="shared" si="2"/>
        <v>114.57227984992275</v>
      </c>
      <c r="P29" s="9"/>
    </row>
    <row r="30" spans="1:119" ht="15.75" thickBot="1">
      <c r="A30" s="12"/>
      <c r="B30" s="44">
        <v>585</v>
      </c>
      <c r="C30" s="20" t="s">
        <v>50</v>
      </c>
      <c r="D30" s="46">
        <v>9082929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9082929</v>
      </c>
      <c r="O30" s="47">
        <f t="shared" si="2"/>
        <v>668.20635621275653</v>
      </c>
      <c r="P30" s="9"/>
    </row>
    <row r="31" spans="1:119" ht="16.5" thickBot="1">
      <c r="A31" s="14" t="s">
        <v>10</v>
      </c>
      <c r="B31" s="23"/>
      <c r="C31" s="22"/>
      <c r="D31" s="15">
        <f>SUM(D5,D12,D16,D20,D22,D24,D28)</f>
        <v>26818062</v>
      </c>
      <c r="E31" s="15">
        <f t="shared" ref="E31:M31" si="9">SUM(E5,E12,E16,E20,E22,E24,E28)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10603684</v>
      </c>
      <c r="J31" s="15">
        <f t="shared" si="9"/>
        <v>0</v>
      </c>
      <c r="K31" s="15">
        <f t="shared" si="9"/>
        <v>1488305</v>
      </c>
      <c r="L31" s="15">
        <f t="shared" si="9"/>
        <v>0</v>
      </c>
      <c r="M31" s="15">
        <f t="shared" si="9"/>
        <v>542234</v>
      </c>
      <c r="N31" s="15">
        <f t="shared" si="1"/>
        <v>39452285</v>
      </c>
      <c r="O31" s="37">
        <f t="shared" si="2"/>
        <v>2902.397189730008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51</v>
      </c>
      <c r="M33" s="163"/>
      <c r="N33" s="163"/>
      <c r="O33" s="41">
        <v>13593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3163658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1383862</v>
      </c>
      <c r="L5" s="26">
        <f t="shared" si="0"/>
        <v>0</v>
      </c>
      <c r="M5" s="26">
        <f t="shared" si="0"/>
        <v>0</v>
      </c>
      <c r="N5" s="27">
        <f>SUM(D5:M5)</f>
        <v>4547520</v>
      </c>
      <c r="O5" s="32">
        <f t="shared" ref="O5:O31" si="1">(N5/O$33)</f>
        <v>336.67875916191605</v>
      </c>
      <c r="P5" s="6"/>
    </row>
    <row r="6" spans="1:133">
      <c r="A6" s="12"/>
      <c r="B6" s="44">
        <v>511</v>
      </c>
      <c r="C6" s="20" t="s">
        <v>19</v>
      </c>
      <c r="D6" s="46">
        <v>740219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740219</v>
      </c>
      <c r="O6" s="47">
        <f t="shared" si="1"/>
        <v>54.802620863256088</v>
      </c>
      <c r="P6" s="9"/>
    </row>
    <row r="7" spans="1:133">
      <c r="A7" s="12"/>
      <c r="B7" s="44">
        <v>512</v>
      </c>
      <c r="C7" s="20" t="s">
        <v>20</v>
      </c>
      <c r="D7" s="46">
        <v>17005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17005</v>
      </c>
      <c r="O7" s="47">
        <f t="shared" si="1"/>
        <v>1.2589768268305324</v>
      </c>
      <c r="P7" s="9"/>
    </row>
    <row r="8" spans="1:133">
      <c r="A8" s="12"/>
      <c r="B8" s="44">
        <v>513</v>
      </c>
      <c r="C8" s="20" t="s">
        <v>46</v>
      </c>
      <c r="D8" s="46">
        <v>1520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1520</v>
      </c>
      <c r="O8" s="47">
        <f t="shared" si="1"/>
        <v>0.11253424150440512</v>
      </c>
      <c r="P8" s="9"/>
    </row>
    <row r="9" spans="1:133">
      <c r="A9" s="12"/>
      <c r="B9" s="44">
        <v>514</v>
      </c>
      <c r="C9" s="20" t="s">
        <v>21</v>
      </c>
      <c r="D9" s="46">
        <v>12449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12449</v>
      </c>
      <c r="O9" s="47">
        <f t="shared" si="1"/>
        <v>0.92167024505811801</v>
      </c>
      <c r="P9" s="9"/>
    </row>
    <row r="10" spans="1:133">
      <c r="A10" s="12"/>
      <c r="B10" s="44">
        <v>517</v>
      </c>
      <c r="C10" s="20" t="s">
        <v>22</v>
      </c>
      <c r="D10" s="46">
        <v>1830302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1830302</v>
      </c>
      <c r="O10" s="47">
        <f t="shared" si="1"/>
        <v>135.50766269341824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1383862</v>
      </c>
      <c r="L11" s="46">
        <v>0</v>
      </c>
      <c r="M11" s="46">
        <v>0</v>
      </c>
      <c r="N11" s="46">
        <f t="shared" si="2"/>
        <v>1383862</v>
      </c>
      <c r="O11" s="47">
        <f t="shared" si="1"/>
        <v>102.45517139261123</v>
      </c>
      <c r="P11" s="9"/>
    </row>
    <row r="12" spans="1:133">
      <c r="A12" s="12"/>
      <c r="B12" s="44">
        <v>519</v>
      </c>
      <c r="C12" s="20" t="s">
        <v>24</v>
      </c>
      <c r="D12" s="46">
        <v>562163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562163</v>
      </c>
      <c r="O12" s="47">
        <f t="shared" si="1"/>
        <v>41.62012289923743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5916766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5916766</v>
      </c>
      <c r="O13" s="43">
        <f t="shared" si="1"/>
        <v>438.05182497964017</v>
      </c>
      <c r="P13" s="10"/>
    </row>
    <row r="14" spans="1:133">
      <c r="A14" s="12"/>
      <c r="B14" s="44">
        <v>521</v>
      </c>
      <c r="C14" s="20" t="s">
        <v>26</v>
      </c>
      <c r="D14" s="46">
        <v>3657130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3657130</v>
      </c>
      <c r="O14" s="47">
        <f t="shared" si="1"/>
        <v>270.75812541645075</v>
      </c>
      <c r="P14" s="9"/>
    </row>
    <row r="15" spans="1:133">
      <c r="A15" s="12"/>
      <c r="B15" s="44">
        <v>522</v>
      </c>
      <c r="C15" s="20" t="s">
        <v>27</v>
      </c>
      <c r="D15" s="46">
        <v>1871010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1871010</v>
      </c>
      <c r="O15" s="47">
        <f t="shared" si="1"/>
        <v>138.52150736655068</v>
      </c>
      <c r="P15" s="9"/>
    </row>
    <row r="16" spans="1:133">
      <c r="A16" s="12"/>
      <c r="B16" s="44">
        <v>524</v>
      </c>
      <c r="C16" s="20" t="s">
        <v>28</v>
      </c>
      <c r="D16" s="46">
        <v>388626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388626</v>
      </c>
      <c r="O16" s="47">
        <f t="shared" si="1"/>
        <v>28.77219219663878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SUM(D18:D20)</f>
        <v>1456006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7724549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9180555</v>
      </c>
      <c r="O17" s="43">
        <f t="shared" si="1"/>
        <v>679.68867994373284</v>
      </c>
      <c r="P17" s="10"/>
    </row>
    <row r="18" spans="1:119">
      <c r="A18" s="12"/>
      <c r="B18" s="44">
        <v>534</v>
      </c>
      <c r="C18" s="20" t="s">
        <v>30</v>
      </c>
      <c r="D18" s="46">
        <v>944483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944483</v>
      </c>
      <c r="O18" s="47">
        <f t="shared" si="1"/>
        <v>69.925446065003328</v>
      </c>
      <c r="P18" s="9"/>
    </row>
    <row r="19" spans="1:119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7724549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7724549</v>
      </c>
      <c r="O19" s="47">
        <f t="shared" si="1"/>
        <v>571.89227807803366</v>
      </c>
      <c r="P19" s="9"/>
    </row>
    <row r="20" spans="1:119">
      <c r="A20" s="12"/>
      <c r="B20" s="44">
        <v>539</v>
      </c>
      <c r="C20" s="20" t="s">
        <v>32</v>
      </c>
      <c r="D20" s="46">
        <v>511523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511523</v>
      </c>
      <c r="O20" s="47">
        <f t="shared" si="1"/>
        <v>37.870955800695938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751248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751248</v>
      </c>
      <c r="O21" s="43">
        <f t="shared" si="1"/>
        <v>55.619160435329832</v>
      </c>
      <c r="P21" s="10"/>
    </row>
    <row r="22" spans="1:119">
      <c r="A22" s="12"/>
      <c r="B22" s="44">
        <v>541</v>
      </c>
      <c r="C22" s="20" t="s">
        <v>34</v>
      </c>
      <c r="D22" s="46">
        <v>751248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751248</v>
      </c>
      <c r="O22" s="47">
        <f t="shared" si="1"/>
        <v>55.619160435329832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1640411</v>
      </c>
      <c r="N23" s="31">
        <f t="shared" si="4"/>
        <v>1640411</v>
      </c>
      <c r="O23" s="43">
        <f t="shared" si="1"/>
        <v>121.44895239505442</v>
      </c>
      <c r="P23" s="10"/>
    </row>
    <row r="24" spans="1:119">
      <c r="A24" s="13"/>
      <c r="B24" s="45">
        <v>559</v>
      </c>
      <c r="C24" s="21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1640411</v>
      </c>
      <c r="N24" s="46">
        <f t="shared" si="4"/>
        <v>1640411</v>
      </c>
      <c r="O24" s="47">
        <f t="shared" si="1"/>
        <v>121.44895239505442</v>
      </c>
      <c r="P24" s="9"/>
    </row>
    <row r="25" spans="1:119" ht="15.75">
      <c r="A25" s="28" t="s">
        <v>37</v>
      </c>
      <c r="B25" s="29"/>
      <c r="C25" s="30"/>
      <c r="D25" s="31">
        <f t="shared" ref="D25:M25" si="8">SUM(D26:D28)</f>
        <v>4131505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4131505</v>
      </c>
      <c r="O25" s="43">
        <f t="shared" si="1"/>
        <v>305.87880358332717</v>
      </c>
      <c r="P25" s="9"/>
    </row>
    <row r="26" spans="1:119">
      <c r="A26" s="12"/>
      <c r="B26" s="44">
        <v>571</v>
      </c>
      <c r="C26" s="20" t="s">
        <v>38</v>
      </c>
      <c r="D26" s="46">
        <v>590648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590648</v>
      </c>
      <c r="O26" s="47">
        <f t="shared" si="1"/>
        <v>43.729029392167021</v>
      </c>
      <c r="P26" s="9"/>
    </row>
    <row r="27" spans="1:119">
      <c r="A27" s="12"/>
      <c r="B27" s="44">
        <v>572</v>
      </c>
      <c r="C27" s="20" t="s">
        <v>39</v>
      </c>
      <c r="D27" s="46">
        <v>3380373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3380373</v>
      </c>
      <c r="O27" s="47">
        <f t="shared" si="1"/>
        <v>250.26823128748057</v>
      </c>
      <c r="P27" s="9"/>
    </row>
    <row r="28" spans="1:119">
      <c r="A28" s="12"/>
      <c r="B28" s="44">
        <v>573</v>
      </c>
      <c r="C28" s="20" t="s">
        <v>40</v>
      </c>
      <c r="D28" s="46">
        <v>160484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160484</v>
      </c>
      <c r="O28" s="47">
        <f t="shared" si="1"/>
        <v>11.881542903679573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457801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457801</v>
      </c>
      <c r="O29" s="43">
        <f t="shared" si="1"/>
        <v>33.893610720367214</v>
      </c>
      <c r="P29" s="9"/>
    </row>
    <row r="30" spans="1:119" ht="15.75" thickBot="1">
      <c r="A30" s="12"/>
      <c r="B30" s="44">
        <v>581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457801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457801</v>
      </c>
      <c r="O30" s="47">
        <f t="shared" si="1"/>
        <v>33.893610720367214</v>
      </c>
      <c r="P30" s="9"/>
    </row>
    <row r="31" spans="1:119" ht="16.5" thickBot="1">
      <c r="A31" s="14" t="s">
        <v>10</v>
      </c>
      <c r="B31" s="23"/>
      <c r="C31" s="22"/>
      <c r="D31" s="15">
        <f>SUM(D5,D13,D17,D21,D23,D25,D29)</f>
        <v>15419183</v>
      </c>
      <c r="E31" s="15">
        <f t="shared" ref="E31:M31" si="10">SUM(E5,E13,E17,E21,E23,E25,E29)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8182350</v>
      </c>
      <c r="J31" s="15">
        <f t="shared" si="10"/>
        <v>0</v>
      </c>
      <c r="K31" s="15">
        <f t="shared" si="10"/>
        <v>1383862</v>
      </c>
      <c r="L31" s="15">
        <f t="shared" si="10"/>
        <v>0</v>
      </c>
      <c r="M31" s="15">
        <f t="shared" si="10"/>
        <v>1640411</v>
      </c>
      <c r="N31" s="15">
        <f t="shared" si="4"/>
        <v>26625806</v>
      </c>
      <c r="O31" s="37">
        <f t="shared" si="1"/>
        <v>1971.2597912193678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47</v>
      </c>
      <c r="M33" s="163"/>
      <c r="N33" s="163"/>
      <c r="O33" s="41">
        <v>13507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2778695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1323751</v>
      </c>
      <c r="L5" s="26">
        <f t="shared" si="0"/>
        <v>0</v>
      </c>
      <c r="M5" s="26">
        <f t="shared" si="0"/>
        <v>0</v>
      </c>
      <c r="N5" s="27">
        <f t="shared" ref="N5:N30" si="1">SUM(D5:M5)</f>
        <v>4102446</v>
      </c>
      <c r="O5" s="32">
        <f t="shared" ref="O5:O30" si="2">(N5/O$32)</f>
        <v>292.34276348606858</v>
      </c>
      <c r="P5" s="6"/>
    </row>
    <row r="6" spans="1:133">
      <c r="A6" s="12"/>
      <c r="B6" s="44">
        <v>511</v>
      </c>
      <c r="C6" s="20" t="s">
        <v>19</v>
      </c>
      <c r="D6" s="46">
        <v>799633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799633</v>
      </c>
      <c r="O6" s="47">
        <f t="shared" si="2"/>
        <v>56.982327371196469</v>
      </c>
      <c r="P6" s="9"/>
    </row>
    <row r="7" spans="1:133">
      <c r="A7" s="12"/>
      <c r="B7" s="44">
        <v>512</v>
      </c>
      <c r="C7" s="20" t="s">
        <v>20</v>
      </c>
      <c r="D7" s="46">
        <v>24537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24537</v>
      </c>
      <c r="O7" s="47">
        <f t="shared" si="2"/>
        <v>1.7485213425497044</v>
      </c>
      <c r="P7" s="9"/>
    </row>
    <row r="8" spans="1:133">
      <c r="A8" s="12"/>
      <c r="B8" s="44">
        <v>514</v>
      </c>
      <c r="C8" s="20" t="s">
        <v>21</v>
      </c>
      <c r="D8" s="46">
        <v>21077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21077</v>
      </c>
      <c r="O8" s="47">
        <f t="shared" si="2"/>
        <v>1.501959666500392</v>
      </c>
      <c r="P8" s="9"/>
    </row>
    <row r="9" spans="1:133">
      <c r="A9" s="12"/>
      <c r="B9" s="44">
        <v>517</v>
      </c>
      <c r="C9" s="20" t="s">
        <v>22</v>
      </c>
      <c r="D9" s="46">
        <v>1500921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1500921</v>
      </c>
      <c r="O9" s="47">
        <f t="shared" si="2"/>
        <v>106.95653103399131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1323751</v>
      </c>
      <c r="L10" s="46">
        <v>0</v>
      </c>
      <c r="M10" s="46">
        <v>0</v>
      </c>
      <c r="N10" s="46">
        <f t="shared" si="1"/>
        <v>1323751</v>
      </c>
      <c r="O10" s="47">
        <f t="shared" si="2"/>
        <v>94.331290529466258</v>
      </c>
      <c r="P10" s="9"/>
    </row>
    <row r="11" spans="1:133">
      <c r="A11" s="12"/>
      <c r="B11" s="44">
        <v>519</v>
      </c>
      <c r="C11" s="20" t="s">
        <v>24</v>
      </c>
      <c r="D11" s="46">
        <v>432527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432527</v>
      </c>
      <c r="O11" s="47">
        <f t="shared" si="2"/>
        <v>30.822133542364426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5791617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5791617</v>
      </c>
      <c r="O12" s="43">
        <f t="shared" si="2"/>
        <v>412.71410247274281</v>
      </c>
      <c r="P12" s="10"/>
    </row>
    <row r="13" spans="1:133">
      <c r="A13" s="12"/>
      <c r="B13" s="44">
        <v>521</v>
      </c>
      <c r="C13" s="20" t="s">
        <v>26</v>
      </c>
      <c r="D13" s="46">
        <v>3805265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3805265</v>
      </c>
      <c r="O13" s="47">
        <f t="shared" si="2"/>
        <v>271.16546711323309</v>
      </c>
      <c r="P13" s="9"/>
    </row>
    <row r="14" spans="1:133">
      <c r="A14" s="12"/>
      <c r="B14" s="44">
        <v>522</v>
      </c>
      <c r="C14" s="20" t="s">
        <v>27</v>
      </c>
      <c r="D14" s="46">
        <v>1589639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1589639</v>
      </c>
      <c r="O14" s="47">
        <f t="shared" si="2"/>
        <v>113.27862894605573</v>
      </c>
      <c r="P14" s="9"/>
    </row>
    <row r="15" spans="1:133">
      <c r="A15" s="12"/>
      <c r="B15" s="44">
        <v>524</v>
      </c>
      <c r="C15" s="20" t="s">
        <v>28</v>
      </c>
      <c r="D15" s="46">
        <v>396713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396713</v>
      </c>
      <c r="O15" s="47">
        <f t="shared" si="2"/>
        <v>28.270006413454002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1795561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7719442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9515003</v>
      </c>
      <c r="O16" s="43">
        <f t="shared" si="2"/>
        <v>678.04482291740896</v>
      </c>
      <c r="P16" s="10"/>
    </row>
    <row r="17" spans="1:119">
      <c r="A17" s="12"/>
      <c r="B17" s="44">
        <v>534</v>
      </c>
      <c r="C17" s="20" t="s">
        <v>30</v>
      </c>
      <c r="D17" s="46">
        <v>1164861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1164861</v>
      </c>
      <c r="O17" s="47">
        <f t="shared" si="2"/>
        <v>83.008693793201743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7719442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7719442</v>
      </c>
      <c r="O18" s="47">
        <f t="shared" si="2"/>
        <v>550.09206869521836</v>
      </c>
      <c r="P18" s="9"/>
    </row>
    <row r="19" spans="1:119">
      <c r="A19" s="12"/>
      <c r="B19" s="44">
        <v>539</v>
      </c>
      <c r="C19" s="20" t="s">
        <v>32</v>
      </c>
      <c r="D19" s="46">
        <v>630700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630700</v>
      </c>
      <c r="O19" s="47">
        <f t="shared" si="2"/>
        <v>44.944060428988813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2968432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2968432</v>
      </c>
      <c r="O20" s="43">
        <f t="shared" si="2"/>
        <v>211.53224542150645</v>
      </c>
      <c r="P20" s="10"/>
    </row>
    <row r="21" spans="1:119">
      <c r="A21" s="12"/>
      <c r="B21" s="44">
        <v>541</v>
      </c>
      <c r="C21" s="20" t="s">
        <v>34</v>
      </c>
      <c r="D21" s="46">
        <v>2968432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2968432</v>
      </c>
      <c r="O21" s="47">
        <f t="shared" si="2"/>
        <v>211.53224542150645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1088820</v>
      </c>
      <c r="N22" s="31">
        <f t="shared" si="1"/>
        <v>1088820</v>
      </c>
      <c r="O22" s="43">
        <f t="shared" si="2"/>
        <v>77.589966507518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1088820</v>
      </c>
      <c r="N23" s="46">
        <f t="shared" si="1"/>
        <v>1088820</v>
      </c>
      <c r="O23" s="47">
        <f t="shared" si="2"/>
        <v>77.589966507518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16301820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16301820</v>
      </c>
      <c r="O24" s="43">
        <f t="shared" si="2"/>
        <v>1161.6774745243356</v>
      </c>
      <c r="P24" s="9"/>
    </row>
    <row r="25" spans="1:119">
      <c r="A25" s="12"/>
      <c r="B25" s="44">
        <v>571</v>
      </c>
      <c r="C25" s="20" t="s">
        <v>38</v>
      </c>
      <c r="D25" s="46">
        <v>596789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596789</v>
      </c>
      <c r="O25" s="47">
        <f t="shared" si="2"/>
        <v>42.527542221905506</v>
      </c>
      <c r="P25" s="9"/>
    </row>
    <row r="26" spans="1:119">
      <c r="A26" s="12"/>
      <c r="B26" s="44">
        <v>572</v>
      </c>
      <c r="C26" s="20" t="s">
        <v>39</v>
      </c>
      <c r="D26" s="46">
        <v>15559792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15559792</v>
      </c>
      <c r="O26" s="47">
        <f t="shared" si="2"/>
        <v>1108.8001140169599</v>
      </c>
      <c r="P26" s="9"/>
    </row>
    <row r="27" spans="1:119">
      <c r="A27" s="12"/>
      <c r="B27" s="44">
        <v>573</v>
      </c>
      <c r="C27" s="20" t="s">
        <v>40</v>
      </c>
      <c r="D27" s="46">
        <v>145239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145239</v>
      </c>
      <c r="O27" s="47">
        <f t="shared" si="2"/>
        <v>10.349818285469963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1090866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1090866</v>
      </c>
      <c r="O28" s="43">
        <f t="shared" si="2"/>
        <v>77.735765695147151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1090866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1090866</v>
      </c>
      <c r="O29" s="47">
        <f t="shared" si="2"/>
        <v>77.735765695147151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29636125</v>
      </c>
      <c r="E30" s="15">
        <f t="shared" ref="E30:M30" si="9">SUM(E5,E12,E16,E20,E22,E24,E28)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8810308</v>
      </c>
      <c r="J30" s="15">
        <f t="shared" si="9"/>
        <v>0</v>
      </c>
      <c r="K30" s="15">
        <f t="shared" si="9"/>
        <v>1323751</v>
      </c>
      <c r="L30" s="15">
        <f t="shared" si="9"/>
        <v>0</v>
      </c>
      <c r="M30" s="15">
        <f t="shared" si="9"/>
        <v>1088820</v>
      </c>
      <c r="N30" s="15">
        <f t="shared" si="1"/>
        <v>40859004</v>
      </c>
      <c r="O30" s="37">
        <f t="shared" si="2"/>
        <v>2911.6371410247275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43</v>
      </c>
      <c r="M32" s="163"/>
      <c r="N32" s="163"/>
      <c r="O32" s="41">
        <v>14033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1879118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1370354</v>
      </c>
      <c r="L5" s="26">
        <f t="shared" si="0"/>
        <v>0</v>
      </c>
      <c r="M5" s="26">
        <f t="shared" si="0"/>
        <v>0</v>
      </c>
      <c r="N5" s="27">
        <f t="shared" ref="N5:N30" si="1">SUM(D5:M5)</f>
        <v>3249472</v>
      </c>
      <c r="O5" s="32">
        <f t="shared" ref="O5:O30" si="2">(N5/O$32)</f>
        <v>230.11628071666311</v>
      </c>
      <c r="P5" s="6"/>
    </row>
    <row r="6" spans="1:133">
      <c r="A6" s="12"/>
      <c r="B6" s="44">
        <v>511</v>
      </c>
      <c r="C6" s="20" t="s">
        <v>19</v>
      </c>
      <c r="D6" s="46">
        <v>856359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856359</v>
      </c>
      <c r="O6" s="47">
        <f t="shared" si="2"/>
        <v>60.644359464627151</v>
      </c>
      <c r="P6" s="9"/>
    </row>
    <row r="7" spans="1:133">
      <c r="A7" s="12"/>
      <c r="B7" s="44">
        <v>512</v>
      </c>
      <c r="C7" s="20" t="s">
        <v>20</v>
      </c>
      <c r="D7" s="46">
        <v>36781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36781</v>
      </c>
      <c r="O7" s="47">
        <f t="shared" si="2"/>
        <v>2.6047022165569009</v>
      </c>
      <c r="P7" s="9"/>
    </row>
    <row r="8" spans="1:133">
      <c r="A8" s="12"/>
      <c r="B8" s="44">
        <v>513</v>
      </c>
      <c r="C8" s="20" t="s">
        <v>46</v>
      </c>
      <c r="D8" s="46">
        <v>10158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10158</v>
      </c>
      <c r="O8" s="47">
        <f t="shared" si="2"/>
        <v>0.71935415338857023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1370354</v>
      </c>
      <c r="L9" s="46">
        <v>0</v>
      </c>
      <c r="M9" s="46">
        <v>0</v>
      </c>
      <c r="N9" s="46">
        <f t="shared" si="1"/>
        <v>1370354</v>
      </c>
      <c r="O9" s="47">
        <f t="shared" si="2"/>
        <v>97.043693789391682</v>
      </c>
      <c r="P9" s="9"/>
    </row>
    <row r="10" spans="1:133">
      <c r="A10" s="12"/>
      <c r="B10" s="44">
        <v>519</v>
      </c>
      <c r="C10" s="20" t="s">
        <v>24</v>
      </c>
      <c r="D10" s="46">
        <v>975820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975820</v>
      </c>
      <c r="O10" s="47">
        <f t="shared" si="2"/>
        <v>69.10417109269882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5583422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5583422</v>
      </c>
      <c r="O11" s="43">
        <f t="shared" si="2"/>
        <v>395.39848452659157</v>
      </c>
      <c r="P11" s="10"/>
    </row>
    <row r="12" spans="1:133">
      <c r="A12" s="12"/>
      <c r="B12" s="44">
        <v>521</v>
      </c>
      <c r="C12" s="20" t="s">
        <v>26</v>
      </c>
      <c r="D12" s="46">
        <v>3552810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3552810</v>
      </c>
      <c r="O12" s="47">
        <f t="shared" si="2"/>
        <v>251.59762056511579</v>
      </c>
      <c r="P12" s="9"/>
    </row>
    <row r="13" spans="1:133">
      <c r="A13" s="12"/>
      <c r="B13" s="44">
        <v>522</v>
      </c>
      <c r="C13" s="20" t="s">
        <v>27</v>
      </c>
      <c r="D13" s="46">
        <v>1587413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1587413</v>
      </c>
      <c r="O13" s="47">
        <f t="shared" si="2"/>
        <v>112.41505559096382</v>
      </c>
      <c r="P13" s="9"/>
    </row>
    <row r="14" spans="1:133">
      <c r="A14" s="12"/>
      <c r="B14" s="44">
        <v>524</v>
      </c>
      <c r="C14" s="20" t="s">
        <v>28</v>
      </c>
      <c r="D14" s="46">
        <v>443199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443199</v>
      </c>
      <c r="O14" s="47">
        <f t="shared" si="2"/>
        <v>31.385808370512002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2013010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7681203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9694213</v>
      </c>
      <c r="O15" s="43">
        <f t="shared" si="2"/>
        <v>686.51037461936119</v>
      </c>
      <c r="P15" s="10"/>
    </row>
    <row r="16" spans="1:133">
      <c r="A16" s="12"/>
      <c r="B16" s="44">
        <v>534</v>
      </c>
      <c r="C16" s="20" t="s">
        <v>30</v>
      </c>
      <c r="D16" s="46">
        <v>1198261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1198261</v>
      </c>
      <c r="O16" s="47">
        <f t="shared" si="2"/>
        <v>84.856667374831815</v>
      </c>
      <c r="P16" s="9"/>
    </row>
    <row r="17" spans="1:119">
      <c r="A17" s="12"/>
      <c r="B17" s="44">
        <v>536</v>
      </c>
      <c r="C17" s="20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7681203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7681203</v>
      </c>
      <c r="O17" s="47">
        <f t="shared" si="2"/>
        <v>543.95602294455068</v>
      </c>
      <c r="P17" s="9"/>
    </row>
    <row r="18" spans="1:119">
      <c r="A18" s="12"/>
      <c r="B18" s="44">
        <v>539</v>
      </c>
      <c r="C18" s="20" t="s">
        <v>32</v>
      </c>
      <c r="D18" s="46">
        <v>814749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814749</v>
      </c>
      <c r="O18" s="47">
        <f t="shared" si="2"/>
        <v>57.697684299978754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1185670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1185670</v>
      </c>
      <c r="O19" s="43">
        <f t="shared" si="2"/>
        <v>83.965016641880894</v>
      </c>
      <c r="P19" s="10"/>
    </row>
    <row r="20" spans="1:119">
      <c r="A20" s="12"/>
      <c r="B20" s="44">
        <v>541</v>
      </c>
      <c r="C20" s="20" t="s">
        <v>34</v>
      </c>
      <c r="D20" s="46">
        <v>1185670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1185670</v>
      </c>
      <c r="O20" s="47">
        <f t="shared" si="2"/>
        <v>83.965016641880894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1809945</v>
      </c>
      <c r="N21" s="31">
        <f t="shared" si="1"/>
        <v>1809945</v>
      </c>
      <c r="O21" s="43">
        <f t="shared" si="2"/>
        <v>128.17399617590823</v>
      </c>
      <c r="P21" s="10"/>
    </row>
    <row r="22" spans="1:119">
      <c r="A22" s="13"/>
      <c r="B22" s="45">
        <v>552</v>
      </c>
      <c r="C22" s="21" t="s">
        <v>56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1809945</v>
      </c>
      <c r="N22" s="46">
        <f t="shared" si="1"/>
        <v>1809945</v>
      </c>
      <c r="O22" s="47">
        <f t="shared" si="2"/>
        <v>128.17399617590823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SUM(D24:D27)</f>
        <v>5183095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5183095</v>
      </c>
      <c r="O23" s="43">
        <f t="shared" si="2"/>
        <v>367.04872176191486</v>
      </c>
      <c r="P23" s="9"/>
    </row>
    <row r="24" spans="1:119">
      <c r="A24" s="12"/>
      <c r="B24" s="44">
        <v>571</v>
      </c>
      <c r="C24" s="20" t="s">
        <v>38</v>
      </c>
      <c r="D24" s="46">
        <v>636861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636861</v>
      </c>
      <c r="O24" s="47">
        <f t="shared" si="2"/>
        <v>45.100276184406205</v>
      </c>
      <c r="P24" s="9"/>
    </row>
    <row r="25" spans="1:119">
      <c r="A25" s="12"/>
      <c r="B25" s="44">
        <v>572</v>
      </c>
      <c r="C25" s="20" t="s">
        <v>39</v>
      </c>
      <c r="D25" s="46">
        <v>3567540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3567540</v>
      </c>
      <c r="O25" s="47">
        <f t="shared" si="2"/>
        <v>252.64074782239217</v>
      </c>
      <c r="P25" s="9"/>
    </row>
    <row r="26" spans="1:119">
      <c r="A26" s="12"/>
      <c r="B26" s="44">
        <v>573</v>
      </c>
      <c r="C26" s="20" t="s">
        <v>40</v>
      </c>
      <c r="D26" s="46">
        <v>133435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133435</v>
      </c>
      <c r="O26" s="47">
        <f t="shared" si="2"/>
        <v>9.4494016004532249</v>
      </c>
      <c r="P26" s="9"/>
    </row>
    <row r="27" spans="1:119">
      <c r="A27" s="12"/>
      <c r="B27" s="44">
        <v>579</v>
      </c>
      <c r="C27" s="20" t="s">
        <v>57</v>
      </c>
      <c r="D27" s="46">
        <v>845259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845259</v>
      </c>
      <c r="O27" s="47">
        <f t="shared" si="2"/>
        <v>59.858296154663265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1163033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1163033</v>
      </c>
      <c r="O28" s="43">
        <f t="shared" si="2"/>
        <v>82.361943205155441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1163033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1163033</v>
      </c>
      <c r="O29" s="47">
        <f t="shared" si="2"/>
        <v>82.361943205155441</v>
      </c>
      <c r="P29" s="9"/>
    </row>
    <row r="30" spans="1:119" ht="16.5" thickBot="1">
      <c r="A30" s="14" t="s">
        <v>10</v>
      </c>
      <c r="B30" s="23"/>
      <c r="C30" s="22"/>
      <c r="D30" s="15">
        <f>SUM(D5,D11,D15,D19,D21,D23,D28)</f>
        <v>15844315</v>
      </c>
      <c r="E30" s="15">
        <f t="shared" ref="E30:M30" si="9">SUM(E5,E11,E15,E19,E21,E23,E28)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8844236</v>
      </c>
      <c r="J30" s="15">
        <f t="shared" si="9"/>
        <v>0</v>
      </c>
      <c r="K30" s="15">
        <f t="shared" si="9"/>
        <v>1370354</v>
      </c>
      <c r="L30" s="15">
        <f t="shared" si="9"/>
        <v>0</v>
      </c>
      <c r="M30" s="15">
        <f t="shared" si="9"/>
        <v>1809945</v>
      </c>
      <c r="N30" s="15">
        <f t="shared" si="1"/>
        <v>27868850</v>
      </c>
      <c r="O30" s="37">
        <f t="shared" si="2"/>
        <v>1973.5748176474754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58</v>
      </c>
      <c r="M32" s="163"/>
      <c r="N32" s="163"/>
      <c r="O32" s="41">
        <v>14121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3111015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1529911</v>
      </c>
      <c r="L5" s="26">
        <f t="shared" si="0"/>
        <v>0</v>
      </c>
      <c r="M5" s="26">
        <f t="shared" si="0"/>
        <v>0</v>
      </c>
      <c r="N5" s="27">
        <f t="shared" ref="N5:N30" si="1">SUM(D5:M5)</f>
        <v>4640926</v>
      </c>
      <c r="O5" s="32">
        <f t="shared" ref="O5:O30" si="2">(N5/O$32)</f>
        <v>334.28841028596122</v>
      </c>
      <c r="P5" s="6"/>
    </row>
    <row r="6" spans="1:133">
      <c r="A6" s="12"/>
      <c r="B6" s="44">
        <v>511</v>
      </c>
      <c r="C6" s="20" t="s">
        <v>19</v>
      </c>
      <c r="D6" s="46">
        <v>754763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754763</v>
      </c>
      <c r="O6" s="47">
        <f t="shared" si="2"/>
        <v>54.365987178563714</v>
      </c>
      <c r="P6" s="9"/>
    </row>
    <row r="7" spans="1:133">
      <c r="A7" s="12"/>
      <c r="B7" s="44">
        <v>512</v>
      </c>
      <c r="C7" s="20" t="s">
        <v>20</v>
      </c>
      <c r="D7" s="46">
        <v>13687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13687</v>
      </c>
      <c r="O7" s="47">
        <f t="shared" si="2"/>
        <v>0.98588201397392494</v>
      </c>
      <c r="P7" s="9"/>
    </row>
    <row r="8" spans="1:133">
      <c r="A8" s="12"/>
      <c r="B8" s="44">
        <v>513</v>
      </c>
      <c r="C8" s="20" t="s">
        <v>46</v>
      </c>
      <c r="D8" s="46">
        <v>3946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111844</v>
      </c>
      <c r="L8" s="46">
        <v>0</v>
      </c>
      <c r="M8" s="46">
        <v>0</v>
      </c>
      <c r="N8" s="46">
        <f t="shared" si="1"/>
        <v>115790</v>
      </c>
      <c r="O8" s="47">
        <f t="shared" si="2"/>
        <v>8.3404163365266868</v>
      </c>
      <c r="P8" s="9"/>
    </row>
    <row r="9" spans="1:133">
      <c r="A9" s="12"/>
      <c r="B9" s="44">
        <v>514</v>
      </c>
      <c r="C9" s="20" t="s">
        <v>21</v>
      </c>
      <c r="D9" s="46">
        <v>27922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27922</v>
      </c>
      <c r="O9" s="47">
        <f t="shared" si="2"/>
        <v>2.0112367643881006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1418067</v>
      </c>
      <c r="L10" s="46">
        <v>0</v>
      </c>
      <c r="M10" s="46">
        <v>0</v>
      </c>
      <c r="N10" s="46">
        <f t="shared" si="1"/>
        <v>1418067</v>
      </c>
      <c r="O10" s="47">
        <f t="shared" si="2"/>
        <v>102.14413311243968</v>
      </c>
      <c r="P10" s="9"/>
    </row>
    <row r="11" spans="1:133">
      <c r="A11" s="12"/>
      <c r="B11" s="44">
        <v>519</v>
      </c>
      <c r="C11" s="20" t="s">
        <v>24</v>
      </c>
      <c r="D11" s="46">
        <v>2310697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2310697</v>
      </c>
      <c r="O11" s="47">
        <f t="shared" si="2"/>
        <v>166.44075488006914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5498147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5498147</v>
      </c>
      <c r="O12" s="43">
        <f t="shared" si="2"/>
        <v>396.03450262911474</v>
      </c>
      <c r="P12" s="10"/>
    </row>
    <row r="13" spans="1:133">
      <c r="A13" s="12"/>
      <c r="B13" s="44">
        <v>521</v>
      </c>
      <c r="C13" s="20" t="s">
        <v>26</v>
      </c>
      <c r="D13" s="46">
        <v>3245170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3245170</v>
      </c>
      <c r="O13" s="47">
        <f t="shared" si="2"/>
        <v>233.75135057264279</v>
      </c>
      <c r="P13" s="9"/>
    </row>
    <row r="14" spans="1:133">
      <c r="A14" s="12"/>
      <c r="B14" s="44">
        <v>522</v>
      </c>
      <c r="C14" s="20" t="s">
        <v>27</v>
      </c>
      <c r="D14" s="46">
        <v>1814628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1814628</v>
      </c>
      <c r="O14" s="47">
        <f t="shared" si="2"/>
        <v>130.70863646185984</v>
      </c>
      <c r="P14" s="9"/>
    </row>
    <row r="15" spans="1:133">
      <c r="A15" s="12"/>
      <c r="B15" s="44">
        <v>524</v>
      </c>
      <c r="C15" s="20" t="s">
        <v>28</v>
      </c>
      <c r="D15" s="46">
        <v>438349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438349</v>
      </c>
      <c r="O15" s="47">
        <f t="shared" si="2"/>
        <v>31.574515594612116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2138690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7345871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9484561</v>
      </c>
      <c r="O16" s="43">
        <f t="shared" si="2"/>
        <v>683.17805949722685</v>
      </c>
      <c r="P16" s="10"/>
    </row>
    <row r="17" spans="1:119">
      <c r="A17" s="12"/>
      <c r="B17" s="44">
        <v>534</v>
      </c>
      <c r="C17" s="20" t="s">
        <v>30</v>
      </c>
      <c r="D17" s="46">
        <v>1400216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1400216</v>
      </c>
      <c r="O17" s="47">
        <f t="shared" si="2"/>
        <v>100.85831592595261</v>
      </c>
      <c r="P17" s="9"/>
    </row>
    <row r="18" spans="1:119">
      <c r="A18" s="12"/>
      <c r="B18" s="44">
        <v>536</v>
      </c>
      <c r="C18" s="20" t="s">
        <v>55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7345871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7345871</v>
      </c>
      <c r="O18" s="47">
        <f t="shared" si="2"/>
        <v>529.12706187423464</v>
      </c>
      <c r="P18" s="9"/>
    </row>
    <row r="19" spans="1:119">
      <c r="A19" s="12"/>
      <c r="B19" s="44">
        <v>539</v>
      </c>
      <c r="C19" s="20" t="s">
        <v>32</v>
      </c>
      <c r="D19" s="46">
        <v>738474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738474</v>
      </c>
      <c r="O19" s="47">
        <f t="shared" si="2"/>
        <v>53.192681697039546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879752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879752</v>
      </c>
      <c r="O20" s="43">
        <f t="shared" si="2"/>
        <v>63.369012461283582</v>
      </c>
      <c r="P20" s="10"/>
    </row>
    <row r="21" spans="1:119">
      <c r="A21" s="12"/>
      <c r="B21" s="44">
        <v>541</v>
      </c>
      <c r="C21" s="20" t="s">
        <v>34</v>
      </c>
      <c r="D21" s="46">
        <v>879752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879752</v>
      </c>
      <c r="O21" s="47">
        <f t="shared" si="2"/>
        <v>63.369012461283582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901254</v>
      </c>
      <c r="N22" s="31">
        <f t="shared" si="1"/>
        <v>901254</v>
      </c>
      <c r="O22" s="43">
        <f t="shared" si="2"/>
        <v>64.917813152776773</v>
      </c>
      <c r="P22" s="10"/>
    </row>
    <row r="23" spans="1:119">
      <c r="A23" s="13"/>
      <c r="B23" s="45">
        <v>552</v>
      </c>
      <c r="C23" s="21" t="s">
        <v>56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901254</v>
      </c>
      <c r="N23" s="46">
        <f t="shared" si="1"/>
        <v>901254</v>
      </c>
      <c r="O23" s="47">
        <f t="shared" si="2"/>
        <v>64.917813152776773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3426101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3426101</v>
      </c>
      <c r="O24" s="43">
        <f t="shared" si="2"/>
        <v>246.7839083771519</v>
      </c>
      <c r="P24" s="9"/>
    </row>
    <row r="25" spans="1:119">
      <c r="A25" s="12"/>
      <c r="B25" s="44">
        <v>571</v>
      </c>
      <c r="C25" s="20" t="s">
        <v>38</v>
      </c>
      <c r="D25" s="46">
        <v>619102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619102</v>
      </c>
      <c r="O25" s="47">
        <f t="shared" si="2"/>
        <v>44.594251962832239</v>
      </c>
      <c r="P25" s="9"/>
    </row>
    <row r="26" spans="1:119">
      <c r="A26" s="12"/>
      <c r="B26" s="44">
        <v>572</v>
      </c>
      <c r="C26" s="20" t="s">
        <v>39</v>
      </c>
      <c r="D26" s="46">
        <v>2704967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2704967</v>
      </c>
      <c r="O26" s="47">
        <f t="shared" si="2"/>
        <v>194.84023626017432</v>
      </c>
      <c r="P26" s="9"/>
    </row>
    <row r="27" spans="1:119">
      <c r="A27" s="12"/>
      <c r="B27" s="44">
        <v>573</v>
      </c>
      <c r="C27" s="20" t="s">
        <v>40</v>
      </c>
      <c r="D27" s="46">
        <v>102032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102032</v>
      </c>
      <c r="O27" s="47">
        <f t="shared" si="2"/>
        <v>7.3494201541453572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1113220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1113220</v>
      </c>
      <c r="O28" s="43">
        <f t="shared" si="2"/>
        <v>80.18583879564936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1113220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1113220</v>
      </c>
      <c r="O29" s="47">
        <f t="shared" si="2"/>
        <v>80.18583879564936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15053705</v>
      </c>
      <c r="E30" s="15">
        <f t="shared" ref="E30:M30" si="9">SUM(E5,E12,E16,E20,E22,E24,E28)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8459091</v>
      </c>
      <c r="J30" s="15">
        <f t="shared" si="9"/>
        <v>0</v>
      </c>
      <c r="K30" s="15">
        <f t="shared" si="9"/>
        <v>1529911</v>
      </c>
      <c r="L30" s="15">
        <f t="shared" si="9"/>
        <v>0</v>
      </c>
      <c r="M30" s="15">
        <f t="shared" si="9"/>
        <v>901254</v>
      </c>
      <c r="N30" s="15">
        <f t="shared" si="1"/>
        <v>25943961</v>
      </c>
      <c r="O30" s="37">
        <f t="shared" si="2"/>
        <v>1868.7575451991645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70</v>
      </c>
      <c r="M32" s="163"/>
      <c r="N32" s="163"/>
      <c r="O32" s="41">
        <v>13883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2257387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3715472</v>
      </c>
      <c r="L5" s="26">
        <f t="shared" si="0"/>
        <v>0</v>
      </c>
      <c r="M5" s="26">
        <f t="shared" si="0"/>
        <v>7369754</v>
      </c>
      <c r="N5" s="26">
        <f t="shared" si="0"/>
        <v>0</v>
      </c>
      <c r="O5" s="27">
        <f t="shared" ref="O5:O30" si="1">SUM(D5:N5)</f>
        <v>13342613</v>
      </c>
      <c r="P5" s="32">
        <f t="shared" ref="P5:P30" si="2">(O5/P$32)</f>
        <v>764.48822551996795</v>
      </c>
      <c r="Q5" s="6"/>
    </row>
    <row r="6" spans="1:134">
      <c r="A6" s="12"/>
      <c r="B6" s="44">
        <v>511</v>
      </c>
      <c r="C6" s="20" t="s">
        <v>19</v>
      </c>
      <c r="D6" s="46">
        <v>197531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197531</v>
      </c>
      <c r="P6" s="47">
        <f t="shared" si="2"/>
        <v>11.317882312496419</v>
      </c>
      <c r="Q6" s="9"/>
    </row>
    <row r="7" spans="1:134">
      <c r="A7" s="12"/>
      <c r="B7" s="44">
        <v>512</v>
      </c>
      <c r="C7" s="20" t="s">
        <v>20</v>
      </c>
      <c r="D7" s="46">
        <v>481905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481905</v>
      </c>
      <c r="P7" s="47">
        <f t="shared" si="2"/>
        <v>27.611585400790695</v>
      </c>
      <c r="Q7" s="9"/>
    </row>
    <row r="8" spans="1:134">
      <c r="A8" s="12"/>
      <c r="B8" s="44">
        <v>513</v>
      </c>
      <c r="C8" s="20" t="s">
        <v>46</v>
      </c>
      <c r="D8" s="46">
        <v>1191956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7369754</v>
      </c>
      <c r="N8" s="46">
        <v>0</v>
      </c>
      <c r="O8" s="46">
        <f t="shared" si="1"/>
        <v>8561710</v>
      </c>
      <c r="P8" s="47">
        <f t="shared" si="2"/>
        <v>490.55807024580304</v>
      </c>
      <c r="Q8" s="9"/>
    </row>
    <row r="9" spans="1:134">
      <c r="A9" s="12"/>
      <c r="B9" s="44">
        <v>514</v>
      </c>
      <c r="C9" s="20" t="s">
        <v>21</v>
      </c>
      <c r="D9" s="46">
        <v>129751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129751</v>
      </c>
      <c r="P9" s="47">
        <f t="shared" si="2"/>
        <v>7.4343092878015238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3715472</v>
      </c>
      <c r="L10" s="46">
        <v>0</v>
      </c>
      <c r="M10" s="46">
        <v>0</v>
      </c>
      <c r="N10" s="46">
        <v>0</v>
      </c>
      <c r="O10" s="46">
        <f t="shared" si="1"/>
        <v>3715472</v>
      </c>
      <c r="P10" s="47">
        <f t="shared" si="2"/>
        <v>212.88443247579212</v>
      </c>
      <c r="Q10" s="9"/>
    </row>
    <row r="11" spans="1:134">
      <c r="A11" s="12"/>
      <c r="B11" s="44">
        <v>519</v>
      </c>
      <c r="C11" s="20" t="s">
        <v>24</v>
      </c>
      <c r="D11" s="46">
        <v>256244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256244</v>
      </c>
      <c r="P11" s="47">
        <f t="shared" si="2"/>
        <v>14.681945797284135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9249282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9249282</v>
      </c>
      <c r="P12" s="43">
        <f t="shared" si="2"/>
        <v>529.95370423422912</v>
      </c>
      <c r="Q12" s="10"/>
    </row>
    <row r="13" spans="1:134">
      <c r="A13" s="12"/>
      <c r="B13" s="44">
        <v>521</v>
      </c>
      <c r="C13" s="20" t="s">
        <v>26</v>
      </c>
      <c r="D13" s="46">
        <v>5361335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5361335</v>
      </c>
      <c r="P13" s="47">
        <f t="shared" si="2"/>
        <v>307.18701655875782</v>
      </c>
      <c r="Q13" s="9"/>
    </row>
    <row r="14" spans="1:134">
      <c r="A14" s="12"/>
      <c r="B14" s="44">
        <v>522</v>
      </c>
      <c r="C14" s="20" t="s">
        <v>27</v>
      </c>
      <c r="D14" s="46">
        <v>2682012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2682012</v>
      </c>
      <c r="P14" s="47">
        <f t="shared" si="2"/>
        <v>153.67054374606084</v>
      </c>
      <c r="Q14" s="9"/>
    </row>
    <row r="15" spans="1:134">
      <c r="A15" s="12"/>
      <c r="B15" s="44">
        <v>524</v>
      </c>
      <c r="C15" s="20" t="s">
        <v>28</v>
      </c>
      <c r="D15" s="46">
        <v>1205935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1205935</v>
      </c>
      <c r="P15" s="47">
        <f t="shared" si="2"/>
        <v>69.096143929410417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SUM(D17:D19)</f>
        <v>3387824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12040956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15428780</v>
      </c>
      <c r="P16" s="43">
        <f t="shared" si="2"/>
        <v>884.01879333065949</v>
      </c>
      <c r="Q16" s="10"/>
    </row>
    <row r="17" spans="1:120">
      <c r="A17" s="12"/>
      <c r="B17" s="44">
        <v>534</v>
      </c>
      <c r="C17" s="20" t="s">
        <v>30</v>
      </c>
      <c r="D17" s="46">
        <v>2067589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2067589</v>
      </c>
      <c r="P17" s="47">
        <f t="shared" si="2"/>
        <v>118.46610897839913</v>
      </c>
      <c r="Q17" s="9"/>
    </row>
    <row r="18" spans="1:120">
      <c r="A18" s="12"/>
      <c r="B18" s="44">
        <v>536</v>
      </c>
      <c r="C18" s="20" t="s">
        <v>55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12040956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12040956</v>
      </c>
      <c r="P18" s="47">
        <f t="shared" si="2"/>
        <v>689.90752306193781</v>
      </c>
      <c r="Q18" s="9"/>
    </row>
    <row r="19" spans="1:120">
      <c r="A19" s="12"/>
      <c r="B19" s="44">
        <v>539</v>
      </c>
      <c r="C19" s="20" t="s">
        <v>32</v>
      </c>
      <c r="D19" s="46">
        <v>1320235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1320235</v>
      </c>
      <c r="P19" s="47">
        <f t="shared" si="2"/>
        <v>75.645161290322577</v>
      </c>
      <c r="Q19" s="9"/>
    </row>
    <row r="20" spans="1:120" ht="15.75">
      <c r="A20" s="28" t="s">
        <v>33</v>
      </c>
      <c r="B20" s="29"/>
      <c r="C20" s="30"/>
      <c r="D20" s="31">
        <f t="shared" ref="D20:N20" si="5">SUM(D21:D21)</f>
        <v>1172124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1172124</v>
      </c>
      <c r="P20" s="43">
        <f t="shared" si="2"/>
        <v>67.158883859508393</v>
      </c>
      <c r="Q20" s="10"/>
    </row>
    <row r="21" spans="1:120">
      <c r="A21" s="12"/>
      <c r="B21" s="44">
        <v>541</v>
      </c>
      <c r="C21" s="20" t="s">
        <v>34</v>
      </c>
      <c r="D21" s="46">
        <v>1172124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1172124</v>
      </c>
      <c r="P21" s="47">
        <f t="shared" si="2"/>
        <v>67.158883859508393</v>
      </c>
      <c r="Q21" s="9"/>
    </row>
    <row r="22" spans="1:120" ht="15.75">
      <c r="A22" s="28" t="s">
        <v>35</v>
      </c>
      <c r="B22" s="29"/>
      <c r="C22" s="30"/>
      <c r="D22" s="31">
        <f t="shared" ref="D22:N22" si="6">SUM(D23:D23)</f>
        <v>0</v>
      </c>
      <c r="E22" s="31">
        <f t="shared" si="6"/>
        <v>386319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386319</v>
      </c>
      <c r="P22" s="43">
        <f t="shared" si="2"/>
        <v>22.134819228785883</v>
      </c>
      <c r="Q22" s="10"/>
    </row>
    <row r="23" spans="1:120">
      <c r="A23" s="13"/>
      <c r="B23" s="45">
        <v>559</v>
      </c>
      <c r="C23" s="21" t="s">
        <v>36</v>
      </c>
      <c r="D23" s="46">
        <v>0</v>
      </c>
      <c r="E23" s="46">
        <v>386319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386319</v>
      </c>
      <c r="P23" s="47">
        <f t="shared" si="2"/>
        <v>22.134819228785883</v>
      </c>
      <c r="Q23" s="9"/>
    </row>
    <row r="24" spans="1:120" ht="15.75">
      <c r="A24" s="28" t="s">
        <v>37</v>
      </c>
      <c r="B24" s="29"/>
      <c r="C24" s="30"/>
      <c r="D24" s="31">
        <f t="shared" ref="D24:N24" si="7">SUM(D25:D27)</f>
        <v>12166812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12166812</v>
      </c>
      <c r="P24" s="43">
        <f t="shared" si="2"/>
        <v>697.11866154815789</v>
      </c>
      <c r="Q24" s="9"/>
    </row>
    <row r="25" spans="1:120">
      <c r="A25" s="12"/>
      <c r="B25" s="44">
        <v>571</v>
      </c>
      <c r="C25" s="20" t="s">
        <v>38</v>
      </c>
      <c r="D25" s="46">
        <v>602074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602074</v>
      </c>
      <c r="P25" s="47">
        <f t="shared" si="2"/>
        <v>34.496877327680053</v>
      </c>
      <c r="Q25" s="9"/>
    </row>
    <row r="26" spans="1:120">
      <c r="A26" s="12"/>
      <c r="B26" s="44">
        <v>572</v>
      </c>
      <c r="C26" s="20" t="s">
        <v>39</v>
      </c>
      <c r="D26" s="46">
        <v>11305781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11305781</v>
      </c>
      <c r="P26" s="47">
        <f t="shared" si="2"/>
        <v>647.78439236807424</v>
      </c>
      <c r="Q26" s="9"/>
    </row>
    <row r="27" spans="1:120">
      <c r="A27" s="12"/>
      <c r="B27" s="44">
        <v>573</v>
      </c>
      <c r="C27" s="20" t="s">
        <v>40</v>
      </c>
      <c r="D27" s="46">
        <v>258957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258957</v>
      </c>
      <c r="P27" s="47">
        <f t="shared" si="2"/>
        <v>14.837391852403599</v>
      </c>
      <c r="Q27" s="9"/>
    </row>
    <row r="28" spans="1:120" ht="15.75">
      <c r="A28" s="28" t="s">
        <v>42</v>
      </c>
      <c r="B28" s="29"/>
      <c r="C28" s="30"/>
      <c r="D28" s="31">
        <f t="shared" ref="D28:N28" si="8">SUM(D29:D29)</f>
        <v>0</v>
      </c>
      <c r="E28" s="31">
        <f t="shared" si="8"/>
        <v>234322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3324067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3558389</v>
      </c>
      <c r="P28" s="43">
        <f t="shared" si="2"/>
        <v>203.88408869535323</v>
      </c>
      <c r="Q28" s="9"/>
    </row>
    <row r="29" spans="1:120" ht="15.75" thickBot="1">
      <c r="A29" s="12"/>
      <c r="B29" s="44">
        <v>581</v>
      </c>
      <c r="C29" s="20" t="s">
        <v>88</v>
      </c>
      <c r="D29" s="46">
        <v>0</v>
      </c>
      <c r="E29" s="46">
        <v>234322</v>
      </c>
      <c r="F29" s="46">
        <v>0</v>
      </c>
      <c r="G29" s="46">
        <v>0</v>
      </c>
      <c r="H29" s="46">
        <v>0</v>
      </c>
      <c r="I29" s="46">
        <v>3324067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3558389</v>
      </c>
      <c r="P29" s="47">
        <f t="shared" si="2"/>
        <v>203.88408869535323</v>
      </c>
      <c r="Q29" s="9"/>
    </row>
    <row r="30" spans="1:120" ht="16.5" thickBot="1">
      <c r="A30" s="14" t="s">
        <v>10</v>
      </c>
      <c r="B30" s="23"/>
      <c r="C30" s="22"/>
      <c r="D30" s="15">
        <f>SUM(D5,D12,D16,D20,D22,D24,D28)</f>
        <v>28233429</v>
      </c>
      <c r="E30" s="15">
        <f t="shared" ref="E30:N30" si="9">SUM(E5,E12,E16,E20,E22,E24,E28)</f>
        <v>620641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15365023</v>
      </c>
      <c r="J30" s="15">
        <f t="shared" si="9"/>
        <v>0</v>
      </c>
      <c r="K30" s="15">
        <f t="shared" si="9"/>
        <v>3715472</v>
      </c>
      <c r="L30" s="15">
        <f t="shared" si="9"/>
        <v>0</v>
      </c>
      <c r="M30" s="15">
        <f t="shared" si="9"/>
        <v>7369754</v>
      </c>
      <c r="N30" s="15">
        <f t="shared" si="9"/>
        <v>0</v>
      </c>
      <c r="O30" s="15">
        <f t="shared" si="1"/>
        <v>55304319</v>
      </c>
      <c r="P30" s="37">
        <f t="shared" si="2"/>
        <v>3168.7571764166619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91</v>
      </c>
      <c r="N32" s="163"/>
      <c r="O32" s="163"/>
      <c r="P32" s="41">
        <v>17453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2585533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3434766</v>
      </c>
      <c r="L5" s="26">
        <f t="shared" si="0"/>
        <v>0</v>
      </c>
      <c r="M5" s="26">
        <f t="shared" si="0"/>
        <v>5446785</v>
      </c>
      <c r="N5" s="26">
        <f t="shared" si="0"/>
        <v>0</v>
      </c>
      <c r="O5" s="27">
        <f t="shared" ref="O5:O30" si="1">SUM(D5:N5)</f>
        <v>11467084</v>
      </c>
      <c r="P5" s="32">
        <f t="shared" ref="P5:P30" si="2">(O5/P$32)</f>
        <v>693.33599371183266</v>
      </c>
      <c r="Q5" s="6"/>
    </row>
    <row r="6" spans="1:134">
      <c r="A6" s="12"/>
      <c r="B6" s="44">
        <v>511</v>
      </c>
      <c r="C6" s="20" t="s">
        <v>19</v>
      </c>
      <c r="D6" s="46">
        <v>166549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166549</v>
      </c>
      <c r="P6" s="47">
        <f t="shared" si="2"/>
        <v>10.070076788197593</v>
      </c>
      <c r="Q6" s="9"/>
    </row>
    <row r="7" spans="1:134">
      <c r="A7" s="12"/>
      <c r="B7" s="44">
        <v>512</v>
      </c>
      <c r="C7" s="20" t="s">
        <v>20</v>
      </c>
      <c r="D7" s="46">
        <v>613712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613712</v>
      </c>
      <c r="P7" s="47">
        <f t="shared" si="2"/>
        <v>37.10695930830159</v>
      </c>
      <c r="Q7" s="9"/>
    </row>
    <row r="8" spans="1:134">
      <c r="A8" s="12"/>
      <c r="B8" s="44">
        <v>513</v>
      </c>
      <c r="C8" s="20" t="s">
        <v>46</v>
      </c>
      <c r="D8" s="46">
        <v>1460404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5446785</v>
      </c>
      <c r="N8" s="46">
        <v>0</v>
      </c>
      <c r="O8" s="46">
        <f t="shared" si="1"/>
        <v>6907189</v>
      </c>
      <c r="P8" s="47">
        <f t="shared" si="2"/>
        <v>417.63038877803979</v>
      </c>
      <c r="Q8" s="9"/>
    </row>
    <row r="9" spans="1:134">
      <c r="A9" s="12"/>
      <c r="B9" s="44">
        <v>514</v>
      </c>
      <c r="C9" s="20" t="s">
        <v>21</v>
      </c>
      <c r="D9" s="46">
        <v>111176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111176</v>
      </c>
      <c r="P9" s="47">
        <f t="shared" si="2"/>
        <v>6.7220509099703731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3434766</v>
      </c>
      <c r="L10" s="46">
        <v>0</v>
      </c>
      <c r="M10" s="46">
        <v>0</v>
      </c>
      <c r="N10" s="46">
        <v>0</v>
      </c>
      <c r="O10" s="46">
        <f t="shared" si="1"/>
        <v>3434766</v>
      </c>
      <c r="P10" s="47">
        <f t="shared" si="2"/>
        <v>207.67676401233447</v>
      </c>
      <c r="Q10" s="9"/>
    </row>
    <row r="11" spans="1:134">
      <c r="A11" s="12"/>
      <c r="B11" s="44">
        <v>519</v>
      </c>
      <c r="C11" s="20" t="s">
        <v>24</v>
      </c>
      <c r="D11" s="46">
        <v>233692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233692</v>
      </c>
      <c r="P11" s="47">
        <f t="shared" si="2"/>
        <v>14.129753914988815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8652579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8652579</v>
      </c>
      <c r="P12" s="43">
        <f t="shared" si="2"/>
        <v>523.16216216216219</v>
      </c>
      <c r="Q12" s="10"/>
    </row>
    <row r="13" spans="1:134">
      <c r="A13" s="12"/>
      <c r="B13" s="44">
        <v>521</v>
      </c>
      <c r="C13" s="20" t="s">
        <v>26</v>
      </c>
      <c r="D13" s="46">
        <v>5199070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5199070</v>
      </c>
      <c r="P13" s="47">
        <f t="shared" si="2"/>
        <v>314.35213737227161</v>
      </c>
      <c r="Q13" s="9"/>
    </row>
    <row r="14" spans="1:134">
      <c r="A14" s="12"/>
      <c r="B14" s="44">
        <v>522</v>
      </c>
      <c r="C14" s="20" t="s">
        <v>27</v>
      </c>
      <c r="D14" s="46">
        <v>2622556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2622556</v>
      </c>
      <c r="P14" s="47">
        <f t="shared" si="2"/>
        <v>158.56799080960155</v>
      </c>
      <c r="Q14" s="9"/>
    </row>
    <row r="15" spans="1:134">
      <c r="A15" s="12"/>
      <c r="B15" s="44">
        <v>524</v>
      </c>
      <c r="C15" s="20" t="s">
        <v>28</v>
      </c>
      <c r="D15" s="46">
        <v>830953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830953</v>
      </c>
      <c r="P15" s="47">
        <f t="shared" si="2"/>
        <v>50.242033980289015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SUM(D17:D19)</f>
        <v>3500084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10573010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14073094</v>
      </c>
      <c r="P16" s="43">
        <f t="shared" si="2"/>
        <v>850.90356127940015</v>
      </c>
      <c r="Q16" s="10"/>
    </row>
    <row r="17" spans="1:120">
      <c r="A17" s="12"/>
      <c r="B17" s="44">
        <v>534</v>
      </c>
      <c r="C17" s="20" t="s">
        <v>30</v>
      </c>
      <c r="D17" s="46">
        <v>2330818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2330818</v>
      </c>
      <c r="P17" s="47">
        <f t="shared" si="2"/>
        <v>140.92859302255275</v>
      </c>
      <c r="Q17" s="9"/>
    </row>
    <row r="18" spans="1:120">
      <c r="A18" s="12"/>
      <c r="B18" s="44">
        <v>536</v>
      </c>
      <c r="C18" s="20" t="s">
        <v>55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10573010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10573010</v>
      </c>
      <c r="P18" s="47">
        <f t="shared" si="2"/>
        <v>639.27746538484791</v>
      </c>
      <c r="Q18" s="9"/>
    </row>
    <row r="19" spans="1:120">
      <c r="A19" s="12"/>
      <c r="B19" s="44">
        <v>539</v>
      </c>
      <c r="C19" s="20" t="s">
        <v>32</v>
      </c>
      <c r="D19" s="46">
        <v>1169266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1169266</v>
      </c>
      <c r="P19" s="47">
        <f t="shared" si="2"/>
        <v>70.697502871999518</v>
      </c>
      <c r="Q19" s="9"/>
    </row>
    <row r="20" spans="1:120" ht="15.75">
      <c r="A20" s="28" t="s">
        <v>33</v>
      </c>
      <c r="B20" s="29"/>
      <c r="C20" s="30"/>
      <c r="D20" s="31">
        <f t="shared" ref="D20:N20" si="5">SUM(D21:D21)</f>
        <v>1911215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1911215</v>
      </c>
      <c r="P20" s="43">
        <f t="shared" si="2"/>
        <v>115.55807485337687</v>
      </c>
      <c r="Q20" s="10"/>
    </row>
    <row r="21" spans="1:120">
      <c r="A21" s="12"/>
      <c r="B21" s="44">
        <v>541</v>
      </c>
      <c r="C21" s="20" t="s">
        <v>34</v>
      </c>
      <c r="D21" s="46">
        <v>1911215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1911215</v>
      </c>
      <c r="P21" s="47">
        <f t="shared" si="2"/>
        <v>115.55807485337687</v>
      </c>
      <c r="Q21" s="9"/>
    </row>
    <row r="22" spans="1:120" ht="15.75">
      <c r="A22" s="28" t="s">
        <v>35</v>
      </c>
      <c r="B22" s="29"/>
      <c r="C22" s="30"/>
      <c r="D22" s="31">
        <f t="shared" ref="D22:N22" si="6">SUM(D23:D23)</f>
        <v>0</v>
      </c>
      <c r="E22" s="31">
        <f t="shared" si="6"/>
        <v>895807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895807</v>
      </c>
      <c r="P22" s="43">
        <f t="shared" si="2"/>
        <v>54.163310961968683</v>
      </c>
      <c r="Q22" s="10"/>
    </row>
    <row r="23" spans="1:120">
      <c r="A23" s="13"/>
      <c r="B23" s="45">
        <v>559</v>
      </c>
      <c r="C23" s="21" t="s">
        <v>36</v>
      </c>
      <c r="D23" s="46">
        <v>0</v>
      </c>
      <c r="E23" s="46">
        <v>895807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895807</v>
      </c>
      <c r="P23" s="47">
        <f t="shared" si="2"/>
        <v>54.163310961968683</v>
      </c>
      <c r="Q23" s="9"/>
    </row>
    <row r="24" spans="1:120" ht="15.75">
      <c r="A24" s="28" t="s">
        <v>37</v>
      </c>
      <c r="B24" s="29"/>
      <c r="C24" s="30"/>
      <c r="D24" s="31">
        <f t="shared" ref="D24:N24" si="7">SUM(D25:D27)</f>
        <v>6949305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6949305</v>
      </c>
      <c r="P24" s="43">
        <f t="shared" si="2"/>
        <v>420.17685470705607</v>
      </c>
      <c r="Q24" s="9"/>
    </row>
    <row r="25" spans="1:120">
      <c r="A25" s="12"/>
      <c r="B25" s="44">
        <v>571</v>
      </c>
      <c r="C25" s="20" t="s">
        <v>38</v>
      </c>
      <c r="D25" s="46">
        <v>737807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737807</v>
      </c>
      <c r="P25" s="47">
        <f t="shared" si="2"/>
        <v>44.610133623556443</v>
      </c>
      <c r="Q25" s="9"/>
    </row>
    <row r="26" spans="1:120">
      <c r="A26" s="12"/>
      <c r="B26" s="44">
        <v>572</v>
      </c>
      <c r="C26" s="20" t="s">
        <v>39</v>
      </c>
      <c r="D26" s="46">
        <v>5754348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5754348</v>
      </c>
      <c r="P26" s="47">
        <f t="shared" si="2"/>
        <v>347.92599310720118</v>
      </c>
      <c r="Q26" s="9"/>
    </row>
    <row r="27" spans="1:120">
      <c r="A27" s="12"/>
      <c r="B27" s="44">
        <v>573</v>
      </c>
      <c r="C27" s="20" t="s">
        <v>40</v>
      </c>
      <c r="D27" s="46">
        <v>457150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457150</v>
      </c>
      <c r="P27" s="47">
        <f t="shared" si="2"/>
        <v>27.640727976298447</v>
      </c>
      <c r="Q27" s="9"/>
    </row>
    <row r="28" spans="1:120" ht="15.75">
      <c r="A28" s="28" t="s">
        <v>42</v>
      </c>
      <c r="B28" s="29"/>
      <c r="C28" s="30"/>
      <c r="D28" s="31">
        <f t="shared" ref="D28:N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4047296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4047296</v>
      </c>
      <c r="P28" s="43">
        <f t="shared" si="2"/>
        <v>244.71225588004111</v>
      </c>
      <c r="Q28" s="9"/>
    </row>
    <row r="29" spans="1:120" ht="15.75" thickBot="1">
      <c r="A29" s="12"/>
      <c r="B29" s="44">
        <v>581</v>
      </c>
      <c r="C29" s="20" t="s">
        <v>88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4047296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4047296</v>
      </c>
      <c r="P29" s="47">
        <f t="shared" si="2"/>
        <v>244.71225588004111</v>
      </c>
      <c r="Q29" s="9"/>
    </row>
    <row r="30" spans="1:120" ht="16.5" thickBot="1">
      <c r="A30" s="14" t="s">
        <v>10</v>
      </c>
      <c r="B30" s="23"/>
      <c r="C30" s="22"/>
      <c r="D30" s="15">
        <f>SUM(D5,D12,D16,D20,D22,D24,D28)</f>
        <v>23598716</v>
      </c>
      <c r="E30" s="15">
        <f t="shared" ref="E30:N30" si="9">SUM(E5,E12,E16,E20,E22,E24,E28)</f>
        <v>895807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14620306</v>
      </c>
      <c r="J30" s="15">
        <f t="shared" si="9"/>
        <v>0</v>
      </c>
      <c r="K30" s="15">
        <f t="shared" si="9"/>
        <v>3434766</v>
      </c>
      <c r="L30" s="15">
        <f t="shared" si="9"/>
        <v>0</v>
      </c>
      <c r="M30" s="15">
        <f t="shared" si="9"/>
        <v>5446785</v>
      </c>
      <c r="N30" s="15">
        <f t="shared" si="9"/>
        <v>0</v>
      </c>
      <c r="O30" s="15">
        <f t="shared" si="1"/>
        <v>47996380</v>
      </c>
      <c r="P30" s="37">
        <f t="shared" si="2"/>
        <v>2902.0122135558377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89</v>
      </c>
      <c r="N32" s="163"/>
      <c r="O32" s="163"/>
      <c r="P32" s="41">
        <v>16539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2014783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3613283</v>
      </c>
      <c r="L5" s="26">
        <f t="shared" si="0"/>
        <v>0</v>
      </c>
      <c r="M5" s="26">
        <f t="shared" si="0"/>
        <v>0</v>
      </c>
      <c r="N5" s="27">
        <f t="shared" ref="N5:N30" si="1">SUM(D5:M5)</f>
        <v>5628066</v>
      </c>
      <c r="O5" s="32">
        <f t="shared" ref="O5:O30" si="2">(N5/O$32)</f>
        <v>328.74217289719627</v>
      </c>
      <c r="P5" s="6"/>
    </row>
    <row r="6" spans="1:133">
      <c r="A6" s="12"/>
      <c r="B6" s="44">
        <v>511</v>
      </c>
      <c r="C6" s="20" t="s">
        <v>19</v>
      </c>
      <c r="D6" s="46">
        <v>159196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159196</v>
      </c>
      <c r="O6" s="47">
        <f t="shared" si="2"/>
        <v>9.2988317757009344</v>
      </c>
      <c r="P6" s="9"/>
    </row>
    <row r="7" spans="1:133">
      <c r="A7" s="12"/>
      <c r="B7" s="44">
        <v>512</v>
      </c>
      <c r="C7" s="20" t="s">
        <v>20</v>
      </c>
      <c r="D7" s="46">
        <v>470433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470433</v>
      </c>
      <c r="O7" s="47">
        <f t="shared" si="2"/>
        <v>27.47856308411215</v>
      </c>
      <c r="P7" s="9"/>
    </row>
    <row r="8" spans="1:133">
      <c r="A8" s="12"/>
      <c r="B8" s="44">
        <v>513</v>
      </c>
      <c r="C8" s="20" t="s">
        <v>46</v>
      </c>
      <c r="D8" s="46">
        <v>1014686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1014686</v>
      </c>
      <c r="O8" s="47">
        <f t="shared" si="2"/>
        <v>59.269042056074767</v>
      </c>
      <c r="P8" s="9"/>
    </row>
    <row r="9" spans="1:133">
      <c r="A9" s="12"/>
      <c r="B9" s="44">
        <v>514</v>
      </c>
      <c r="C9" s="20" t="s">
        <v>21</v>
      </c>
      <c r="D9" s="46">
        <v>124277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124277</v>
      </c>
      <c r="O9" s="47">
        <f t="shared" si="2"/>
        <v>7.2591705607476635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3613283</v>
      </c>
      <c r="L10" s="46">
        <v>0</v>
      </c>
      <c r="M10" s="46">
        <v>0</v>
      </c>
      <c r="N10" s="46">
        <f t="shared" si="1"/>
        <v>3613283</v>
      </c>
      <c r="O10" s="47">
        <f t="shared" si="2"/>
        <v>211.05625000000001</v>
      </c>
      <c r="P10" s="9"/>
    </row>
    <row r="11" spans="1:133">
      <c r="A11" s="12"/>
      <c r="B11" s="44">
        <v>519</v>
      </c>
      <c r="C11" s="20" t="s">
        <v>62</v>
      </c>
      <c r="D11" s="46">
        <v>246191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246191</v>
      </c>
      <c r="O11" s="47">
        <f t="shared" si="2"/>
        <v>14.380315420560748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9058781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9058781</v>
      </c>
      <c r="O12" s="43">
        <f t="shared" si="2"/>
        <v>529.13440420560744</v>
      </c>
      <c r="P12" s="10"/>
    </row>
    <row r="13" spans="1:133">
      <c r="A13" s="12"/>
      <c r="B13" s="44">
        <v>521</v>
      </c>
      <c r="C13" s="20" t="s">
        <v>26</v>
      </c>
      <c r="D13" s="46">
        <v>5469029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5469029</v>
      </c>
      <c r="O13" s="47">
        <f t="shared" si="2"/>
        <v>319.45262850467287</v>
      </c>
      <c r="P13" s="9"/>
    </row>
    <row r="14" spans="1:133">
      <c r="A14" s="12"/>
      <c r="B14" s="44">
        <v>522</v>
      </c>
      <c r="C14" s="20" t="s">
        <v>27</v>
      </c>
      <c r="D14" s="46">
        <v>2760704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2760704</v>
      </c>
      <c r="O14" s="47">
        <f t="shared" si="2"/>
        <v>161.25607476635514</v>
      </c>
      <c r="P14" s="9"/>
    </row>
    <row r="15" spans="1:133">
      <c r="A15" s="12"/>
      <c r="B15" s="44">
        <v>524</v>
      </c>
      <c r="C15" s="20" t="s">
        <v>28</v>
      </c>
      <c r="D15" s="46">
        <v>829048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829048</v>
      </c>
      <c r="O15" s="47">
        <f t="shared" si="2"/>
        <v>48.425700934579439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2968468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11465540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14434008</v>
      </c>
      <c r="O16" s="43">
        <f t="shared" si="2"/>
        <v>843.1079439252336</v>
      </c>
      <c r="P16" s="10"/>
    </row>
    <row r="17" spans="1:119">
      <c r="A17" s="12"/>
      <c r="B17" s="44">
        <v>534</v>
      </c>
      <c r="C17" s="20" t="s">
        <v>63</v>
      </c>
      <c r="D17" s="46">
        <v>1740699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1740699</v>
      </c>
      <c r="O17" s="47">
        <f t="shared" si="2"/>
        <v>101.67634345794393</v>
      </c>
      <c r="P17" s="9"/>
    </row>
    <row r="18" spans="1:119">
      <c r="A18" s="12"/>
      <c r="B18" s="44">
        <v>536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11465540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11465540</v>
      </c>
      <c r="O18" s="47">
        <f t="shared" si="2"/>
        <v>669.71612149532712</v>
      </c>
      <c r="P18" s="9"/>
    </row>
    <row r="19" spans="1:119">
      <c r="A19" s="12"/>
      <c r="B19" s="44">
        <v>539</v>
      </c>
      <c r="C19" s="20" t="s">
        <v>32</v>
      </c>
      <c r="D19" s="46">
        <v>1227769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1227769</v>
      </c>
      <c r="O19" s="47">
        <f t="shared" si="2"/>
        <v>71.715478971962611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2386967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2386967</v>
      </c>
      <c r="O20" s="43">
        <f t="shared" si="2"/>
        <v>139.42564252336447</v>
      </c>
      <c r="P20" s="10"/>
    </row>
    <row r="21" spans="1:119">
      <c r="A21" s="12"/>
      <c r="B21" s="44">
        <v>541</v>
      </c>
      <c r="C21" s="20" t="s">
        <v>64</v>
      </c>
      <c r="D21" s="46">
        <v>2386967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2386967</v>
      </c>
      <c r="O21" s="47">
        <f t="shared" si="2"/>
        <v>139.42564252336447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414696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414696</v>
      </c>
      <c r="O22" s="43">
        <f t="shared" si="2"/>
        <v>24.222897196261684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414696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414696</v>
      </c>
      <c r="O23" s="47">
        <f t="shared" si="2"/>
        <v>24.222897196261684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13741712</v>
      </c>
      <c r="E24" s="31">
        <f t="shared" si="7"/>
        <v>113634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13855346</v>
      </c>
      <c r="O24" s="43">
        <f t="shared" si="2"/>
        <v>809.30759345794388</v>
      </c>
      <c r="P24" s="9"/>
    </row>
    <row r="25" spans="1:119">
      <c r="A25" s="12"/>
      <c r="B25" s="44">
        <v>571</v>
      </c>
      <c r="C25" s="20" t="s">
        <v>38</v>
      </c>
      <c r="D25" s="46">
        <v>687098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687098</v>
      </c>
      <c r="O25" s="47">
        <f t="shared" si="2"/>
        <v>40.134228971962614</v>
      </c>
      <c r="P25" s="9"/>
    </row>
    <row r="26" spans="1:119">
      <c r="A26" s="12"/>
      <c r="B26" s="44">
        <v>572</v>
      </c>
      <c r="C26" s="20" t="s">
        <v>65</v>
      </c>
      <c r="D26" s="46">
        <v>12790689</v>
      </c>
      <c r="E26" s="46">
        <v>113634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12904323</v>
      </c>
      <c r="O26" s="47">
        <f t="shared" si="2"/>
        <v>753.75718457943924</v>
      </c>
      <c r="P26" s="9"/>
    </row>
    <row r="27" spans="1:119">
      <c r="A27" s="12"/>
      <c r="B27" s="44">
        <v>573</v>
      </c>
      <c r="C27" s="20" t="s">
        <v>40</v>
      </c>
      <c r="D27" s="46">
        <v>263925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263925</v>
      </c>
      <c r="O27" s="47">
        <f t="shared" si="2"/>
        <v>15.416179906542055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3534823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3534823</v>
      </c>
      <c r="O28" s="43">
        <f t="shared" si="2"/>
        <v>206.47330607476636</v>
      </c>
      <c r="P28" s="9"/>
    </row>
    <row r="29" spans="1:119" ht="15.75" thickBot="1">
      <c r="A29" s="12"/>
      <c r="B29" s="44">
        <v>581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3534823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3534823</v>
      </c>
      <c r="O29" s="47">
        <f t="shared" si="2"/>
        <v>206.47330607476636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30170711</v>
      </c>
      <c r="E30" s="15">
        <f t="shared" ref="E30:M30" si="9">SUM(E5,E12,E16,E20,E22,E24,E28)</f>
        <v>528330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15000363</v>
      </c>
      <c r="J30" s="15">
        <f t="shared" si="9"/>
        <v>0</v>
      </c>
      <c r="K30" s="15">
        <f t="shared" si="9"/>
        <v>3613283</v>
      </c>
      <c r="L30" s="15">
        <f t="shared" si="9"/>
        <v>0</v>
      </c>
      <c r="M30" s="15">
        <f t="shared" si="9"/>
        <v>0</v>
      </c>
      <c r="N30" s="15">
        <f t="shared" si="1"/>
        <v>49312687</v>
      </c>
      <c r="O30" s="37">
        <f t="shared" si="2"/>
        <v>2880.4139602803739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83</v>
      </c>
      <c r="M32" s="163"/>
      <c r="N32" s="163"/>
      <c r="O32" s="41">
        <v>17120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1997859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3513360</v>
      </c>
      <c r="L5" s="26">
        <f t="shared" si="0"/>
        <v>0</v>
      </c>
      <c r="M5" s="26">
        <f t="shared" si="0"/>
        <v>0</v>
      </c>
      <c r="N5" s="27">
        <f t="shared" ref="N5:N30" si="1">SUM(D5:M5)</f>
        <v>5511219</v>
      </c>
      <c r="O5" s="32">
        <f t="shared" ref="O5:O30" si="2">(N5/O$32)</f>
        <v>333.32641828958509</v>
      </c>
      <c r="P5" s="6"/>
    </row>
    <row r="6" spans="1:133">
      <c r="A6" s="12"/>
      <c r="B6" s="44">
        <v>511</v>
      </c>
      <c r="C6" s="20" t="s">
        <v>19</v>
      </c>
      <c r="D6" s="46">
        <v>179783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179783</v>
      </c>
      <c r="O6" s="47">
        <f t="shared" si="2"/>
        <v>10.873533325269142</v>
      </c>
      <c r="P6" s="9"/>
    </row>
    <row r="7" spans="1:133">
      <c r="A7" s="12"/>
      <c r="B7" s="44">
        <v>512</v>
      </c>
      <c r="C7" s="20" t="s">
        <v>20</v>
      </c>
      <c r="D7" s="46">
        <v>497354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497354</v>
      </c>
      <c r="O7" s="47">
        <f t="shared" si="2"/>
        <v>30.080682230555219</v>
      </c>
      <c r="P7" s="9"/>
    </row>
    <row r="8" spans="1:133">
      <c r="A8" s="12"/>
      <c r="B8" s="44">
        <v>513</v>
      </c>
      <c r="C8" s="20" t="s">
        <v>46</v>
      </c>
      <c r="D8" s="46">
        <v>983788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983788</v>
      </c>
      <c r="O8" s="47">
        <f t="shared" si="2"/>
        <v>59.500907221483004</v>
      </c>
      <c r="P8" s="9"/>
    </row>
    <row r="9" spans="1:133">
      <c r="A9" s="12"/>
      <c r="B9" s="44">
        <v>514</v>
      </c>
      <c r="C9" s="20" t="s">
        <v>21</v>
      </c>
      <c r="D9" s="46">
        <v>104717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104717</v>
      </c>
      <c r="O9" s="47">
        <f t="shared" si="2"/>
        <v>6.3334341357203341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3513360</v>
      </c>
      <c r="L10" s="46">
        <v>0</v>
      </c>
      <c r="M10" s="46">
        <v>0</v>
      </c>
      <c r="N10" s="46">
        <f t="shared" si="1"/>
        <v>3513360</v>
      </c>
      <c r="O10" s="47">
        <f t="shared" si="2"/>
        <v>212.49304463529697</v>
      </c>
      <c r="P10" s="9"/>
    </row>
    <row r="11" spans="1:133">
      <c r="A11" s="12"/>
      <c r="B11" s="44">
        <v>519</v>
      </c>
      <c r="C11" s="20" t="s">
        <v>62</v>
      </c>
      <c r="D11" s="46">
        <v>232217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232217</v>
      </c>
      <c r="O11" s="47">
        <f t="shared" si="2"/>
        <v>14.044816741260433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9527997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9527997</v>
      </c>
      <c r="O12" s="43">
        <f t="shared" si="2"/>
        <v>576.26690456029996</v>
      </c>
      <c r="P12" s="10"/>
    </row>
    <row r="13" spans="1:133">
      <c r="A13" s="12"/>
      <c r="B13" s="44">
        <v>521</v>
      </c>
      <c r="C13" s="20" t="s">
        <v>26</v>
      </c>
      <c r="D13" s="46">
        <v>4962521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4962521</v>
      </c>
      <c r="O13" s="47">
        <f t="shared" si="2"/>
        <v>300.14037740413693</v>
      </c>
      <c r="P13" s="9"/>
    </row>
    <row r="14" spans="1:133">
      <c r="A14" s="12"/>
      <c r="B14" s="44">
        <v>522</v>
      </c>
      <c r="C14" s="20" t="s">
        <v>27</v>
      </c>
      <c r="D14" s="46">
        <v>3958545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3958545</v>
      </c>
      <c r="O14" s="47">
        <f t="shared" si="2"/>
        <v>239.41847102939397</v>
      </c>
      <c r="P14" s="9"/>
    </row>
    <row r="15" spans="1:133">
      <c r="A15" s="12"/>
      <c r="B15" s="44">
        <v>524</v>
      </c>
      <c r="C15" s="20" t="s">
        <v>28</v>
      </c>
      <c r="D15" s="46">
        <v>606931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606931</v>
      </c>
      <c r="O15" s="47">
        <f t="shared" si="2"/>
        <v>36.70805612676908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3425870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10420623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13846493</v>
      </c>
      <c r="O16" s="43">
        <f t="shared" si="2"/>
        <v>837.4557275916294</v>
      </c>
      <c r="P16" s="10"/>
    </row>
    <row r="17" spans="1:119">
      <c r="A17" s="12"/>
      <c r="B17" s="44">
        <v>534</v>
      </c>
      <c r="C17" s="20" t="s">
        <v>63</v>
      </c>
      <c r="D17" s="46">
        <v>2168281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2168281</v>
      </c>
      <c r="O17" s="47">
        <f t="shared" si="2"/>
        <v>131.14074029273013</v>
      </c>
      <c r="P17" s="9"/>
    </row>
    <row r="18" spans="1:119">
      <c r="A18" s="12"/>
      <c r="B18" s="44">
        <v>536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10420623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10420623</v>
      </c>
      <c r="O18" s="47">
        <f t="shared" si="2"/>
        <v>630.25420345953796</v>
      </c>
      <c r="P18" s="9"/>
    </row>
    <row r="19" spans="1:119">
      <c r="A19" s="12"/>
      <c r="B19" s="44">
        <v>539</v>
      </c>
      <c r="C19" s="20" t="s">
        <v>32</v>
      </c>
      <c r="D19" s="46">
        <v>1257589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1257589</v>
      </c>
      <c r="O19" s="47">
        <f t="shared" si="2"/>
        <v>76.060783839361321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1529874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1529874</v>
      </c>
      <c r="O20" s="43">
        <f t="shared" si="2"/>
        <v>92.528970606023947</v>
      </c>
      <c r="P20" s="10"/>
    </row>
    <row r="21" spans="1:119">
      <c r="A21" s="12"/>
      <c r="B21" s="44">
        <v>541</v>
      </c>
      <c r="C21" s="20" t="s">
        <v>64</v>
      </c>
      <c r="D21" s="46">
        <v>1529874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1529874</v>
      </c>
      <c r="O21" s="47">
        <f t="shared" si="2"/>
        <v>92.528970606023947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1497736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1497736</v>
      </c>
      <c r="O22" s="43">
        <f t="shared" si="2"/>
        <v>90.585218337970247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1497736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1497736</v>
      </c>
      <c r="O23" s="47">
        <f t="shared" si="2"/>
        <v>90.585218337970247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5764216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5764216</v>
      </c>
      <c r="O24" s="43">
        <f t="shared" si="2"/>
        <v>348.62803919196807</v>
      </c>
      <c r="P24" s="9"/>
    </row>
    <row r="25" spans="1:119">
      <c r="A25" s="12"/>
      <c r="B25" s="44">
        <v>571</v>
      </c>
      <c r="C25" s="20" t="s">
        <v>38</v>
      </c>
      <c r="D25" s="46">
        <v>664057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664057</v>
      </c>
      <c r="O25" s="47">
        <f t="shared" si="2"/>
        <v>40.163118422644246</v>
      </c>
      <c r="P25" s="9"/>
    </row>
    <row r="26" spans="1:119">
      <c r="A26" s="12"/>
      <c r="B26" s="44">
        <v>572</v>
      </c>
      <c r="C26" s="20" t="s">
        <v>65</v>
      </c>
      <c r="D26" s="46">
        <v>4890507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4890507</v>
      </c>
      <c r="O26" s="47">
        <f t="shared" si="2"/>
        <v>295.78486754566347</v>
      </c>
      <c r="P26" s="9"/>
    </row>
    <row r="27" spans="1:119">
      <c r="A27" s="12"/>
      <c r="B27" s="44">
        <v>573</v>
      </c>
      <c r="C27" s="20" t="s">
        <v>40</v>
      </c>
      <c r="D27" s="46">
        <v>209652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209652</v>
      </c>
      <c r="O27" s="47">
        <f t="shared" si="2"/>
        <v>12.680053223660336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3497112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3497112</v>
      </c>
      <c r="O28" s="43">
        <f t="shared" si="2"/>
        <v>211.51034232490625</v>
      </c>
      <c r="P28" s="9"/>
    </row>
    <row r="29" spans="1:119" ht="15.75" thickBot="1">
      <c r="A29" s="12"/>
      <c r="B29" s="44">
        <v>581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3497112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3497112</v>
      </c>
      <c r="O29" s="47">
        <f t="shared" si="2"/>
        <v>211.51034232490625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22245816</v>
      </c>
      <c r="E30" s="15">
        <f t="shared" ref="E30:M30" si="9">SUM(E5,E12,E16,E20,E22,E24,E28)</f>
        <v>1497736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13917735</v>
      </c>
      <c r="J30" s="15">
        <f t="shared" si="9"/>
        <v>0</v>
      </c>
      <c r="K30" s="15">
        <f t="shared" si="9"/>
        <v>3513360</v>
      </c>
      <c r="L30" s="15">
        <f t="shared" si="9"/>
        <v>0</v>
      </c>
      <c r="M30" s="15">
        <f t="shared" si="9"/>
        <v>0</v>
      </c>
      <c r="N30" s="15">
        <f t="shared" si="1"/>
        <v>41174647</v>
      </c>
      <c r="O30" s="37">
        <f t="shared" si="2"/>
        <v>2490.3016209023831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81</v>
      </c>
      <c r="M32" s="163"/>
      <c r="N32" s="163"/>
      <c r="O32" s="41">
        <v>16534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1789051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3370492</v>
      </c>
      <c r="L5" s="26">
        <f t="shared" si="0"/>
        <v>0</v>
      </c>
      <c r="M5" s="26">
        <f t="shared" si="0"/>
        <v>0</v>
      </c>
      <c r="N5" s="27">
        <f t="shared" ref="N5:N30" si="1">SUM(D5:M5)</f>
        <v>5159543</v>
      </c>
      <c r="O5" s="32">
        <f t="shared" ref="O5:O30" si="2">(N5/O$32)</f>
        <v>317.58851409577744</v>
      </c>
      <c r="P5" s="6"/>
    </row>
    <row r="6" spans="1:133">
      <c r="A6" s="12"/>
      <c r="B6" s="44">
        <v>511</v>
      </c>
      <c r="C6" s="20" t="s">
        <v>19</v>
      </c>
      <c r="D6" s="46">
        <v>152521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152521</v>
      </c>
      <c r="O6" s="47">
        <f t="shared" si="2"/>
        <v>9.3882186384340756</v>
      </c>
      <c r="P6" s="9"/>
    </row>
    <row r="7" spans="1:133">
      <c r="A7" s="12"/>
      <c r="B7" s="44">
        <v>512</v>
      </c>
      <c r="C7" s="20" t="s">
        <v>20</v>
      </c>
      <c r="D7" s="46">
        <v>448450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448450</v>
      </c>
      <c r="O7" s="47">
        <f t="shared" si="2"/>
        <v>27.603717838237106</v>
      </c>
      <c r="P7" s="9"/>
    </row>
    <row r="8" spans="1:133">
      <c r="A8" s="12"/>
      <c r="B8" s="44">
        <v>513</v>
      </c>
      <c r="C8" s="20" t="s">
        <v>46</v>
      </c>
      <c r="D8" s="46">
        <v>862417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862417</v>
      </c>
      <c r="O8" s="47">
        <f t="shared" si="2"/>
        <v>53.084882432598796</v>
      </c>
      <c r="P8" s="9"/>
    </row>
    <row r="9" spans="1:133">
      <c r="A9" s="12"/>
      <c r="B9" s="44">
        <v>514</v>
      </c>
      <c r="C9" s="20" t="s">
        <v>21</v>
      </c>
      <c r="D9" s="46">
        <v>97831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97831</v>
      </c>
      <c r="O9" s="47">
        <f t="shared" si="2"/>
        <v>6.0218515326849689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3370492</v>
      </c>
      <c r="L10" s="46">
        <v>0</v>
      </c>
      <c r="M10" s="46">
        <v>0</v>
      </c>
      <c r="N10" s="46">
        <f t="shared" si="1"/>
        <v>3370492</v>
      </c>
      <c r="O10" s="47">
        <f t="shared" si="2"/>
        <v>207.465960851902</v>
      </c>
      <c r="P10" s="9"/>
    </row>
    <row r="11" spans="1:133">
      <c r="A11" s="12"/>
      <c r="B11" s="44">
        <v>519</v>
      </c>
      <c r="C11" s="20" t="s">
        <v>62</v>
      </c>
      <c r="D11" s="46">
        <v>227832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227832</v>
      </c>
      <c r="O11" s="47">
        <f t="shared" si="2"/>
        <v>14.023882801920474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8102046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8102046</v>
      </c>
      <c r="O12" s="43">
        <f t="shared" si="2"/>
        <v>498.7102055890681</v>
      </c>
      <c r="P12" s="10"/>
    </row>
    <row r="13" spans="1:133">
      <c r="A13" s="12"/>
      <c r="B13" s="44">
        <v>521</v>
      </c>
      <c r="C13" s="20" t="s">
        <v>26</v>
      </c>
      <c r="D13" s="46">
        <v>4750699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4750699</v>
      </c>
      <c r="O13" s="47">
        <f t="shared" si="2"/>
        <v>292.42268866182445</v>
      </c>
      <c r="P13" s="9"/>
    </row>
    <row r="14" spans="1:133">
      <c r="A14" s="12"/>
      <c r="B14" s="44">
        <v>522</v>
      </c>
      <c r="C14" s="20" t="s">
        <v>27</v>
      </c>
      <c r="D14" s="46">
        <v>2441419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2441419</v>
      </c>
      <c r="O14" s="47">
        <f t="shared" si="2"/>
        <v>150.27816077803766</v>
      </c>
      <c r="P14" s="9"/>
    </row>
    <row r="15" spans="1:133">
      <c r="A15" s="12"/>
      <c r="B15" s="44">
        <v>524</v>
      </c>
      <c r="C15" s="20" t="s">
        <v>28</v>
      </c>
      <c r="D15" s="46">
        <v>909928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909928</v>
      </c>
      <c r="O15" s="47">
        <f t="shared" si="2"/>
        <v>56.009356149205956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3055451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9645386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12700837</v>
      </c>
      <c r="O16" s="43">
        <f t="shared" si="2"/>
        <v>781.78240797734827</v>
      </c>
      <c r="P16" s="10"/>
    </row>
    <row r="17" spans="1:119">
      <c r="A17" s="12"/>
      <c r="B17" s="44">
        <v>534</v>
      </c>
      <c r="C17" s="20" t="s">
        <v>63</v>
      </c>
      <c r="D17" s="46">
        <v>1768580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1768580</v>
      </c>
      <c r="O17" s="47">
        <f t="shared" si="2"/>
        <v>108.8624892281177</v>
      </c>
      <c r="P17" s="9"/>
    </row>
    <row r="18" spans="1:119">
      <c r="A18" s="12"/>
      <c r="B18" s="44">
        <v>536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9645386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9645386</v>
      </c>
      <c r="O18" s="47">
        <f t="shared" si="2"/>
        <v>593.70835898067219</v>
      </c>
      <c r="P18" s="9"/>
    </row>
    <row r="19" spans="1:119">
      <c r="A19" s="12"/>
      <c r="B19" s="44">
        <v>539</v>
      </c>
      <c r="C19" s="20" t="s">
        <v>32</v>
      </c>
      <c r="D19" s="46">
        <v>1286871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1286871</v>
      </c>
      <c r="O19" s="47">
        <f t="shared" si="2"/>
        <v>79.211559768558416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1512354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1512354</v>
      </c>
      <c r="O20" s="43">
        <f t="shared" si="2"/>
        <v>93.090853133078909</v>
      </c>
      <c r="P20" s="10"/>
    </row>
    <row r="21" spans="1:119">
      <c r="A21" s="12"/>
      <c r="B21" s="44">
        <v>541</v>
      </c>
      <c r="C21" s="20" t="s">
        <v>64</v>
      </c>
      <c r="D21" s="46">
        <v>1512354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1512354</v>
      </c>
      <c r="O21" s="47">
        <f t="shared" si="2"/>
        <v>93.090853133078909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2766879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2766879</v>
      </c>
      <c r="O22" s="43">
        <f t="shared" si="2"/>
        <v>170.31139972916409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2766879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2766879</v>
      </c>
      <c r="O23" s="47">
        <f t="shared" si="2"/>
        <v>170.31139972916409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5342560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5342560</v>
      </c>
      <c r="O24" s="43">
        <f t="shared" si="2"/>
        <v>328.85387172227007</v>
      </c>
      <c r="P24" s="9"/>
    </row>
    <row r="25" spans="1:119">
      <c r="A25" s="12"/>
      <c r="B25" s="44">
        <v>571</v>
      </c>
      <c r="C25" s="20" t="s">
        <v>38</v>
      </c>
      <c r="D25" s="46">
        <v>612552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612552</v>
      </c>
      <c r="O25" s="47">
        <f t="shared" si="2"/>
        <v>37.704788871106736</v>
      </c>
      <c r="P25" s="9"/>
    </row>
    <row r="26" spans="1:119">
      <c r="A26" s="12"/>
      <c r="B26" s="44">
        <v>572</v>
      </c>
      <c r="C26" s="20" t="s">
        <v>65</v>
      </c>
      <c r="D26" s="46">
        <v>4529740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4529740</v>
      </c>
      <c r="O26" s="47">
        <f t="shared" si="2"/>
        <v>278.82186384340758</v>
      </c>
      <c r="P26" s="9"/>
    </row>
    <row r="27" spans="1:119">
      <c r="A27" s="12"/>
      <c r="B27" s="44">
        <v>573</v>
      </c>
      <c r="C27" s="20" t="s">
        <v>40</v>
      </c>
      <c r="D27" s="46">
        <v>200268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200268</v>
      </c>
      <c r="O27" s="47">
        <f t="shared" si="2"/>
        <v>12.327219007755755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3616194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3616194</v>
      </c>
      <c r="O28" s="43">
        <f t="shared" si="2"/>
        <v>222.58980672165455</v>
      </c>
      <c r="P28" s="9"/>
    </row>
    <row r="29" spans="1:119" ht="15.75" thickBot="1">
      <c r="A29" s="12"/>
      <c r="B29" s="44">
        <v>581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3616194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3616194</v>
      </c>
      <c r="O29" s="47">
        <f t="shared" si="2"/>
        <v>222.58980672165455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19801462</v>
      </c>
      <c r="E30" s="15">
        <f t="shared" ref="E30:M30" si="9">SUM(E5,E12,E16,E20,E22,E24,E28)</f>
        <v>2766879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13261580</v>
      </c>
      <c r="J30" s="15">
        <f t="shared" si="9"/>
        <v>0</v>
      </c>
      <c r="K30" s="15">
        <f t="shared" si="9"/>
        <v>3370492</v>
      </c>
      <c r="L30" s="15">
        <f t="shared" si="9"/>
        <v>0</v>
      </c>
      <c r="M30" s="15">
        <f t="shared" si="9"/>
        <v>0</v>
      </c>
      <c r="N30" s="15">
        <f t="shared" si="1"/>
        <v>39200413</v>
      </c>
      <c r="O30" s="37">
        <f t="shared" si="2"/>
        <v>2412.9270589683615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79</v>
      </c>
      <c r="M32" s="163"/>
      <c r="N32" s="163"/>
      <c r="O32" s="41">
        <v>16246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1468755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2797437</v>
      </c>
      <c r="L5" s="26">
        <f t="shared" si="0"/>
        <v>0</v>
      </c>
      <c r="M5" s="26">
        <f t="shared" si="0"/>
        <v>0</v>
      </c>
      <c r="N5" s="27">
        <f t="shared" ref="N5:N31" si="1">SUM(D5:M5)</f>
        <v>4266192</v>
      </c>
      <c r="O5" s="32">
        <f t="shared" ref="O5:O31" si="2">(N5/O$33)</f>
        <v>266.6536658541159</v>
      </c>
      <c r="P5" s="6"/>
    </row>
    <row r="6" spans="1:133">
      <c r="A6" s="12"/>
      <c r="B6" s="44">
        <v>511</v>
      </c>
      <c r="C6" s="20" t="s">
        <v>19</v>
      </c>
      <c r="D6" s="46">
        <v>129965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129965</v>
      </c>
      <c r="O6" s="47">
        <f t="shared" si="2"/>
        <v>8.12332020751297</v>
      </c>
      <c r="P6" s="9"/>
    </row>
    <row r="7" spans="1:133">
      <c r="A7" s="12"/>
      <c r="B7" s="44">
        <v>512</v>
      </c>
      <c r="C7" s="20" t="s">
        <v>20</v>
      </c>
      <c r="D7" s="46">
        <v>421262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421262</v>
      </c>
      <c r="O7" s="47">
        <f t="shared" si="2"/>
        <v>26.330520657541097</v>
      </c>
      <c r="P7" s="9"/>
    </row>
    <row r="8" spans="1:133">
      <c r="A8" s="12"/>
      <c r="B8" s="44">
        <v>513</v>
      </c>
      <c r="C8" s="20" t="s">
        <v>46</v>
      </c>
      <c r="D8" s="46">
        <v>576292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576292</v>
      </c>
      <c r="O8" s="47">
        <f t="shared" si="2"/>
        <v>36.020501281330084</v>
      </c>
      <c r="P8" s="9"/>
    </row>
    <row r="9" spans="1:133">
      <c r="A9" s="12"/>
      <c r="B9" s="44">
        <v>514</v>
      </c>
      <c r="C9" s="20" t="s">
        <v>21</v>
      </c>
      <c r="D9" s="46">
        <v>127121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127121</v>
      </c>
      <c r="O9" s="47">
        <f t="shared" si="2"/>
        <v>7.9455590974435903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2797437</v>
      </c>
      <c r="L10" s="46">
        <v>0</v>
      </c>
      <c r="M10" s="46">
        <v>0</v>
      </c>
      <c r="N10" s="46">
        <f t="shared" si="1"/>
        <v>2797437</v>
      </c>
      <c r="O10" s="47">
        <f t="shared" si="2"/>
        <v>174.85074067129196</v>
      </c>
      <c r="P10" s="9"/>
    </row>
    <row r="11" spans="1:133">
      <c r="A11" s="12"/>
      <c r="B11" s="44">
        <v>519</v>
      </c>
      <c r="C11" s="20" t="s">
        <v>62</v>
      </c>
      <c r="D11" s="46">
        <v>214115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214115</v>
      </c>
      <c r="O11" s="47">
        <f t="shared" si="2"/>
        <v>13.383023938996187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7265227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7265227</v>
      </c>
      <c r="O12" s="43">
        <f t="shared" si="2"/>
        <v>454.10506906681667</v>
      </c>
      <c r="P12" s="10"/>
    </row>
    <row r="13" spans="1:133">
      <c r="A13" s="12"/>
      <c r="B13" s="44">
        <v>521</v>
      </c>
      <c r="C13" s="20" t="s">
        <v>26</v>
      </c>
      <c r="D13" s="46">
        <v>4528322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4528322</v>
      </c>
      <c r="O13" s="47">
        <f t="shared" si="2"/>
        <v>283.03781486342899</v>
      </c>
      <c r="P13" s="9"/>
    </row>
    <row r="14" spans="1:133">
      <c r="A14" s="12"/>
      <c r="B14" s="44">
        <v>522</v>
      </c>
      <c r="C14" s="20" t="s">
        <v>27</v>
      </c>
      <c r="D14" s="46">
        <v>2190635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2190635</v>
      </c>
      <c r="O14" s="47">
        <f t="shared" si="2"/>
        <v>136.92324520282517</v>
      </c>
      <c r="P14" s="9"/>
    </row>
    <row r="15" spans="1:133">
      <c r="A15" s="12"/>
      <c r="B15" s="44">
        <v>524</v>
      </c>
      <c r="C15" s="20" t="s">
        <v>28</v>
      </c>
      <c r="D15" s="46">
        <v>546270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546270</v>
      </c>
      <c r="O15" s="47">
        <f t="shared" si="2"/>
        <v>34.144009000562534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2465135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9814254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12279389</v>
      </c>
      <c r="O16" s="43">
        <f t="shared" si="2"/>
        <v>767.50978186136638</v>
      </c>
      <c r="P16" s="10"/>
    </row>
    <row r="17" spans="1:119">
      <c r="A17" s="12"/>
      <c r="B17" s="44">
        <v>534</v>
      </c>
      <c r="C17" s="20" t="s">
        <v>63</v>
      </c>
      <c r="D17" s="46">
        <v>1467719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1467719</v>
      </c>
      <c r="O17" s="47">
        <f t="shared" si="2"/>
        <v>91.738171135695978</v>
      </c>
      <c r="P17" s="9"/>
    </row>
    <row r="18" spans="1:119">
      <c r="A18" s="12"/>
      <c r="B18" s="44">
        <v>536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9814254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9814254</v>
      </c>
      <c r="O18" s="47">
        <f t="shared" si="2"/>
        <v>613.42921432589537</v>
      </c>
      <c r="P18" s="9"/>
    </row>
    <row r="19" spans="1:119">
      <c r="A19" s="12"/>
      <c r="B19" s="44">
        <v>539</v>
      </c>
      <c r="C19" s="20" t="s">
        <v>32</v>
      </c>
      <c r="D19" s="46">
        <v>997416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997416</v>
      </c>
      <c r="O19" s="47">
        <f t="shared" si="2"/>
        <v>62.342396399774984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2099433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2099433</v>
      </c>
      <c r="O20" s="43">
        <f t="shared" si="2"/>
        <v>131.22276392274517</v>
      </c>
      <c r="P20" s="10"/>
    </row>
    <row r="21" spans="1:119">
      <c r="A21" s="12"/>
      <c r="B21" s="44">
        <v>541</v>
      </c>
      <c r="C21" s="20" t="s">
        <v>64</v>
      </c>
      <c r="D21" s="46">
        <v>2099433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2099433</v>
      </c>
      <c r="O21" s="47">
        <f t="shared" si="2"/>
        <v>131.22276392274517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1591527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1591527</v>
      </c>
      <c r="O22" s="43">
        <f t="shared" si="2"/>
        <v>99.476654790924428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1591527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1591527</v>
      </c>
      <c r="O23" s="47">
        <f t="shared" si="2"/>
        <v>99.476654790924428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5147794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5147794</v>
      </c>
      <c r="O24" s="43">
        <f t="shared" si="2"/>
        <v>321.75723482717672</v>
      </c>
      <c r="P24" s="9"/>
    </row>
    <row r="25" spans="1:119">
      <c r="A25" s="12"/>
      <c r="B25" s="44">
        <v>571</v>
      </c>
      <c r="C25" s="20" t="s">
        <v>38</v>
      </c>
      <c r="D25" s="46">
        <v>647839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647839</v>
      </c>
      <c r="O25" s="47">
        <f t="shared" si="2"/>
        <v>40.492468279267456</v>
      </c>
      <c r="P25" s="9"/>
    </row>
    <row r="26" spans="1:119">
      <c r="A26" s="12"/>
      <c r="B26" s="44">
        <v>572</v>
      </c>
      <c r="C26" s="20" t="s">
        <v>65</v>
      </c>
      <c r="D26" s="46">
        <v>4305861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4305861</v>
      </c>
      <c r="O26" s="47">
        <f t="shared" si="2"/>
        <v>269.13313332083254</v>
      </c>
      <c r="P26" s="9"/>
    </row>
    <row r="27" spans="1:119">
      <c r="A27" s="12"/>
      <c r="B27" s="44">
        <v>573</v>
      </c>
      <c r="C27" s="20" t="s">
        <v>40</v>
      </c>
      <c r="D27" s="46">
        <v>194094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194094</v>
      </c>
      <c r="O27" s="47">
        <f t="shared" si="2"/>
        <v>12.131633227076692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SUM(D29:D30)</f>
        <v>6602926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3262007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9864933</v>
      </c>
      <c r="O28" s="43">
        <f t="shared" si="2"/>
        <v>616.59684980311272</v>
      </c>
      <c r="P28" s="9"/>
    </row>
    <row r="29" spans="1:119">
      <c r="A29" s="12"/>
      <c r="B29" s="44">
        <v>581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3262007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3262007</v>
      </c>
      <c r="O29" s="47">
        <f t="shared" si="2"/>
        <v>203.88818051128194</v>
      </c>
      <c r="P29" s="9"/>
    </row>
    <row r="30" spans="1:119" ht="15.75" thickBot="1">
      <c r="A30" s="12"/>
      <c r="B30" s="44">
        <v>585</v>
      </c>
      <c r="C30" s="20" t="s">
        <v>50</v>
      </c>
      <c r="D30" s="46">
        <v>6602926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6602926</v>
      </c>
      <c r="O30" s="47">
        <f t="shared" si="2"/>
        <v>412.70866929183074</v>
      </c>
      <c r="P30" s="9"/>
    </row>
    <row r="31" spans="1:119" ht="16.5" thickBot="1">
      <c r="A31" s="14" t="s">
        <v>10</v>
      </c>
      <c r="B31" s="23"/>
      <c r="C31" s="22"/>
      <c r="D31" s="15">
        <f>SUM(D5,D12,D16,D20,D22,D24,D28)</f>
        <v>25049270</v>
      </c>
      <c r="E31" s="15">
        <f t="shared" ref="E31:M31" si="9">SUM(E5,E12,E16,E20,E22,E24,E28)</f>
        <v>1591527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13076261</v>
      </c>
      <c r="J31" s="15">
        <f t="shared" si="9"/>
        <v>0</v>
      </c>
      <c r="K31" s="15">
        <f t="shared" si="9"/>
        <v>2797437</v>
      </c>
      <c r="L31" s="15">
        <f t="shared" si="9"/>
        <v>0</v>
      </c>
      <c r="M31" s="15">
        <f t="shared" si="9"/>
        <v>0</v>
      </c>
      <c r="N31" s="15">
        <f t="shared" si="1"/>
        <v>42514495</v>
      </c>
      <c r="O31" s="37">
        <f t="shared" si="2"/>
        <v>2657.3220201262579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77</v>
      </c>
      <c r="M33" s="163"/>
      <c r="N33" s="163"/>
      <c r="O33" s="41">
        <v>15999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1836033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2910728</v>
      </c>
      <c r="L5" s="26">
        <f t="shared" si="0"/>
        <v>0</v>
      </c>
      <c r="M5" s="26">
        <f t="shared" si="0"/>
        <v>0</v>
      </c>
      <c r="N5" s="27">
        <f t="shared" ref="N5:N29" si="1">SUM(D5:M5)</f>
        <v>4746761</v>
      </c>
      <c r="O5" s="32">
        <f t="shared" ref="O5:O29" si="2">(N5/O$31)</f>
        <v>307.23372168284789</v>
      </c>
      <c r="P5" s="6"/>
    </row>
    <row r="6" spans="1:133">
      <c r="A6" s="12"/>
      <c r="B6" s="44">
        <v>511</v>
      </c>
      <c r="C6" s="20" t="s">
        <v>19</v>
      </c>
      <c r="D6" s="46">
        <v>956517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956517</v>
      </c>
      <c r="O6" s="47">
        <f t="shared" si="2"/>
        <v>61.910485436893204</v>
      </c>
      <c r="P6" s="9"/>
    </row>
    <row r="7" spans="1:133">
      <c r="A7" s="12"/>
      <c r="B7" s="44">
        <v>512</v>
      </c>
      <c r="C7" s="20" t="s">
        <v>20</v>
      </c>
      <c r="D7" s="46">
        <v>8502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8502</v>
      </c>
      <c r="O7" s="47">
        <f t="shared" si="2"/>
        <v>0.55029126213592228</v>
      </c>
      <c r="P7" s="9"/>
    </row>
    <row r="8" spans="1:133">
      <c r="A8" s="12"/>
      <c r="B8" s="44">
        <v>514</v>
      </c>
      <c r="C8" s="20" t="s">
        <v>21</v>
      </c>
      <c r="D8" s="46">
        <v>10044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10044</v>
      </c>
      <c r="O8" s="47">
        <f t="shared" si="2"/>
        <v>0.6500970873786408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2910728</v>
      </c>
      <c r="L9" s="46">
        <v>0</v>
      </c>
      <c r="M9" s="46">
        <v>0</v>
      </c>
      <c r="N9" s="46">
        <f t="shared" si="1"/>
        <v>2910728</v>
      </c>
      <c r="O9" s="47">
        <f t="shared" si="2"/>
        <v>188.39663430420711</v>
      </c>
      <c r="P9" s="9"/>
    </row>
    <row r="10" spans="1:133">
      <c r="A10" s="12"/>
      <c r="B10" s="44">
        <v>519</v>
      </c>
      <c r="C10" s="20" t="s">
        <v>62</v>
      </c>
      <c r="D10" s="46">
        <v>860970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860970</v>
      </c>
      <c r="O10" s="47">
        <f t="shared" si="2"/>
        <v>55.726213592233009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6932670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6932670</v>
      </c>
      <c r="O11" s="43">
        <f t="shared" si="2"/>
        <v>448.71650485436891</v>
      </c>
      <c r="P11" s="10"/>
    </row>
    <row r="12" spans="1:133">
      <c r="A12" s="12"/>
      <c r="B12" s="44">
        <v>521</v>
      </c>
      <c r="C12" s="20" t="s">
        <v>26</v>
      </c>
      <c r="D12" s="46">
        <v>4380415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4380415</v>
      </c>
      <c r="O12" s="47">
        <f t="shared" si="2"/>
        <v>283.52200647249191</v>
      </c>
      <c r="P12" s="9"/>
    </row>
    <row r="13" spans="1:133">
      <c r="A13" s="12"/>
      <c r="B13" s="44">
        <v>522</v>
      </c>
      <c r="C13" s="20" t="s">
        <v>27</v>
      </c>
      <c r="D13" s="46">
        <v>2017998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2017998</v>
      </c>
      <c r="O13" s="47">
        <f t="shared" si="2"/>
        <v>130.61475728155341</v>
      </c>
      <c r="P13" s="9"/>
    </row>
    <row r="14" spans="1:133">
      <c r="A14" s="12"/>
      <c r="B14" s="44">
        <v>524</v>
      </c>
      <c r="C14" s="20" t="s">
        <v>28</v>
      </c>
      <c r="D14" s="46">
        <v>534257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534257</v>
      </c>
      <c r="O14" s="47">
        <f t="shared" si="2"/>
        <v>34.579741100323623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3006535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9322481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12329016</v>
      </c>
      <c r="O15" s="43">
        <f t="shared" si="2"/>
        <v>797.99456310679614</v>
      </c>
      <c r="P15" s="10"/>
    </row>
    <row r="16" spans="1:133">
      <c r="A16" s="12"/>
      <c r="B16" s="44">
        <v>534</v>
      </c>
      <c r="C16" s="20" t="s">
        <v>63</v>
      </c>
      <c r="D16" s="46">
        <v>1712832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1712832</v>
      </c>
      <c r="O16" s="47">
        <f t="shared" si="2"/>
        <v>110.86291262135923</v>
      </c>
      <c r="P16" s="9"/>
    </row>
    <row r="17" spans="1:119">
      <c r="A17" s="12"/>
      <c r="B17" s="44">
        <v>536</v>
      </c>
      <c r="C17" s="20" t="s">
        <v>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9322481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9322481</v>
      </c>
      <c r="O17" s="47">
        <f t="shared" si="2"/>
        <v>603.39682847896438</v>
      </c>
      <c r="P17" s="9"/>
    </row>
    <row r="18" spans="1:119">
      <c r="A18" s="12"/>
      <c r="B18" s="44">
        <v>539</v>
      </c>
      <c r="C18" s="20" t="s">
        <v>32</v>
      </c>
      <c r="D18" s="46">
        <v>1293703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1293703</v>
      </c>
      <c r="O18" s="47">
        <f t="shared" si="2"/>
        <v>83.734822006472498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941028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941028</v>
      </c>
      <c r="O19" s="43">
        <f t="shared" si="2"/>
        <v>60.90796116504854</v>
      </c>
      <c r="P19" s="10"/>
    </row>
    <row r="20" spans="1:119">
      <c r="A20" s="12"/>
      <c r="B20" s="44">
        <v>541</v>
      </c>
      <c r="C20" s="20" t="s">
        <v>64</v>
      </c>
      <c r="D20" s="46">
        <v>941028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941028</v>
      </c>
      <c r="O20" s="47">
        <f t="shared" si="2"/>
        <v>60.90796116504854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757846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757846</v>
      </c>
      <c r="O21" s="43">
        <f t="shared" si="2"/>
        <v>49.051521035598704</v>
      </c>
      <c r="P21" s="10"/>
    </row>
    <row r="22" spans="1:119">
      <c r="A22" s="13"/>
      <c r="B22" s="45">
        <v>559</v>
      </c>
      <c r="C22" s="21" t="s">
        <v>36</v>
      </c>
      <c r="D22" s="46">
        <v>0</v>
      </c>
      <c r="E22" s="46">
        <v>757846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757846</v>
      </c>
      <c r="O22" s="47">
        <f t="shared" si="2"/>
        <v>49.051521035598704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SUM(D24:D26)</f>
        <v>9734861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9734861</v>
      </c>
      <c r="O23" s="43">
        <f t="shared" si="2"/>
        <v>630.08809061488671</v>
      </c>
      <c r="P23" s="9"/>
    </row>
    <row r="24" spans="1:119">
      <c r="A24" s="12"/>
      <c r="B24" s="44">
        <v>571</v>
      </c>
      <c r="C24" s="20" t="s">
        <v>38</v>
      </c>
      <c r="D24" s="46">
        <v>581630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581630</v>
      </c>
      <c r="O24" s="47">
        <f t="shared" si="2"/>
        <v>37.645954692556636</v>
      </c>
      <c r="P24" s="9"/>
    </row>
    <row r="25" spans="1:119">
      <c r="A25" s="12"/>
      <c r="B25" s="44">
        <v>572</v>
      </c>
      <c r="C25" s="20" t="s">
        <v>65</v>
      </c>
      <c r="D25" s="46">
        <v>9002489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9002489</v>
      </c>
      <c r="O25" s="47">
        <f t="shared" si="2"/>
        <v>582.68537216828474</v>
      </c>
      <c r="P25" s="9"/>
    </row>
    <row r="26" spans="1:119">
      <c r="A26" s="12"/>
      <c r="B26" s="44">
        <v>573</v>
      </c>
      <c r="C26" s="20" t="s">
        <v>40</v>
      </c>
      <c r="D26" s="46">
        <v>150742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150742</v>
      </c>
      <c r="O26" s="47">
        <f t="shared" si="2"/>
        <v>9.7567637540453074</v>
      </c>
      <c r="P26" s="9"/>
    </row>
    <row r="27" spans="1:119" ht="15.75">
      <c r="A27" s="28" t="s">
        <v>66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3645994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3645994</v>
      </c>
      <c r="O27" s="43">
        <f t="shared" si="2"/>
        <v>235.98666666666668</v>
      </c>
      <c r="P27" s="9"/>
    </row>
    <row r="28" spans="1:119" ht="15.75" thickBot="1">
      <c r="A28" s="12"/>
      <c r="B28" s="44">
        <v>581</v>
      </c>
      <c r="C28" s="20" t="s">
        <v>67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3645994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3645994</v>
      </c>
      <c r="O28" s="47">
        <f t="shared" si="2"/>
        <v>235.98666666666668</v>
      </c>
      <c r="P28" s="9"/>
    </row>
    <row r="29" spans="1:119" ht="16.5" thickBot="1">
      <c r="A29" s="14" t="s">
        <v>10</v>
      </c>
      <c r="B29" s="23"/>
      <c r="C29" s="22"/>
      <c r="D29" s="15">
        <f>SUM(D5,D11,D15,D19,D21,D23,D27)</f>
        <v>22451127</v>
      </c>
      <c r="E29" s="15">
        <f t="shared" ref="E29:M29" si="9">SUM(E5,E11,E15,E19,E21,E23,E27)</f>
        <v>757846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12968475</v>
      </c>
      <c r="J29" s="15">
        <f t="shared" si="9"/>
        <v>0</v>
      </c>
      <c r="K29" s="15">
        <f t="shared" si="9"/>
        <v>2910728</v>
      </c>
      <c r="L29" s="15">
        <f t="shared" si="9"/>
        <v>0</v>
      </c>
      <c r="M29" s="15">
        <f t="shared" si="9"/>
        <v>0</v>
      </c>
      <c r="N29" s="15">
        <f t="shared" si="1"/>
        <v>39088176</v>
      </c>
      <c r="O29" s="37">
        <f t="shared" si="2"/>
        <v>2529.9790291262134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75</v>
      </c>
      <c r="M31" s="163"/>
      <c r="N31" s="163"/>
      <c r="O31" s="41">
        <v>15450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1884448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3040308</v>
      </c>
      <c r="L5" s="26">
        <f t="shared" si="0"/>
        <v>0</v>
      </c>
      <c r="M5" s="26">
        <f t="shared" si="0"/>
        <v>0</v>
      </c>
      <c r="N5" s="27">
        <f t="shared" ref="N5:N27" si="1">SUM(D5:M5)</f>
        <v>4924756</v>
      </c>
      <c r="O5" s="32">
        <f t="shared" ref="O5:O27" si="2">(N5/O$29)</f>
        <v>332.0358683926645</v>
      </c>
      <c r="P5" s="6"/>
    </row>
    <row r="6" spans="1:133">
      <c r="A6" s="12"/>
      <c r="B6" s="44">
        <v>512</v>
      </c>
      <c r="C6" s="20" t="s">
        <v>20</v>
      </c>
      <c r="D6" s="46">
        <v>1030751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1030751</v>
      </c>
      <c r="O6" s="47">
        <f t="shared" si="2"/>
        <v>69.495078209277239</v>
      </c>
      <c r="P6" s="9"/>
    </row>
    <row r="7" spans="1:133">
      <c r="A7" s="12"/>
      <c r="B7" s="44">
        <v>518</v>
      </c>
      <c r="C7" s="20" t="s">
        <v>23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3040308</v>
      </c>
      <c r="L7" s="46">
        <v>0</v>
      </c>
      <c r="M7" s="46">
        <v>0</v>
      </c>
      <c r="N7" s="46">
        <f t="shared" si="1"/>
        <v>3040308</v>
      </c>
      <c r="O7" s="47">
        <f t="shared" si="2"/>
        <v>204.98300970873785</v>
      </c>
      <c r="P7" s="9"/>
    </row>
    <row r="8" spans="1:133">
      <c r="A8" s="12"/>
      <c r="B8" s="44">
        <v>519</v>
      </c>
      <c r="C8" s="20" t="s">
        <v>62</v>
      </c>
      <c r="D8" s="46">
        <v>853697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853697</v>
      </c>
      <c r="O8" s="47">
        <f t="shared" si="2"/>
        <v>57.557780474649405</v>
      </c>
      <c r="P8" s="9"/>
    </row>
    <row r="9" spans="1:133" ht="15.75">
      <c r="A9" s="28" t="s">
        <v>25</v>
      </c>
      <c r="B9" s="29"/>
      <c r="C9" s="30"/>
      <c r="D9" s="31">
        <f t="shared" ref="D9:M9" si="3">SUM(D10:D12)</f>
        <v>7197396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7197396</v>
      </c>
      <c r="O9" s="43">
        <f t="shared" si="2"/>
        <v>485.26132686084145</v>
      </c>
      <c r="P9" s="10"/>
    </row>
    <row r="10" spans="1:133">
      <c r="A10" s="12"/>
      <c r="B10" s="44">
        <v>521</v>
      </c>
      <c r="C10" s="20" t="s">
        <v>26</v>
      </c>
      <c r="D10" s="46">
        <v>4383556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4383556</v>
      </c>
      <c r="O10" s="47">
        <f t="shared" si="2"/>
        <v>295.54719525350595</v>
      </c>
      <c r="P10" s="9"/>
    </row>
    <row r="11" spans="1:133">
      <c r="A11" s="12"/>
      <c r="B11" s="44">
        <v>522</v>
      </c>
      <c r="C11" s="20" t="s">
        <v>27</v>
      </c>
      <c r="D11" s="46">
        <v>2072701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2072701</v>
      </c>
      <c r="O11" s="47">
        <f t="shared" si="2"/>
        <v>139.74521305285867</v>
      </c>
      <c r="P11" s="9"/>
    </row>
    <row r="12" spans="1:133">
      <c r="A12" s="12"/>
      <c r="B12" s="44">
        <v>524</v>
      </c>
      <c r="C12" s="20" t="s">
        <v>28</v>
      </c>
      <c r="D12" s="46">
        <v>741139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741139</v>
      </c>
      <c r="O12" s="47">
        <f t="shared" si="2"/>
        <v>49.968918554476808</v>
      </c>
      <c r="P12" s="9"/>
    </row>
    <row r="13" spans="1:133" ht="15.75">
      <c r="A13" s="28" t="s">
        <v>29</v>
      </c>
      <c r="B13" s="29"/>
      <c r="C13" s="30"/>
      <c r="D13" s="31">
        <f t="shared" ref="D13:M13" si="4">SUM(D14:D16)</f>
        <v>1922069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8959217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10881286</v>
      </c>
      <c r="O13" s="43">
        <f t="shared" si="2"/>
        <v>733.6357874865156</v>
      </c>
      <c r="P13" s="10"/>
    </row>
    <row r="14" spans="1:133">
      <c r="A14" s="12"/>
      <c r="B14" s="44">
        <v>534</v>
      </c>
      <c r="C14" s="20" t="s">
        <v>63</v>
      </c>
      <c r="D14" s="46">
        <v>1258074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1258074</v>
      </c>
      <c r="O14" s="47">
        <f t="shared" si="2"/>
        <v>84.821601941747574</v>
      </c>
      <c r="P14" s="9"/>
    </row>
    <row r="15" spans="1:133">
      <c r="A15" s="12"/>
      <c r="B15" s="44">
        <v>536</v>
      </c>
      <c r="C15" s="20" t="s">
        <v>72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8959217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8959217</v>
      </c>
      <c r="O15" s="47">
        <f t="shared" si="2"/>
        <v>604.04645361380801</v>
      </c>
      <c r="P15" s="9"/>
    </row>
    <row r="16" spans="1:133">
      <c r="A16" s="12"/>
      <c r="B16" s="44">
        <v>539</v>
      </c>
      <c r="C16" s="20" t="s">
        <v>32</v>
      </c>
      <c r="D16" s="46">
        <v>663995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663995</v>
      </c>
      <c r="O16" s="47">
        <f t="shared" si="2"/>
        <v>44.767731930960089</v>
      </c>
      <c r="P16" s="9"/>
    </row>
    <row r="17" spans="1:119" ht="15.75">
      <c r="A17" s="28" t="s">
        <v>33</v>
      </c>
      <c r="B17" s="29"/>
      <c r="C17" s="30"/>
      <c r="D17" s="31">
        <f t="shared" ref="D17:M17" si="5">SUM(D18:D18)</f>
        <v>1035123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1035123</v>
      </c>
      <c r="O17" s="43">
        <f t="shared" si="2"/>
        <v>69.789846278317157</v>
      </c>
      <c r="P17" s="10"/>
    </row>
    <row r="18" spans="1:119">
      <c r="A18" s="12"/>
      <c r="B18" s="44">
        <v>541</v>
      </c>
      <c r="C18" s="20" t="s">
        <v>64</v>
      </c>
      <c r="D18" s="46">
        <v>1035123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1035123</v>
      </c>
      <c r="O18" s="47">
        <f t="shared" si="2"/>
        <v>69.789846278317157</v>
      </c>
      <c r="P18" s="9"/>
    </row>
    <row r="19" spans="1:119" ht="15.75">
      <c r="A19" s="28" t="s">
        <v>35</v>
      </c>
      <c r="B19" s="29"/>
      <c r="C19" s="30"/>
      <c r="D19" s="31">
        <f t="shared" ref="D19:M19" si="6">SUM(D20:D20)</f>
        <v>0</v>
      </c>
      <c r="E19" s="31">
        <f t="shared" si="6"/>
        <v>395882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395882</v>
      </c>
      <c r="O19" s="43">
        <f t="shared" si="2"/>
        <v>26.691073354908305</v>
      </c>
      <c r="P19" s="10"/>
    </row>
    <row r="20" spans="1:119">
      <c r="A20" s="13"/>
      <c r="B20" s="45">
        <v>559</v>
      </c>
      <c r="C20" s="21" t="s">
        <v>36</v>
      </c>
      <c r="D20" s="46">
        <v>0</v>
      </c>
      <c r="E20" s="46">
        <v>395882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395882</v>
      </c>
      <c r="O20" s="47">
        <f t="shared" si="2"/>
        <v>26.691073354908305</v>
      </c>
      <c r="P20" s="9"/>
    </row>
    <row r="21" spans="1:119" ht="15.75">
      <c r="A21" s="28" t="s">
        <v>37</v>
      </c>
      <c r="B21" s="29"/>
      <c r="C21" s="30"/>
      <c r="D21" s="31">
        <f t="shared" ref="D21:M21" si="7">SUM(D22:D24)</f>
        <v>5581107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5581107</v>
      </c>
      <c r="O21" s="43">
        <f t="shared" si="2"/>
        <v>376.28822815533982</v>
      </c>
      <c r="P21" s="9"/>
    </row>
    <row r="22" spans="1:119">
      <c r="A22" s="12"/>
      <c r="B22" s="44">
        <v>571</v>
      </c>
      <c r="C22" s="20" t="s">
        <v>38</v>
      </c>
      <c r="D22" s="46">
        <v>605484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605484</v>
      </c>
      <c r="O22" s="47">
        <f t="shared" si="2"/>
        <v>40.822815533980581</v>
      </c>
      <c r="P22" s="9"/>
    </row>
    <row r="23" spans="1:119">
      <c r="A23" s="12"/>
      <c r="B23" s="44">
        <v>572</v>
      </c>
      <c r="C23" s="20" t="s">
        <v>65</v>
      </c>
      <c r="D23" s="46">
        <v>4833590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4833590</v>
      </c>
      <c r="O23" s="47">
        <f t="shared" si="2"/>
        <v>325.88929341963325</v>
      </c>
      <c r="P23" s="9"/>
    </row>
    <row r="24" spans="1:119">
      <c r="A24" s="12"/>
      <c r="B24" s="44">
        <v>573</v>
      </c>
      <c r="C24" s="20" t="s">
        <v>40</v>
      </c>
      <c r="D24" s="46">
        <v>142033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142033</v>
      </c>
      <c r="O24" s="47">
        <f t="shared" si="2"/>
        <v>9.576119201725998</v>
      </c>
      <c r="P24" s="9"/>
    </row>
    <row r="25" spans="1:119" ht="15.75">
      <c r="A25" s="28" t="s">
        <v>66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4149127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4149127</v>
      </c>
      <c r="O25" s="43">
        <f t="shared" si="2"/>
        <v>279.74157227615967</v>
      </c>
      <c r="P25" s="9"/>
    </row>
    <row r="26" spans="1:119" ht="15.75" thickBot="1">
      <c r="A26" s="12"/>
      <c r="B26" s="44">
        <v>581</v>
      </c>
      <c r="C26" s="20" t="s">
        <v>67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4149127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4149127</v>
      </c>
      <c r="O26" s="47">
        <f t="shared" si="2"/>
        <v>279.74157227615967</v>
      </c>
      <c r="P26" s="9"/>
    </row>
    <row r="27" spans="1:119" ht="16.5" thickBot="1">
      <c r="A27" s="14" t="s">
        <v>10</v>
      </c>
      <c r="B27" s="23"/>
      <c r="C27" s="22"/>
      <c r="D27" s="15">
        <f>SUM(D5,D9,D13,D17,D19,D21,D25)</f>
        <v>17620143</v>
      </c>
      <c r="E27" s="15">
        <f t="shared" ref="E27:M27" si="9">SUM(E5,E9,E13,E17,E19,E21,E25)</f>
        <v>395882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13108344</v>
      </c>
      <c r="J27" s="15">
        <f t="shared" si="9"/>
        <v>0</v>
      </c>
      <c r="K27" s="15">
        <f t="shared" si="9"/>
        <v>3040308</v>
      </c>
      <c r="L27" s="15">
        <f t="shared" si="9"/>
        <v>0</v>
      </c>
      <c r="M27" s="15">
        <f t="shared" si="9"/>
        <v>0</v>
      </c>
      <c r="N27" s="15">
        <f t="shared" si="1"/>
        <v>34164677</v>
      </c>
      <c r="O27" s="37">
        <f t="shared" si="2"/>
        <v>2303.4437028047464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73</v>
      </c>
      <c r="M29" s="163"/>
      <c r="N29" s="163"/>
      <c r="O29" s="41">
        <v>14832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2024-11-14T16:37:34Z</cp:lastPrinted>
  <dcterms:created xsi:type="dcterms:W3CDTF">2000-08-31T21:26:31Z</dcterms:created>
  <dcterms:modified xsi:type="dcterms:W3CDTF">2024-11-14T16:37:47Z</dcterms:modified>
</cp:coreProperties>
</file>