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'2007'!$A$1:$O$23</definedName>
    <definedName name="_xlnm.Print_Area" localSheetId="15">'2008'!$A$1:$O$23</definedName>
    <definedName name="_xlnm.Print_Area" localSheetId="14">'2009'!$A$1:$O$24</definedName>
    <definedName name="_xlnm.Print_Area" localSheetId="13">'2010'!$A$1:$O$24</definedName>
    <definedName name="_xlnm.Print_Area" localSheetId="12">'2011'!$A$1:$O$24</definedName>
    <definedName name="_xlnm.Print_Area" localSheetId="11">'2012'!$A$1:$O$25</definedName>
    <definedName name="_xlnm.Print_Area" localSheetId="10">'2013'!$A$1:$O$25</definedName>
    <definedName name="_xlnm.Print_Area" localSheetId="9">'2014'!$A$1:$O$27</definedName>
    <definedName name="_xlnm.Print_Area" localSheetId="8">'2015'!$A$1:$O$27</definedName>
    <definedName name="_xlnm.Print_Area" localSheetId="7">'2016'!$A$1:$O$28</definedName>
    <definedName name="_xlnm.Print_Area" localSheetId="6">'2017'!$A$1:$O$27</definedName>
    <definedName name="_xlnm.Print_Area" localSheetId="5">'2018'!$A$1:$O$28</definedName>
    <definedName name="_xlnm.Print_Area" localSheetId="4">'2019'!$A$1:$O$28</definedName>
    <definedName name="_xlnm.Print_Area" localSheetId="3">'2020'!$A$1:$O$27</definedName>
    <definedName name="_xlnm.Print_Area" localSheetId="2">'2021'!$A$1:$P$30</definedName>
    <definedName name="_xlnm.Print_Area" localSheetId="1">'2022'!$A$1:$P$27</definedName>
    <definedName name="_xlnm.Print_Area" localSheetId="0">'2023'!$A$1:$P$29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25" i="49" l="1"/>
  <c r="F25" i="49"/>
  <c r="G25" i="49"/>
  <c r="H25" i="49"/>
  <c r="I25" i="49"/>
  <c r="J25" i="49"/>
  <c r="K25" i="49"/>
  <c r="L25" i="49"/>
  <c r="M25" i="49"/>
  <c r="N25" i="49"/>
  <c r="D25" i="49"/>
  <c r="O24" i="49" l="1"/>
  <c r="P24" i="49" s="1"/>
  <c r="N23" i="49"/>
  <c r="M23" i="49"/>
  <c r="L23" i="49"/>
  <c r="K23" i="49"/>
  <c r="J23" i="49"/>
  <c r="I23" i="49"/>
  <c r="H23" i="49"/>
  <c r="G23" i="49"/>
  <c r="F23" i="49"/>
  <c r="E23" i="49"/>
  <c r="D23" i="49"/>
  <c r="O22" i="49"/>
  <c r="P22" i="49" s="1"/>
  <c r="N21" i="49"/>
  <c r="M21" i="49"/>
  <c r="L21" i="49"/>
  <c r="K21" i="49"/>
  <c r="J21" i="49"/>
  <c r="I21" i="49"/>
  <c r="H21" i="49"/>
  <c r="G21" i="49"/>
  <c r="F21" i="49"/>
  <c r="E21" i="49"/>
  <c r="D21" i="49"/>
  <c r="O20" i="49"/>
  <c r="P20" i="49" s="1"/>
  <c r="N19" i="49"/>
  <c r="M19" i="49"/>
  <c r="L19" i="49"/>
  <c r="K19" i="49"/>
  <c r="J19" i="49"/>
  <c r="I19" i="49"/>
  <c r="H19" i="49"/>
  <c r="G19" i="49"/>
  <c r="F19" i="49"/>
  <c r="E19" i="49"/>
  <c r="D19" i="49"/>
  <c r="O18" i="49"/>
  <c r="P18" i="49" s="1"/>
  <c r="O17" i="49"/>
  <c r="P17" i="49" s="1"/>
  <c r="O16" i="49"/>
  <c r="P16" i="49" s="1"/>
  <c r="N15" i="49"/>
  <c r="M15" i="49"/>
  <c r="L15" i="49"/>
  <c r="K15" i="49"/>
  <c r="J15" i="49"/>
  <c r="I15" i="49"/>
  <c r="H15" i="49"/>
  <c r="G15" i="49"/>
  <c r="F15" i="49"/>
  <c r="E15" i="49"/>
  <c r="D15" i="49"/>
  <c r="O14" i="49"/>
  <c r="P14" i="49" s="1"/>
  <c r="O13" i="49"/>
  <c r="P13" i="49" s="1"/>
  <c r="N12" i="49"/>
  <c r="M12" i="49"/>
  <c r="L12" i="49"/>
  <c r="K12" i="49"/>
  <c r="J12" i="49"/>
  <c r="I12" i="49"/>
  <c r="H12" i="49"/>
  <c r="G12" i="49"/>
  <c r="F12" i="49"/>
  <c r="E12" i="49"/>
  <c r="D12" i="49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21" i="49" l="1"/>
  <c r="P21" i="49" s="1"/>
  <c r="O23" i="49"/>
  <c r="P23" i="49" s="1"/>
  <c r="O19" i="49"/>
  <c r="P19" i="49" s="1"/>
  <c r="O15" i="49"/>
  <c r="P15" i="49" s="1"/>
  <c r="O12" i="49"/>
  <c r="P12" i="49" s="1"/>
  <c r="O5" i="49"/>
  <c r="P5" i="49" s="1"/>
  <c r="E23" i="48"/>
  <c r="F23" i="48"/>
  <c r="G23" i="48"/>
  <c r="H23" i="48"/>
  <c r="I23" i="48"/>
  <c r="J23" i="48"/>
  <c r="K23" i="48"/>
  <c r="L23" i="48"/>
  <c r="M23" i="48"/>
  <c r="N23" i="48"/>
  <c r="D23" i="48"/>
  <c r="O25" i="49" l="1"/>
  <c r="P25" i="49" s="1"/>
  <c r="O22" i="48"/>
  <c r="P22" i="48" s="1"/>
  <c r="N21" i="48"/>
  <c r="M21" i="48"/>
  <c r="L21" i="48"/>
  <c r="K21" i="48"/>
  <c r="J21" i="48"/>
  <c r="I21" i="48"/>
  <c r="H21" i="48"/>
  <c r="G21" i="48"/>
  <c r="F21" i="48"/>
  <c r="E21" i="48"/>
  <c r="D21" i="48"/>
  <c r="O20" i="48"/>
  <c r="P20" i="48" s="1"/>
  <c r="N19" i="48"/>
  <c r="M19" i="48"/>
  <c r="L19" i="48"/>
  <c r="K19" i="48"/>
  <c r="J19" i="48"/>
  <c r="I19" i="48"/>
  <c r="H19" i="48"/>
  <c r="G19" i="48"/>
  <c r="F19" i="48"/>
  <c r="E19" i="48"/>
  <c r="D19" i="48"/>
  <c r="O18" i="48"/>
  <c r="P18" i="48" s="1"/>
  <c r="O17" i="48"/>
  <c r="P17" i="48" s="1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O13" i="48"/>
  <c r="P13" i="48" s="1"/>
  <c r="N12" i="48"/>
  <c r="M12" i="48"/>
  <c r="L12" i="48"/>
  <c r="K12" i="48"/>
  <c r="J12" i="48"/>
  <c r="I12" i="48"/>
  <c r="H12" i="48"/>
  <c r="G12" i="48"/>
  <c r="F12" i="48"/>
  <c r="E12" i="48"/>
  <c r="D12" i="48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21" i="48" l="1"/>
  <c r="P21" i="48" s="1"/>
  <c r="O19" i="48"/>
  <c r="P19" i="48" s="1"/>
  <c r="O15" i="48"/>
  <c r="P15" i="48" s="1"/>
  <c r="O12" i="48"/>
  <c r="P12" i="48" s="1"/>
  <c r="O5" i="48"/>
  <c r="P5" i="48" s="1"/>
  <c r="N26" i="47"/>
  <c r="O25" i="47"/>
  <c r="P25" i="47" s="1"/>
  <c r="N24" i="47"/>
  <c r="M24" i="47"/>
  <c r="L24" i="47"/>
  <c r="K24" i="47"/>
  <c r="J24" i="47"/>
  <c r="I24" i="47"/>
  <c r="H24" i="47"/>
  <c r="G24" i="47"/>
  <c r="F24" i="47"/>
  <c r="E24" i="47"/>
  <c r="D24" i="47"/>
  <c r="O24" i="47" s="1"/>
  <c r="P24" i="47" s="1"/>
  <c r="O23" i="47"/>
  <c r="P23" i="47" s="1"/>
  <c r="N22" i="47"/>
  <c r="M22" i="47"/>
  <c r="L22" i="47"/>
  <c r="K22" i="47"/>
  <c r="J22" i="47"/>
  <c r="I22" i="47"/>
  <c r="H22" i="47"/>
  <c r="G22" i="47"/>
  <c r="F22" i="47"/>
  <c r="E22" i="47"/>
  <c r="O22" i="47" s="1"/>
  <c r="P22" i="47" s="1"/>
  <c r="D22" i="47"/>
  <c r="O21" i="47"/>
  <c r="P21" i="47"/>
  <c r="N20" i="47"/>
  <c r="M20" i="47"/>
  <c r="L20" i="47"/>
  <c r="K20" i="47"/>
  <c r="J20" i="47"/>
  <c r="I20" i="47"/>
  <c r="H20" i="47"/>
  <c r="G20" i="47"/>
  <c r="F20" i="47"/>
  <c r="O20" i="47" s="1"/>
  <c r="P20" i="47" s="1"/>
  <c r="E20" i="47"/>
  <c r="D20" i="47"/>
  <c r="O19" i="47"/>
  <c r="P19" i="47" s="1"/>
  <c r="O18" i="47"/>
  <c r="P18" i="47"/>
  <c r="O17" i="47"/>
  <c r="P17" i="47"/>
  <c r="N16" i="47"/>
  <c r="M16" i="47"/>
  <c r="M26" i="47" s="1"/>
  <c r="L16" i="47"/>
  <c r="L26" i="47" s="1"/>
  <c r="K16" i="47"/>
  <c r="O16" i="47" s="1"/>
  <c r="P16" i="47" s="1"/>
  <c r="J16" i="47"/>
  <c r="I16" i="47"/>
  <c r="H16" i="47"/>
  <c r="G16" i="47"/>
  <c r="F16" i="47"/>
  <c r="E16" i="47"/>
  <c r="D16" i="47"/>
  <c r="O15" i="47"/>
  <c r="P15" i="47"/>
  <c r="O14" i="47"/>
  <c r="P14" i="47"/>
  <c r="O13" i="47"/>
  <c r="P13" i="47" s="1"/>
  <c r="N12" i="47"/>
  <c r="M12" i="47"/>
  <c r="L12" i="47"/>
  <c r="K12" i="47"/>
  <c r="J12" i="47"/>
  <c r="J26" i="47" s="1"/>
  <c r="I12" i="47"/>
  <c r="H12" i="47"/>
  <c r="G12" i="47"/>
  <c r="F12" i="47"/>
  <c r="E12" i="47"/>
  <c r="D12" i="47"/>
  <c r="O12" i="47" s="1"/>
  <c r="P12" i="47" s="1"/>
  <c r="O11" i="47"/>
  <c r="P11" i="47" s="1"/>
  <c r="O10" i="47"/>
  <c r="P10" i="47" s="1"/>
  <c r="O9" i="47"/>
  <c r="P9" i="47"/>
  <c r="O8" i="47"/>
  <c r="P8" i="47"/>
  <c r="O7" i="47"/>
  <c r="P7" i="47"/>
  <c r="O6" i="47"/>
  <c r="P6" i="47"/>
  <c r="N5" i="47"/>
  <c r="M5" i="47"/>
  <c r="L5" i="47"/>
  <c r="K5" i="47"/>
  <c r="J5" i="47"/>
  <c r="I5" i="47"/>
  <c r="I26" i="47" s="1"/>
  <c r="H5" i="47"/>
  <c r="H26" i="47" s="1"/>
  <c r="G5" i="47"/>
  <c r="G26" i="47" s="1"/>
  <c r="F5" i="47"/>
  <c r="F26" i="47" s="1"/>
  <c r="E5" i="47"/>
  <c r="E26" i="47" s="1"/>
  <c r="D5" i="47"/>
  <c r="N22" i="46"/>
  <c r="O22" i="46"/>
  <c r="M21" i="46"/>
  <c r="L21" i="46"/>
  <c r="K21" i="46"/>
  <c r="J21" i="46"/>
  <c r="I21" i="46"/>
  <c r="H21" i="46"/>
  <c r="G21" i="46"/>
  <c r="F21" i="46"/>
  <c r="E21" i="46"/>
  <c r="D21" i="46"/>
  <c r="N21" i="46" s="1"/>
  <c r="O21" i="46" s="1"/>
  <c r="N20" i="46"/>
  <c r="O20" i="46"/>
  <c r="M19" i="46"/>
  <c r="M23" i="46" s="1"/>
  <c r="L19" i="46"/>
  <c r="K19" i="46"/>
  <c r="J19" i="46"/>
  <c r="I19" i="46"/>
  <c r="H19" i="46"/>
  <c r="G19" i="46"/>
  <c r="F19" i="46"/>
  <c r="E19" i="46"/>
  <c r="D19" i="46"/>
  <c r="N19" i="46" s="1"/>
  <c r="O19" i="46" s="1"/>
  <c r="N18" i="46"/>
  <c r="O18" i="46"/>
  <c r="N17" i="46"/>
  <c r="O17" i="46" s="1"/>
  <c r="M16" i="46"/>
  <c r="L16" i="46"/>
  <c r="K16" i="46"/>
  <c r="J16" i="46"/>
  <c r="I16" i="46"/>
  <c r="H16" i="46"/>
  <c r="G16" i="46"/>
  <c r="F16" i="46"/>
  <c r="E16" i="46"/>
  <c r="D16" i="46"/>
  <c r="D23" i="46" s="1"/>
  <c r="N15" i="46"/>
  <c r="O15" i="46" s="1"/>
  <c r="N14" i="46"/>
  <c r="O14" i="46" s="1"/>
  <c r="N13" i="46"/>
  <c r="O13" i="46" s="1"/>
  <c r="M12" i="46"/>
  <c r="L12" i="46"/>
  <c r="L23" i="46" s="1"/>
  <c r="K12" i="46"/>
  <c r="J12" i="46"/>
  <c r="I12" i="46"/>
  <c r="H12" i="46"/>
  <c r="G12" i="46"/>
  <c r="N12" i="46" s="1"/>
  <c r="O12" i="46" s="1"/>
  <c r="F12" i="46"/>
  <c r="E12" i="46"/>
  <c r="D12" i="46"/>
  <c r="N11" i="46"/>
  <c r="O11" i="46" s="1"/>
  <c r="N10" i="46"/>
  <c r="O10" i="46"/>
  <c r="N9" i="46"/>
  <c r="O9" i="46"/>
  <c r="N8" i="46"/>
  <c r="O8" i="46"/>
  <c r="N7" i="46"/>
  <c r="O7" i="46" s="1"/>
  <c r="N6" i="46"/>
  <c r="O6" i="46" s="1"/>
  <c r="M5" i="46"/>
  <c r="L5" i="46"/>
  <c r="K5" i="46"/>
  <c r="K23" i="46" s="1"/>
  <c r="J5" i="46"/>
  <c r="J23" i="46" s="1"/>
  <c r="I5" i="46"/>
  <c r="I23" i="46" s="1"/>
  <c r="H5" i="46"/>
  <c r="H23" i="46" s="1"/>
  <c r="G5" i="46"/>
  <c r="G23" i="46" s="1"/>
  <c r="F5" i="46"/>
  <c r="F23" i="46" s="1"/>
  <c r="E5" i="46"/>
  <c r="N5" i="46" s="1"/>
  <c r="O5" i="46" s="1"/>
  <c r="D5" i="46"/>
  <c r="D24" i="45"/>
  <c r="N23" i="45"/>
  <c r="O23" i="45" s="1"/>
  <c r="M22" i="45"/>
  <c r="L22" i="45"/>
  <c r="K22" i="45"/>
  <c r="J22" i="45"/>
  <c r="I22" i="45"/>
  <c r="H22" i="45"/>
  <c r="G22" i="45"/>
  <c r="F22" i="45"/>
  <c r="E22" i="45"/>
  <c r="D22" i="45"/>
  <c r="N22" i="45" s="1"/>
  <c r="O22" i="45" s="1"/>
  <c r="N21" i="45"/>
  <c r="O21" i="45" s="1"/>
  <c r="M20" i="45"/>
  <c r="L20" i="45"/>
  <c r="K20" i="45"/>
  <c r="J20" i="45"/>
  <c r="I20" i="45"/>
  <c r="H20" i="45"/>
  <c r="G20" i="45"/>
  <c r="F20" i="45"/>
  <c r="E20" i="45"/>
  <c r="D20" i="45"/>
  <c r="N20" i="45" s="1"/>
  <c r="O20" i="45" s="1"/>
  <c r="N19" i="45"/>
  <c r="O19" i="45" s="1"/>
  <c r="N18" i="45"/>
  <c r="O18" i="45" s="1"/>
  <c r="N17" i="45"/>
  <c r="O17" i="45" s="1"/>
  <c r="M16" i="45"/>
  <c r="L16" i="45"/>
  <c r="K16" i="45"/>
  <c r="J16" i="45"/>
  <c r="I16" i="45"/>
  <c r="H16" i="45"/>
  <c r="G16" i="45"/>
  <c r="N16" i="45" s="1"/>
  <c r="O16" i="45" s="1"/>
  <c r="F16" i="45"/>
  <c r="E16" i="45"/>
  <c r="D16" i="45"/>
  <c r="N15" i="45"/>
  <c r="O15" i="45" s="1"/>
  <c r="N14" i="45"/>
  <c r="O14" i="45"/>
  <c r="N13" i="45"/>
  <c r="O13" i="45"/>
  <c r="M12" i="45"/>
  <c r="M24" i="45" s="1"/>
  <c r="L12" i="45"/>
  <c r="K12" i="45"/>
  <c r="N12" i="45" s="1"/>
  <c r="O12" i="45" s="1"/>
  <c r="J12" i="45"/>
  <c r="I12" i="45"/>
  <c r="H12" i="45"/>
  <c r="G12" i="45"/>
  <c r="F12" i="45"/>
  <c r="E12" i="45"/>
  <c r="D12" i="45"/>
  <c r="N11" i="45"/>
  <c r="O11" i="45"/>
  <c r="N10" i="45"/>
  <c r="O10" i="45"/>
  <c r="N9" i="45"/>
  <c r="O9" i="45" s="1"/>
  <c r="N8" i="45"/>
  <c r="O8" i="45" s="1"/>
  <c r="N7" i="45"/>
  <c r="O7" i="45" s="1"/>
  <c r="N6" i="45"/>
  <c r="O6" i="45"/>
  <c r="M5" i="45"/>
  <c r="L5" i="45"/>
  <c r="L24" i="45" s="1"/>
  <c r="K5" i="45"/>
  <c r="K24" i="45" s="1"/>
  <c r="J5" i="45"/>
  <c r="J24" i="45" s="1"/>
  <c r="I5" i="45"/>
  <c r="N5" i="45" s="1"/>
  <c r="O5" i="45" s="1"/>
  <c r="H5" i="45"/>
  <c r="H24" i="45" s="1"/>
  <c r="G5" i="45"/>
  <c r="G24" i="45" s="1"/>
  <c r="F5" i="45"/>
  <c r="F24" i="45" s="1"/>
  <c r="E5" i="45"/>
  <c r="E24" i="45" s="1"/>
  <c r="D5" i="45"/>
  <c r="J24" i="44"/>
  <c r="N23" i="44"/>
  <c r="O23" i="44" s="1"/>
  <c r="M22" i="44"/>
  <c r="L22" i="44"/>
  <c r="K22" i="44"/>
  <c r="J22" i="44"/>
  <c r="I22" i="44"/>
  <c r="H22" i="44"/>
  <c r="G22" i="44"/>
  <c r="N22" i="44" s="1"/>
  <c r="O22" i="44" s="1"/>
  <c r="F22" i="44"/>
  <c r="E22" i="44"/>
  <c r="D22" i="44"/>
  <c r="N21" i="44"/>
  <c r="O21" i="44" s="1"/>
  <c r="M20" i="44"/>
  <c r="L20" i="44"/>
  <c r="K20" i="44"/>
  <c r="J20" i="44"/>
  <c r="I20" i="44"/>
  <c r="I24" i="44" s="1"/>
  <c r="H20" i="44"/>
  <c r="H24" i="44" s="1"/>
  <c r="G20" i="44"/>
  <c r="G24" i="44" s="1"/>
  <c r="F20" i="44"/>
  <c r="E20" i="44"/>
  <c r="D20" i="44"/>
  <c r="N19" i="44"/>
  <c r="O19" i="44" s="1"/>
  <c r="N18" i="44"/>
  <c r="O18" i="44"/>
  <c r="N17" i="44"/>
  <c r="O17" i="44"/>
  <c r="M16" i="44"/>
  <c r="L16" i="44"/>
  <c r="K16" i="44"/>
  <c r="N16" i="44" s="1"/>
  <c r="O16" i="44" s="1"/>
  <c r="J16" i="44"/>
  <c r="I16" i="44"/>
  <c r="H16" i="44"/>
  <c r="G16" i="44"/>
  <c r="F16" i="44"/>
  <c r="E16" i="44"/>
  <c r="D16" i="44"/>
  <c r="N15" i="44"/>
  <c r="O15" i="44"/>
  <c r="N14" i="44"/>
  <c r="O14" i="44"/>
  <c r="N13" i="44"/>
  <c r="O13" i="44" s="1"/>
  <c r="M12" i="44"/>
  <c r="L12" i="44"/>
  <c r="K12" i="44"/>
  <c r="J12" i="44"/>
  <c r="I12" i="44"/>
  <c r="H12" i="44"/>
  <c r="G12" i="44"/>
  <c r="F12" i="44"/>
  <c r="E12" i="44"/>
  <c r="D12" i="44"/>
  <c r="N12" i="44" s="1"/>
  <c r="O12" i="44" s="1"/>
  <c r="N11" i="44"/>
  <c r="O11" i="44" s="1"/>
  <c r="N10" i="44"/>
  <c r="O10" i="44" s="1"/>
  <c r="N9" i="44"/>
  <c r="O9" i="44" s="1"/>
  <c r="N8" i="44"/>
  <c r="O8" i="44"/>
  <c r="N7" i="44"/>
  <c r="O7" i="44"/>
  <c r="N6" i="44"/>
  <c r="O6" i="44"/>
  <c r="M5" i="44"/>
  <c r="M24" i="44" s="1"/>
  <c r="L5" i="44"/>
  <c r="L24" i="44" s="1"/>
  <c r="K5" i="44"/>
  <c r="J5" i="44"/>
  <c r="I5" i="44"/>
  <c r="H5" i="44"/>
  <c r="G5" i="44"/>
  <c r="F5" i="44"/>
  <c r="F24" i="44" s="1"/>
  <c r="E5" i="44"/>
  <c r="E24" i="44" s="1"/>
  <c r="D5" i="44"/>
  <c r="D24" i="44" s="1"/>
  <c r="G23" i="43"/>
  <c r="N22" i="43"/>
  <c r="O22" i="43"/>
  <c r="M21" i="43"/>
  <c r="L21" i="43"/>
  <c r="K21" i="43"/>
  <c r="N21" i="43" s="1"/>
  <c r="O21" i="43" s="1"/>
  <c r="J21" i="43"/>
  <c r="I21" i="43"/>
  <c r="H21" i="43"/>
  <c r="G21" i="43"/>
  <c r="F21" i="43"/>
  <c r="E21" i="43"/>
  <c r="D21" i="43"/>
  <c r="N20" i="43"/>
  <c r="O20" i="43"/>
  <c r="M19" i="43"/>
  <c r="L19" i="43"/>
  <c r="K19" i="43"/>
  <c r="N19" i="43" s="1"/>
  <c r="O19" i="43" s="1"/>
  <c r="J19" i="43"/>
  <c r="I19" i="43"/>
  <c r="H19" i="43"/>
  <c r="G19" i="43"/>
  <c r="F19" i="43"/>
  <c r="E19" i="43"/>
  <c r="D19" i="43"/>
  <c r="N18" i="43"/>
  <c r="O18" i="43"/>
  <c r="N17" i="43"/>
  <c r="O17" i="43"/>
  <c r="M16" i="43"/>
  <c r="L16" i="43"/>
  <c r="K16" i="43"/>
  <c r="J16" i="43"/>
  <c r="I16" i="43"/>
  <c r="H16" i="43"/>
  <c r="G16" i="43"/>
  <c r="F16" i="43"/>
  <c r="E16" i="43"/>
  <c r="D16" i="43"/>
  <c r="N16" i="43" s="1"/>
  <c r="O16" i="43" s="1"/>
  <c r="N15" i="43"/>
  <c r="O15" i="43"/>
  <c r="N14" i="43"/>
  <c r="O14" i="43" s="1"/>
  <c r="N13" i="43"/>
  <c r="O13" i="43" s="1"/>
  <c r="M12" i="43"/>
  <c r="L12" i="43"/>
  <c r="K12" i="43"/>
  <c r="J12" i="43"/>
  <c r="I12" i="43"/>
  <c r="H12" i="43"/>
  <c r="G12" i="43"/>
  <c r="F12" i="43"/>
  <c r="F23" i="43" s="1"/>
  <c r="E12" i="43"/>
  <c r="N12" i="43" s="1"/>
  <c r="O12" i="43" s="1"/>
  <c r="D12" i="43"/>
  <c r="N11" i="43"/>
  <c r="O11" i="43" s="1"/>
  <c r="N10" i="43"/>
  <c r="O10" i="43" s="1"/>
  <c r="N9" i="43"/>
  <c r="O9" i="43"/>
  <c r="N8" i="43"/>
  <c r="O8" i="43"/>
  <c r="N7" i="43"/>
  <c r="O7" i="43"/>
  <c r="N6" i="43"/>
  <c r="O6" i="43" s="1"/>
  <c r="M5" i="43"/>
  <c r="M23" i="43" s="1"/>
  <c r="L5" i="43"/>
  <c r="L23" i="43" s="1"/>
  <c r="K5" i="43"/>
  <c r="K23" i="43" s="1"/>
  <c r="J5" i="43"/>
  <c r="J23" i="43" s="1"/>
  <c r="I5" i="43"/>
  <c r="I23" i="43" s="1"/>
  <c r="H5" i="43"/>
  <c r="H23" i="43" s="1"/>
  <c r="G5" i="43"/>
  <c r="F5" i="43"/>
  <c r="E5" i="43"/>
  <c r="E23" i="43" s="1"/>
  <c r="D5" i="43"/>
  <c r="N5" i="43" s="1"/>
  <c r="O5" i="43" s="1"/>
  <c r="D24" i="42"/>
  <c r="N23" i="42"/>
  <c r="O23" i="42"/>
  <c r="M22" i="42"/>
  <c r="L22" i="42"/>
  <c r="K22" i="42"/>
  <c r="J22" i="42"/>
  <c r="I22" i="42"/>
  <c r="H22" i="42"/>
  <c r="G22" i="42"/>
  <c r="F22" i="42"/>
  <c r="E22" i="42"/>
  <c r="D22" i="42"/>
  <c r="N22" i="42" s="1"/>
  <c r="O22" i="42" s="1"/>
  <c r="N21" i="42"/>
  <c r="O21" i="42"/>
  <c r="M20" i="42"/>
  <c r="L20" i="42"/>
  <c r="K20" i="42"/>
  <c r="J20" i="42"/>
  <c r="I20" i="42"/>
  <c r="H20" i="42"/>
  <c r="G20" i="42"/>
  <c r="F20" i="42"/>
  <c r="E20" i="42"/>
  <c r="D20" i="42"/>
  <c r="N20" i="42" s="1"/>
  <c r="O20" i="42" s="1"/>
  <c r="N19" i="42"/>
  <c r="O19" i="42"/>
  <c r="N18" i="42"/>
  <c r="O18" i="42" s="1"/>
  <c r="N17" i="42"/>
  <c r="O17" i="42" s="1"/>
  <c r="M16" i="42"/>
  <c r="L16" i="42"/>
  <c r="K16" i="42"/>
  <c r="J16" i="42"/>
  <c r="I16" i="42"/>
  <c r="H16" i="42"/>
  <c r="G16" i="42"/>
  <c r="F16" i="42"/>
  <c r="E16" i="42"/>
  <c r="E24" i="42" s="1"/>
  <c r="D16" i="42"/>
  <c r="N15" i="42"/>
  <c r="O15" i="42" s="1"/>
  <c r="N14" i="42"/>
  <c r="O14" i="42" s="1"/>
  <c r="N13" i="42"/>
  <c r="O13" i="42"/>
  <c r="M12" i="42"/>
  <c r="M24" i="42" s="1"/>
  <c r="L12" i="42"/>
  <c r="K12" i="42"/>
  <c r="J12" i="42"/>
  <c r="I12" i="42"/>
  <c r="N12" i="42" s="1"/>
  <c r="O12" i="42" s="1"/>
  <c r="H12" i="42"/>
  <c r="G12" i="42"/>
  <c r="F12" i="42"/>
  <c r="E12" i="42"/>
  <c r="D12" i="42"/>
  <c r="N11" i="42"/>
  <c r="O11" i="42"/>
  <c r="N10" i="42"/>
  <c r="O10" i="42"/>
  <c r="N9" i="42"/>
  <c r="O9" i="42"/>
  <c r="N8" i="42"/>
  <c r="O8" i="42" s="1"/>
  <c r="N7" i="42"/>
  <c r="O7" i="42" s="1"/>
  <c r="N6" i="42"/>
  <c r="O6" i="42" s="1"/>
  <c r="M5" i="42"/>
  <c r="L5" i="42"/>
  <c r="L24" i="42" s="1"/>
  <c r="K5" i="42"/>
  <c r="K24" i="42" s="1"/>
  <c r="J5" i="42"/>
  <c r="J24" i="42" s="1"/>
  <c r="I5" i="42"/>
  <c r="I24" i="42" s="1"/>
  <c r="H5" i="42"/>
  <c r="H24" i="42" s="1"/>
  <c r="G5" i="42"/>
  <c r="N5" i="42" s="1"/>
  <c r="O5" i="42" s="1"/>
  <c r="F5" i="42"/>
  <c r="F24" i="42" s="1"/>
  <c r="E5" i="42"/>
  <c r="D5" i="42"/>
  <c r="L23" i="41"/>
  <c r="M23" i="41"/>
  <c r="N22" i="41"/>
  <c r="O22" i="41" s="1"/>
  <c r="M21" i="41"/>
  <c r="L21" i="41"/>
  <c r="K21" i="41"/>
  <c r="J21" i="41"/>
  <c r="I21" i="41"/>
  <c r="H21" i="41"/>
  <c r="G21" i="41"/>
  <c r="F21" i="41"/>
  <c r="E21" i="41"/>
  <c r="N21" i="41" s="1"/>
  <c r="O21" i="41" s="1"/>
  <c r="D21" i="41"/>
  <c r="N20" i="41"/>
  <c r="O20" i="41" s="1"/>
  <c r="M19" i="41"/>
  <c r="L19" i="41"/>
  <c r="K19" i="41"/>
  <c r="J19" i="41"/>
  <c r="I19" i="41"/>
  <c r="H19" i="41"/>
  <c r="G19" i="41"/>
  <c r="F19" i="41"/>
  <c r="E19" i="41"/>
  <c r="N19" i="41" s="1"/>
  <c r="O19" i="41" s="1"/>
  <c r="D19" i="41"/>
  <c r="N18" i="41"/>
  <c r="O18" i="41" s="1"/>
  <c r="M17" i="41"/>
  <c r="L17" i="41"/>
  <c r="K17" i="41"/>
  <c r="J17" i="41"/>
  <c r="I17" i="41"/>
  <c r="H17" i="41"/>
  <c r="H23" i="41" s="1"/>
  <c r="G17" i="41"/>
  <c r="F17" i="41"/>
  <c r="E17" i="41"/>
  <c r="N17" i="41" s="1"/>
  <c r="O17" i="41" s="1"/>
  <c r="D17" i="41"/>
  <c r="N16" i="41"/>
  <c r="O16" i="41" s="1"/>
  <c r="N15" i="41"/>
  <c r="O15" i="41" s="1"/>
  <c r="N14" i="41"/>
  <c r="O14" i="41"/>
  <c r="N13" i="41"/>
  <c r="O13" i="41"/>
  <c r="M12" i="41"/>
  <c r="L12" i="41"/>
  <c r="K12" i="41"/>
  <c r="N12" i="41" s="1"/>
  <c r="O12" i="41" s="1"/>
  <c r="J12" i="41"/>
  <c r="I12" i="41"/>
  <c r="H12" i="41"/>
  <c r="G12" i="41"/>
  <c r="F12" i="41"/>
  <c r="E12" i="41"/>
  <c r="D12" i="41"/>
  <c r="N11" i="41"/>
  <c r="O11" i="41"/>
  <c r="N10" i="41"/>
  <c r="O10" i="41"/>
  <c r="N9" i="41"/>
  <c r="O9" i="41" s="1"/>
  <c r="N8" i="41"/>
  <c r="O8" i="41" s="1"/>
  <c r="N7" i="41"/>
  <c r="O7" i="41" s="1"/>
  <c r="N6" i="41"/>
  <c r="O6" i="41"/>
  <c r="M5" i="41"/>
  <c r="L5" i="41"/>
  <c r="K5" i="41"/>
  <c r="K23" i="41" s="1"/>
  <c r="J5" i="41"/>
  <c r="J23" i="41" s="1"/>
  <c r="I5" i="41"/>
  <c r="N5" i="41" s="1"/>
  <c r="O5" i="41" s="1"/>
  <c r="H5" i="41"/>
  <c r="G5" i="41"/>
  <c r="G23" i="41" s="1"/>
  <c r="F5" i="41"/>
  <c r="F23" i="41" s="1"/>
  <c r="E5" i="41"/>
  <c r="E23" i="41" s="1"/>
  <c r="D5" i="41"/>
  <c r="D23" i="41" s="1"/>
  <c r="G21" i="38"/>
  <c r="H21" i="38"/>
  <c r="I21" i="38"/>
  <c r="J21" i="38"/>
  <c r="K21" i="38"/>
  <c r="D5" i="40"/>
  <c r="N5" i="40" s="1"/>
  <c r="O5" i="40" s="1"/>
  <c r="E5" i="40"/>
  <c r="F5" i="40"/>
  <c r="G5" i="40"/>
  <c r="G19" i="40" s="1"/>
  <c r="H5" i="40"/>
  <c r="H19" i="40" s="1"/>
  <c r="I5" i="40"/>
  <c r="I19" i="40" s="1"/>
  <c r="J5" i="40"/>
  <c r="J19" i="40" s="1"/>
  <c r="K5" i="40"/>
  <c r="K19" i="40" s="1"/>
  <c r="L5" i="40"/>
  <c r="L19" i="40" s="1"/>
  <c r="M5" i="40"/>
  <c r="N6" i="40"/>
  <c r="O6" i="40" s="1"/>
  <c r="N7" i="40"/>
  <c r="O7" i="40"/>
  <c r="N8" i="40"/>
  <c r="O8" i="40"/>
  <c r="N9" i="40"/>
  <c r="O9" i="40"/>
  <c r="D10" i="40"/>
  <c r="D19" i="40" s="1"/>
  <c r="E10" i="40"/>
  <c r="F10" i="40"/>
  <c r="G10" i="40"/>
  <c r="H10" i="40"/>
  <c r="I10" i="40"/>
  <c r="J10" i="40"/>
  <c r="K10" i="40"/>
  <c r="L10" i="40"/>
  <c r="M10" i="40"/>
  <c r="M19" i="40" s="1"/>
  <c r="N11" i="40"/>
  <c r="O11" i="40" s="1"/>
  <c r="N12" i="40"/>
  <c r="O12" i="40" s="1"/>
  <c r="D13" i="40"/>
  <c r="E13" i="40"/>
  <c r="F13" i="40"/>
  <c r="G13" i="40"/>
  <c r="N13" i="40" s="1"/>
  <c r="O13" i="40" s="1"/>
  <c r="H13" i="40"/>
  <c r="I13" i="40"/>
  <c r="J13" i="40"/>
  <c r="K13" i="40"/>
  <c r="L13" i="40"/>
  <c r="M13" i="40"/>
  <c r="N14" i="40"/>
  <c r="O14" i="40" s="1"/>
  <c r="D15" i="40"/>
  <c r="E15" i="40"/>
  <c r="N15" i="40" s="1"/>
  <c r="O15" i="40" s="1"/>
  <c r="F15" i="40"/>
  <c r="G15" i="40"/>
  <c r="H15" i="40"/>
  <c r="I15" i="40"/>
  <c r="J15" i="40"/>
  <c r="K15" i="40"/>
  <c r="L15" i="40"/>
  <c r="M15" i="40"/>
  <c r="N16" i="40"/>
  <c r="O16" i="40"/>
  <c r="D17" i="40"/>
  <c r="N17" i="40" s="1"/>
  <c r="O17" i="40" s="1"/>
  <c r="E17" i="40"/>
  <c r="F17" i="40"/>
  <c r="G17" i="40"/>
  <c r="H17" i="40"/>
  <c r="I17" i="40"/>
  <c r="J17" i="40"/>
  <c r="K17" i="40"/>
  <c r="L17" i="40"/>
  <c r="M17" i="40"/>
  <c r="N18" i="40"/>
  <c r="O18" i="40"/>
  <c r="E19" i="40"/>
  <c r="F19" i="40"/>
  <c r="D5" i="37"/>
  <c r="N5" i="37" s="1"/>
  <c r="O5" i="37" s="1"/>
  <c r="E5" i="37"/>
  <c r="E19" i="37" s="1"/>
  <c r="F5" i="37"/>
  <c r="F19" i="37" s="1"/>
  <c r="G5" i="37"/>
  <c r="H5" i="37"/>
  <c r="I5" i="37"/>
  <c r="J5" i="37"/>
  <c r="K5" i="37"/>
  <c r="L5" i="37"/>
  <c r="M5" i="37"/>
  <c r="M19" i="37" s="1"/>
  <c r="N6" i="37"/>
  <c r="O6" i="37"/>
  <c r="N7" i="37"/>
  <c r="O7" i="37" s="1"/>
  <c r="N8" i="37"/>
  <c r="O8" i="37" s="1"/>
  <c r="N9" i="37"/>
  <c r="O9" i="37" s="1"/>
  <c r="D10" i="37"/>
  <c r="E10" i="37"/>
  <c r="N10" i="37" s="1"/>
  <c r="O10" i="37" s="1"/>
  <c r="F10" i="37"/>
  <c r="G10" i="37"/>
  <c r="G19" i="37" s="1"/>
  <c r="H10" i="37"/>
  <c r="H19" i="37" s="1"/>
  <c r="I10" i="37"/>
  <c r="I19" i="37" s="1"/>
  <c r="J10" i="37"/>
  <c r="J19" i="37" s="1"/>
  <c r="K10" i="37"/>
  <c r="L10" i="37"/>
  <c r="M10" i="37"/>
  <c r="N11" i="37"/>
  <c r="O11" i="37"/>
  <c r="N12" i="37"/>
  <c r="O12" i="37"/>
  <c r="D13" i="37"/>
  <c r="N13" i="37" s="1"/>
  <c r="O13" i="37" s="1"/>
  <c r="E13" i="37"/>
  <c r="F13" i="37"/>
  <c r="G13" i="37"/>
  <c r="H13" i="37"/>
  <c r="I13" i="37"/>
  <c r="J13" i="37"/>
  <c r="K13" i="37"/>
  <c r="L13" i="37"/>
  <c r="M13" i="37"/>
  <c r="N14" i="37"/>
  <c r="O14" i="37"/>
  <c r="D15" i="37"/>
  <c r="N15" i="37" s="1"/>
  <c r="O15" i="37" s="1"/>
  <c r="E15" i="37"/>
  <c r="F15" i="37"/>
  <c r="G15" i="37"/>
  <c r="H15" i="37"/>
  <c r="I15" i="37"/>
  <c r="J15" i="37"/>
  <c r="K15" i="37"/>
  <c r="L15" i="37"/>
  <c r="M15" i="37"/>
  <c r="N16" i="37"/>
  <c r="O16" i="37" s="1"/>
  <c r="D17" i="37"/>
  <c r="E17" i="37"/>
  <c r="F17" i="37"/>
  <c r="G17" i="37"/>
  <c r="H17" i="37"/>
  <c r="I17" i="37"/>
  <c r="J17" i="37"/>
  <c r="K17" i="37"/>
  <c r="L17" i="37"/>
  <c r="M17" i="37"/>
  <c r="N17" i="37"/>
  <c r="O17" i="37" s="1"/>
  <c r="N18" i="37"/>
  <c r="O18" i="37" s="1"/>
  <c r="K19" i="37"/>
  <c r="L19" i="37"/>
  <c r="D5" i="33"/>
  <c r="N5" i="33" s="1"/>
  <c r="O5" i="33" s="1"/>
  <c r="E5" i="33"/>
  <c r="F5" i="33"/>
  <c r="G5" i="33"/>
  <c r="H5" i="33"/>
  <c r="H20" i="33" s="1"/>
  <c r="I5" i="33"/>
  <c r="I20" i="33" s="1"/>
  <c r="J5" i="33"/>
  <c r="J20" i="33" s="1"/>
  <c r="K5" i="33"/>
  <c r="K20" i="33" s="1"/>
  <c r="L5" i="33"/>
  <c r="L20" i="33" s="1"/>
  <c r="M5" i="33"/>
  <c r="N6" i="33"/>
  <c r="O6" i="33"/>
  <c r="N7" i="33"/>
  <c r="O7" i="33"/>
  <c r="N8" i="33"/>
  <c r="O8" i="33"/>
  <c r="N9" i="33"/>
  <c r="O9" i="33"/>
  <c r="D10" i="33"/>
  <c r="N10" i="33" s="1"/>
  <c r="O10" i="33" s="1"/>
  <c r="E10" i="33"/>
  <c r="F10" i="33"/>
  <c r="G10" i="33"/>
  <c r="H10" i="33"/>
  <c r="I10" i="33"/>
  <c r="J10" i="33"/>
  <c r="K10" i="33"/>
  <c r="L10" i="33"/>
  <c r="M10" i="33"/>
  <c r="N11" i="33"/>
  <c r="O11" i="33" s="1"/>
  <c r="N12" i="33"/>
  <c r="O12" i="33" s="1"/>
  <c r="N13" i="33"/>
  <c r="O13" i="33"/>
  <c r="D14" i="33"/>
  <c r="N14" i="33" s="1"/>
  <c r="O14" i="33" s="1"/>
  <c r="E14" i="33"/>
  <c r="F14" i="33"/>
  <c r="F20" i="33" s="1"/>
  <c r="G14" i="33"/>
  <c r="G20" i="33" s="1"/>
  <c r="H14" i="33"/>
  <c r="I14" i="33"/>
  <c r="J14" i="33"/>
  <c r="K14" i="33"/>
  <c r="L14" i="33"/>
  <c r="M14" i="33"/>
  <c r="N15" i="33"/>
  <c r="O15" i="33"/>
  <c r="D16" i="33"/>
  <c r="N16" i="33" s="1"/>
  <c r="O16" i="33" s="1"/>
  <c r="E16" i="33"/>
  <c r="E20" i="33" s="1"/>
  <c r="F16" i="33"/>
  <c r="G16" i="33"/>
  <c r="H16" i="33"/>
  <c r="I16" i="33"/>
  <c r="J16" i="33"/>
  <c r="K16" i="33"/>
  <c r="L16" i="33"/>
  <c r="M16" i="33"/>
  <c r="N17" i="33"/>
  <c r="O17" i="33"/>
  <c r="D18" i="33"/>
  <c r="N18" i="33" s="1"/>
  <c r="O18" i="33" s="1"/>
  <c r="E18" i="33"/>
  <c r="F18" i="33"/>
  <c r="G18" i="33"/>
  <c r="H18" i="33"/>
  <c r="I18" i="33"/>
  <c r="J18" i="33"/>
  <c r="K18" i="33"/>
  <c r="L18" i="33"/>
  <c r="M18" i="33"/>
  <c r="N19" i="33"/>
  <c r="O19" i="33"/>
  <c r="D20" i="33"/>
  <c r="M20" i="33"/>
  <c r="D5" i="34"/>
  <c r="D20" i="34" s="1"/>
  <c r="E5" i="34"/>
  <c r="F5" i="34"/>
  <c r="G5" i="34"/>
  <c r="H5" i="34"/>
  <c r="I5" i="34"/>
  <c r="J5" i="34"/>
  <c r="K5" i="34"/>
  <c r="L5" i="34"/>
  <c r="L20" i="34" s="1"/>
  <c r="M5" i="34"/>
  <c r="M20" i="34" s="1"/>
  <c r="N6" i="34"/>
  <c r="O6" i="34" s="1"/>
  <c r="N7" i="34"/>
  <c r="O7" i="34" s="1"/>
  <c r="N8" i="34"/>
  <c r="O8" i="34" s="1"/>
  <c r="N9" i="34"/>
  <c r="O9" i="34" s="1"/>
  <c r="D10" i="34"/>
  <c r="N10" i="34" s="1"/>
  <c r="O10" i="34" s="1"/>
  <c r="E10" i="34"/>
  <c r="F10" i="34"/>
  <c r="G10" i="34"/>
  <c r="H10" i="34"/>
  <c r="I10" i="34"/>
  <c r="J10" i="34"/>
  <c r="K10" i="34"/>
  <c r="L10" i="34"/>
  <c r="M10" i="34"/>
  <c r="N11" i="34"/>
  <c r="O11" i="34"/>
  <c r="N12" i="34"/>
  <c r="O12" i="34"/>
  <c r="N13" i="34"/>
  <c r="O13" i="34" s="1"/>
  <c r="D14" i="34"/>
  <c r="E14" i="34"/>
  <c r="F14" i="34"/>
  <c r="G14" i="34"/>
  <c r="H14" i="34"/>
  <c r="I14" i="34"/>
  <c r="J14" i="34"/>
  <c r="J20" i="34" s="1"/>
  <c r="K14" i="34"/>
  <c r="K20" i="34" s="1"/>
  <c r="L14" i="34"/>
  <c r="M14" i="34"/>
  <c r="N14" i="34"/>
  <c r="O14" i="34" s="1"/>
  <c r="N15" i="34"/>
  <c r="O15" i="34" s="1"/>
  <c r="D16" i="34"/>
  <c r="N16" i="34" s="1"/>
  <c r="O16" i="34" s="1"/>
  <c r="E16" i="34"/>
  <c r="F16" i="34"/>
  <c r="G16" i="34"/>
  <c r="H16" i="34"/>
  <c r="I16" i="34"/>
  <c r="I20" i="34" s="1"/>
  <c r="J16" i="34"/>
  <c r="K16" i="34"/>
  <c r="L16" i="34"/>
  <c r="M16" i="34"/>
  <c r="N17" i="34"/>
  <c r="O17" i="34" s="1"/>
  <c r="D18" i="34"/>
  <c r="E18" i="34"/>
  <c r="F18" i="34"/>
  <c r="N18" i="34" s="1"/>
  <c r="O18" i="34" s="1"/>
  <c r="G18" i="34"/>
  <c r="H18" i="34"/>
  <c r="I18" i="34"/>
  <c r="J18" i="34"/>
  <c r="K18" i="34"/>
  <c r="L18" i="34"/>
  <c r="M18" i="34"/>
  <c r="N19" i="34"/>
  <c r="O19" i="34" s="1"/>
  <c r="E20" i="34"/>
  <c r="F20" i="34"/>
  <c r="G20" i="34"/>
  <c r="H20" i="34"/>
  <c r="D5" i="35"/>
  <c r="D20" i="35" s="1"/>
  <c r="E5" i="35"/>
  <c r="E20" i="35" s="1"/>
  <c r="F5" i="35"/>
  <c r="F20" i="35" s="1"/>
  <c r="G5" i="35"/>
  <c r="G20" i="35" s="1"/>
  <c r="H5" i="35"/>
  <c r="H20" i="35" s="1"/>
  <c r="I5" i="35"/>
  <c r="J5" i="35"/>
  <c r="K5" i="35"/>
  <c r="L5" i="35"/>
  <c r="M5" i="35"/>
  <c r="N6" i="35"/>
  <c r="O6" i="35"/>
  <c r="N7" i="35"/>
  <c r="O7" i="35"/>
  <c r="N8" i="35"/>
  <c r="O8" i="35" s="1"/>
  <c r="N9" i="35"/>
  <c r="O9" i="35" s="1"/>
  <c r="D10" i="35"/>
  <c r="E10" i="35"/>
  <c r="F10" i="35"/>
  <c r="G10" i="35"/>
  <c r="H10" i="35"/>
  <c r="N10" i="35" s="1"/>
  <c r="O10" i="35" s="1"/>
  <c r="I10" i="35"/>
  <c r="J10" i="35"/>
  <c r="K10" i="35"/>
  <c r="L10" i="35"/>
  <c r="M10" i="35"/>
  <c r="N11" i="35"/>
  <c r="O11" i="35" s="1"/>
  <c r="N12" i="35"/>
  <c r="O12" i="35" s="1"/>
  <c r="N13" i="35"/>
  <c r="O13" i="35"/>
  <c r="D14" i="35"/>
  <c r="N14" i="35" s="1"/>
  <c r="O14" i="35" s="1"/>
  <c r="E14" i="35"/>
  <c r="F14" i="35"/>
  <c r="G14" i="35"/>
  <c r="H14" i="35"/>
  <c r="I14" i="35"/>
  <c r="J14" i="35"/>
  <c r="K14" i="35"/>
  <c r="L14" i="35"/>
  <c r="M14" i="35"/>
  <c r="N15" i="35"/>
  <c r="O15" i="35"/>
  <c r="D16" i="35"/>
  <c r="N16" i="35" s="1"/>
  <c r="O16" i="35" s="1"/>
  <c r="E16" i="35"/>
  <c r="F16" i="35"/>
  <c r="G16" i="35"/>
  <c r="H16" i="35"/>
  <c r="I16" i="35"/>
  <c r="J16" i="35"/>
  <c r="K16" i="35"/>
  <c r="L16" i="35"/>
  <c r="M16" i="35"/>
  <c r="M20" i="35" s="1"/>
  <c r="N17" i="35"/>
  <c r="O17" i="35" s="1"/>
  <c r="D18" i="35"/>
  <c r="E18" i="35"/>
  <c r="F18" i="35"/>
  <c r="G18" i="35"/>
  <c r="H18" i="35"/>
  <c r="I18" i="35"/>
  <c r="J18" i="35"/>
  <c r="K18" i="35"/>
  <c r="L18" i="35"/>
  <c r="M18" i="35"/>
  <c r="N18" i="35"/>
  <c r="O18" i="35" s="1"/>
  <c r="N19" i="35"/>
  <c r="O19" i="35" s="1"/>
  <c r="I20" i="35"/>
  <c r="J20" i="35"/>
  <c r="K20" i="35"/>
  <c r="L20" i="35"/>
  <c r="D5" i="36"/>
  <c r="N5" i="36" s="1"/>
  <c r="O5" i="36" s="1"/>
  <c r="E5" i="36"/>
  <c r="F5" i="36"/>
  <c r="G5" i="36"/>
  <c r="H5" i="36"/>
  <c r="H21" i="36" s="1"/>
  <c r="I5" i="36"/>
  <c r="I21" i="36" s="1"/>
  <c r="J5" i="36"/>
  <c r="J21" i="36" s="1"/>
  <c r="K5" i="36"/>
  <c r="K21" i="36" s="1"/>
  <c r="L5" i="36"/>
  <c r="L21" i="36" s="1"/>
  <c r="M5" i="36"/>
  <c r="N6" i="36"/>
  <c r="O6" i="36" s="1"/>
  <c r="N7" i="36"/>
  <c r="O7" i="36" s="1"/>
  <c r="N8" i="36"/>
  <c r="O8" i="36"/>
  <c r="D9" i="36"/>
  <c r="N9" i="36" s="1"/>
  <c r="O9" i="36" s="1"/>
  <c r="E9" i="36"/>
  <c r="E21" i="36" s="1"/>
  <c r="F9" i="36"/>
  <c r="F21" i="36" s="1"/>
  <c r="G9" i="36"/>
  <c r="H9" i="36"/>
  <c r="I9" i="36"/>
  <c r="J9" i="36"/>
  <c r="K9" i="36"/>
  <c r="L9" i="36"/>
  <c r="M9" i="36"/>
  <c r="N10" i="36"/>
  <c r="O10" i="36"/>
  <c r="N11" i="36"/>
  <c r="O11" i="36" s="1"/>
  <c r="N12" i="36"/>
  <c r="O12" i="36" s="1"/>
  <c r="D13" i="36"/>
  <c r="E13" i="36"/>
  <c r="F13" i="36"/>
  <c r="G13" i="36"/>
  <c r="H13" i="36"/>
  <c r="N13" i="36" s="1"/>
  <c r="O13" i="36" s="1"/>
  <c r="I13" i="36"/>
  <c r="J13" i="36"/>
  <c r="K13" i="36"/>
  <c r="L13" i="36"/>
  <c r="M13" i="36"/>
  <c r="N14" i="36"/>
  <c r="O14" i="36" s="1"/>
  <c r="D15" i="36"/>
  <c r="E15" i="36"/>
  <c r="F15" i="36"/>
  <c r="N15" i="36" s="1"/>
  <c r="O15" i="36" s="1"/>
  <c r="G15" i="36"/>
  <c r="G21" i="36" s="1"/>
  <c r="H15" i="36"/>
  <c r="I15" i="36"/>
  <c r="J15" i="36"/>
  <c r="K15" i="36"/>
  <c r="L15" i="36"/>
  <c r="M15" i="36"/>
  <c r="N16" i="36"/>
  <c r="O16" i="36" s="1"/>
  <c r="D17" i="36"/>
  <c r="N17" i="36" s="1"/>
  <c r="O17" i="36" s="1"/>
  <c r="E17" i="36"/>
  <c r="F17" i="36"/>
  <c r="G17" i="36"/>
  <c r="H17" i="36"/>
  <c r="I17" i="36"/>
  <c r="J17" i="36"/>
  <c r="K17" i="36"/>
  <c r="L17" i="36"/>
  <c r="M17" i="36"/>
  <c r="N18" i="36"/>
  <c r="O18" i="36"/>
  <c r="D19" i="36"/>
  <c r="N19" i="36" s="1"/>
  <c r="O19" i="36" s="1"/>
  <c r="E19" i="36"/>
  <c r="F19" i="36"/>
  <c r="G19" i="36"/>
  <c r="H19" i="36"/>
  <c r="I19" i="36"/>
  <c r="J19" i="36"/>
  <c r="K19" i="36"/>
  <c r="L19" i="36"/>
  <c r="M19" i="36"/>
  <c r="N20" i="36"/>
  <c r="O20" i="36"/>
  <c r="D21" i="36"/>
  <c r="M21" i="36"/>
  <c r="D5" i="38"/>
  <c r="D21" i="38" s="1"/>
  <c r="N21" i="38" s="1"/>
  <c r="O21" i="38" s="1"/>
  <c r="E5" i="38"/>
  <c r="E21" i="38" s="1"/>
  <c r="F5" i="38"/>
  <c r="F21" i="38" s="1"/>
  <c r="G5" i="38"/>
  <c r="H5" i="38"/>
  <c r="I5" i="38"/>
  <c r="J5" i="38"/>
  <c r="K5" i="38"/>
  <c r="L5" i="38"/>
  <c r="L21" i="38" s="1"/>
  <c r="M5" i="38"/>
  <c r="M21" i="38" s="1"/>
  <c r="N6" i="38"/>
  <c r="O6" i="38"/>
  <c r="N7" i="38"/>
  <c r="O7" i="38" s="1"/>
  <c r="N8" i="38"/>
  <c r="O8" i="38" s="1"/>
  <c r="N9" i="38"/>
  <c r="O9" i="38" s="1"/>
  <c r="N10" i="38"/>
  <c r="O10" i="38" s="1"/>
  <c r="N11" i="38"/>
  <c r="O11" i="38"/>
  <c r="D12" i="38"/>
  <c r="N12" i="38" s="1"/>
  <c r="O12" i="38" s="1"/>
  <c r="E12" i="38"/>
  <c r="F12" i="38"/>
  <c r="G12" i="38"/>
  <c r="H12" i="38"/>
  <c r="I12" i="38"/>
  <c r="J12" i="38"/>
  <c r="K12" i="38"/>
  <c r="L12" i="38"/>
  <c r="M12" i="38"/>
  <c r="N13" i="38"/>
  <c r="O13" i="38"/>
  <c r="N14" i="38"/>
  <c r="O14" i="38"/>
  <c r="D15" i="38"/>
  <c r="N15" i="38" s="1"/>
  <c r="O15" i="38" s="1"/>
  <c r="E15" i="38"/>
  <c r="F15" i="38"/>
  <c r="G15" i="38"/>
  <c r="H15" i="38"/>
  <c r="I15" i="38"/>
  <c r="J15" i="38"/>
  <c r="K15" i="38"/>
  <c r="L15" i="38"/>
  <c r="M15" i="38"/>
  <c r="N16" i="38"/>
  <c r="O16" i="38"/>
  <c r="D17" i="38"/>
  <c r="N17" i="38" s="1"/>
  <c r="O17" i="38" s="1"/>
  <c r="E17" i="38"/>
  <c r="F17" i="38"/>
  <c r="G17" i="38"/>
  <c r="H17" i="38"/>
  <c r="I17" i="38"/>
  <c r="J17" i="38"/>
  <c r="K17" i="38"/>
  <c r="L17" i="38"/>
  <c r="M17" i="38"/>
  <c r="N18" i="38"/>
  <c r="O18" i="38"/>
  <c r="D19" i="38"/>
  <c r="N19" i="38" s="1"/>
  <c r="O19" i="38" s="1"/>
  <c r="E19" i="38"/>
  <c r="F19" i="38"/>
  <c r="G19" i="38"/>
  <c r="H19" i="38"/>
  <c r="I19" i="38"/>
  <c r="J19" i="38"/>
  <c r="K19" i="38"/>
  <c r="L19" i="38"/>
  <c r="M19" i="38"/>
  <c r="N20" i="38"/>
  <c r="O20" i="38"/>
  <c r="D5" i="39"/>
  <c r="D23" i="39" s="1"/>
  <c r="E5" i="39"/>
  <c r="F5" i="39"/>
  <c r="G5" i="39"/>
  <c r="H5" i="39"/>
  <c r="I5" i="39"/>
  <c r="J5" i="39"/>
  <c r="K5" i="39"/>
  <c r="L5" i="39"/>
  <c r="M5" i="39"/>
  <c r="N6" i="39"/>
  <c r="O6" i="39" s="1"/>
  <c r="N7" i="39"/>
  <c r="O7" i="39" s="1"/>
  <c r="N8" i="39"/>
  <c r="O8" i="39" s="1"/>
  <c r="N9" i="39"/>
  <c r="O9" i="39" s="1"/>
  <c r="N10" i="39"/>
  <c r="O10" i="39"/>
  <c r="N11" i="39"/>
  <c r="O11" i="39"/>
  <c r="D12" i="39"/>
  <c r="N12" i="39" s="1"/>
  <c r="O12" i="39" s="1"/>
  <c r="E12" i="39"/>
  <c r="F12" i="39"/>
  <c r="G12" i="39"/>
  <c r="H12" i="39"/>
  <c r="I12" i="39"/>
  <c r="J12" i="39"/>
  <c r="K12" i="39"/>
  <c r="L12" i="39"/>
  <c r="M12" i="39"/>
  <c r="N13" i="39"/>
  <c r="O13" i="39" s="1"/>
  <c r="N14" i="39"/>
  <c r="O14" i="39" s="1"/>
  <c r="N15" i="39"/>
  <c r="O15" i="39" s="1"/>
  <c r="D16" i="39"/>
  <c r="E16" i="39"/>
  <c r="F16" i="39"/>
  <c r="N16" i="39" s="1"/>
  <c r="O16" i="39" s="1"/>
  <c r="G16" i="39"/>
  <c r="G23" i="39" s="1"/>
  <c r="H16" i="39"/>
  <c r="H23" i="39" s="1"/>
  <c r="I16" i="39"/>
  <c r="I23" i="39" s="1"/>
  <c r="J16" i="39"/>
  <c r="J23" i="39" s="1"/>
  <c r="K16" i="39"/>
  <c r="L16" i="39"/>
  <c r="M16" i="39"/>
  <c r="N17" i="39"/>
  <c r="O17" i="39" s="1"/>
  <c r="N18" i="39"/>
  <c r="O18" i="39"/>
  <c r="D19" i="39"/>
  <c r="N19" i="39" s="1"/>
  <c r="O19" i="39" s="1"/>
  <c r="E19" i="39"/>
  <c r="E23" i="39" s="1"/>
  <c r="F19" i="39"/>
  <c r="G19" i="39"/>
  <c r="H19" i="39"/>
  <c r="I19" i="39"/>
  <c r="J19" i="39"/>
  <c r="K19" i="39"/>
  <c r="L19" i="39"/>
  <c r="M19" i="39"/>
  <c r="N20" i="39"/>
  <c r="O20" i="39"/>
  <c r="D21" i="39"/>
  <c r="N21" i="39" s="1"/>
  <c r="O21" i="39" s="1"/>
  <c r="E21" i="39"/>
  <c r="F21" i="39"/>
  <c r="G21" i="39"/>
  <c r="H21" i="39"/>
  <c r="I21" i="39"/>
  <c r="J21" i="39"/>
  <c r="K21" i="39"/>
  <c r="L21" i="39"/>
  <c r="M21" i="39"/>
  <c r="N22" i="39"/>
  <c r="O22" i="39" s="1"/>
  <c r="K23" i="39"/>
  <c r="L23" i="39"/>
  <c r="M23" i="39"/>
  <c r="O5" i="47"/>
  <c r="P5" i="47" s="1"/>
  <c r="O23" i="48" l="1"/>
  <c r="P23" i="48" s="1"/>
  <c r="N21" i="36"/>
  <c r="O21" i="36" s="1"/>
  <c r="N23" i="39"/>
  <c r="O23" i="39" s="1"/>
  <c r="N20" i="34"/>
  <c r="O20" i="34" s="1"/>
  <c r="N19" i="40"/>
  <c r="O19" i="40" s="1"/>
  <c r="N20" i="35"/>
  <c r="O20" i="35" s="1"/>
  <c r="N20" i="33"/>
  <c r="O20" i="33" s="1"/>
  <c r="N24" i="44"/>
  <c r="O24" i="44" s="1"/>
  <c r="D26" i="47"/>
  <c r="O26" i="47" s="1"/>
  <c r="P26" i="47" s="1"/>
  <c r="N5" i="39"/>
  <c r="O5" i="39" s="1"/>
  <c r="N5" i="34"/>
  <c r="O5" i="34" s="1"/>
  <c r="D23" i="43"/>
  <c r="N23" i="43" s="1"/>
  <c r="O23" i="43" s="1"/>
  <c r="K26" i="47"/>
  <c r="N10" i="40"/>
  <c r="O10" i="40" s="1"/>
  <c r="I23" i="41"/>
  <c r="N23" i="41" s="1"/>
  <c r="O23" i="41" s="1"/>
  <c r="N16" i="46"/>
  <c r="O16" i="46" s="1"/>
  <c r="N20" i="44"/>
  <c r="O20" i="44" s="1"/>
  <c r="N16" i="42"/>
  <c r="O16" i="42" s="1"/>
  <c r="N5" i="35"/>
  <c r="O5" i="35" s="1"/>
  <c r="I24" i="45"/>
  <c r="N24" i="45" s="1"/>
  <c r="O24" i="45" s="1"/>
  <c r="N5" i="44"/>
  <c r="O5" i="44" s="1"/>
  <c r="F23" i="39"/>
  <c r="D19" i="37"/>
  <c r="N19" i="37" s="1"/>
  <c r="O19" i="37" s="1"/>
  <c r="K24" i="44"/>
  <c r="E23" i="46"/>
  <c r="N23" i="46" s="1"/>
  <c r="O23" i="46" s="1"/>
  <c r="N5" i="38"/>
  <c r="O5" i="38" s="1"/>
  <c r="G24" i="42"/>
  <c r="N24" i="42" s="1"/>
  <c r="O24" i="42" s="1"/>
</calcChain>
</file>

<file path=xl/sharedStrings.xml><?xml version="1.0" encoding="utf-8"?>
<sst xmlns="http://schemas.openxmlformats.org/spreadsheetml/2006/main" count="653" uniqueCount="85">
  <si>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</si>
  <si>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</si>
  <si>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</si>
  <si>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</si>
  <si>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</si>
  <si>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</si>
  <si>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</si>
  <si>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</si>
  <si>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</si>
  <si>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</si>
  <si>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</si>
  <si>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</si>
  <si>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</si>
  <si>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</si>
  <si>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</si>
  <si>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</si>
  <si>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</si>
  <si>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</si>
  <si>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</si>
  <si>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Financial and Administrative</t>
  </si>
  <si>
    <t>Legal Counsel</t>
  </si>
  <si>
    <t>Comprehensive Planning</t>
  </si>
  <si>
    <t>Other General Government Services</t>
  </si>
  <si>
    <t>Public Safety</t>
  </si>
  <si>
    <t>Law Enforcement</t>
  </si>
  <si>
    <t>Fire Control</t>
  </si>
  <si>
    <t>Protective Inspections</t>
  </si>
  <si>
    <t>Physical Environment</t>
  </si>
  <si>
    <t>Other Physical Environment</t>
  </si>
  <si>
    <t>Transportation</t>
  </si>
  <si>
    <t>Road and Street Facilities</t>
  </si>
  <si>
    <t>Culture / Recreation</t>
  </si>
  <si>
    <t>Parks and Recreation</t>
  </si>
  <si>
    <t>2009 Municipal Population:</t>
  </si>
  <si>
    <t>Astatula Expenditures Reported by Account Code and Fund Type</t>
  </si>
  <si>
    <t>Local Fiscal Year Ended September 30, 2010</t>
  </si>
  <si>
    <t>2010 Municipal Census Population:</t>
  </si>
  <si>
    <t>Local Fiscal Year Ended September 30, 2011</t>
  </si>
  <si>
    <t>2011 Municipal Population:</t>
  </si>
  <si>
    <t>Compiled from data obtained from the Florida Department of Financial Services, Division of Accounting and Auditing, Bureau of Local Government.</t>
  </si>
  <si>
    <t>Local Fiscal Year Ended September 30, 2012</t>
  </si>
  <si>
    <t>Human Services</t>
  </si>
  <si>
    <t>Other Human Services</t>
  </si>
  <si>
    <t>2012 Municipal Population:</t>
  </si>
  <si>
    <t>Local Fiscal Year Ended September 30, 2008</t>
  </si>
  <si>
    <t>2008 Municipal Population:</t>
  </si>
  <si>
    <t>Local Fiscal Year Ended September 30, 2013</t>
  </si>
  <si>
    <t>Legislative</t>
  </si>
  <si>
    <t>Executive</t>
  </si>
  <si>
    <t>2013 Municipal Population:</t>
  </si>
  <si>
    <t>Local Fiscal Year Ended September 30, 2014</t>
  </si>
  <si>
    <t>Other General Government</t>
  </si>
  <si>
    <t>Flood Control / Stormwater Control</t>
  </si>
  <si>
    <t>Road / Street Facilities</t>
  </si>
  <si>
    <t>Parks / Recreation</t>
  </si>
  <si>
    <t>2014 Municipal Population:</t>
  </si>
  <si>
    <t>Local Fiscal Year Ended September 30, 2007</t>
  </si>
  <si>
    <t>2007 Municipal Population:</t>
  </si>
  <si>
    <t>Local Fiscal Year Ended September 30, 2015</t>
  </si>
  <si>
    <t>Other Public Safety</t>
  </si>
  <si>
    <t>2015 Municipal Population:</t>
  </si>
  <si>
    <t>Local Fiscal Year Ended September 30, 2016</t>
  </si>
  <si>
    <t>Garbage / Solid Waste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</si>
  <si>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</si>
  <si>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</si>
  <si>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</si>
  <si>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</si>
  <si>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</si>
  <si>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</si>
  <si>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</si>
  <si>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</si>
  <si>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</si>
  <si>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</si>
  <si>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</si>
  <si>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</si>
  <si>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</si>
  <si>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Water Utility Services</t>
  </si>
  <si>
    <t>Garbage / Solid Waste Control Services</t>
  </si>
  <si>
    <t>Other Uses and Non-Operating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</si>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</sst>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9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83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73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74</v>
      </c>
      <c r="N4" s="32" t="s">
        <v>5</v>
      </c>
      <c r="O4" s="32" t="s">
        <v>75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SUM(D6:D11)</f>
        <v>406784</v>
      </c>
      <c r="E5" s="24">
        <f t="shared" si="0"/>
        <v>26028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432812</v>
      </c>
      <c r="P5" s="30">
        <f t="shared" ref="P5:P25" si="1">(O5/P$27)</f>
        <v>211.95494613124387</v>
      </c>
      <c r="Q5" s="6"/>
    </row>
    <row r="6" spans="1:134">
      <c r="A6" s="12"/>
      <c r="B6" s="42">
        <v>511</v>
      </c>
      <c r="C6" s="19" t="s">
        <v>47</v>
      </c>
      <c r="D6" s="43">
        <v>16525</v>
      </c>
      <c r="E6" s="43">
        <v>2305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18830</v>
      </c>
      <c r="P6" s="44">
        <f t="shared" si="1"/>
        <v>9.2213516160626838</v>
      </c>
      <c r="Q6" s="9"/>
    </row>
    <row r="7" spans="1:134">
      <c r="A7" s="12"/>
      <c r="B7" s="42">
        <v>512</v>
      </c>
      <c r="C7" s="19" t="s">
        <v>48</v>
      </c>
      <c r="D7" s="43">
        <v>259102</v>
      </c>
      <c r="E7" s="43">
        <v>6379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1" si="2">SUM(D7:N7)</f>
        <v>265481</v>
      </c>
      <c r="P7" s="44">
        <f t="shared" si="1"/>
        <v>130.01028403525956</v>
      </c>
      <c r="Q7" s="9"/>
    </row>
    <row r="8" spans="1:134">
      <c r="A8" s="12"/>
      <c r="B8" s="42">
        <v>513</v>
      </c>
      <c r="C8" s="19" t="s">
        <v>19</v>
      </c>
      <c r="D8" s="43">
        <v>19980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19980</v>
      </c>
      <c r="P8" s="44">
        <f t="shared" si="1"/>
        <v>9.7845249755142021</v>
      </c>
      <c r="Q8" s="9"/>
    </row>
    <row r="9" spans="1:134">
      <c r="A9" s="12"/>
      <c r="B9" s="42">
        <v>514</v>
      </c>
      <c r="C9" s="19" t="s">
        <v>20</v>
      </c>
      <c r="D9" s="43">
        <v>41986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41986</v>
      </c>
      <c r="P9" s="44">
        <f t="shared" si="1"/>
        <v>20.561214495592555</v>
      </c>
      <c r="Q9" s="9"/>
    </row>
    <row r="10" spans="1:134">
      <c r="A10" s="12"/>
      <c r="B10" s="42">
        <v>515</v>
      </c>
      <c r="C10" s="19" t="s">
        <v>21</v>
      </c>
      <c r="D10" s="43">
        <v>13827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13827</v>
      </c>
      <c r="P10" s="44">
        <f t="shared" si="1"/>
        <v>6.7713026444662097</v>
      </c>
      <c r="Q10" s="9"/>
    </row>
    <row r="11" spans="1:134">
      <c r="A11" s="12"/>
      <c r="B11" s="42">
        <v>519</v>
      </c>
      <c r="C11" s="19" t="s">
        <v>22</v>
      </c>
      <c r="D11" s="43">
        <v>55364</v>
      </c>
      <c r="E11" s="43">
        <v>17344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72708</v>
      </c>
      <c r="P11" s="44">
        <f t="shared" si="1"/>
        <v>35.606268364348679</v>
      </c>
      <c r="Q11" s="9"/>
    </row>
    <row r="12" spans="1:134" ht="15.75">
      <c r="A12" s="26" t="s">
        <v>23</v>
      </c>
      <c r="B12" s="27"/>
      <c r="C12" s="28"/>
      <c r="D12" s="29">
        <f t="shared" ref="D12:N12" si="3">SUM(D13:D14)</f>
        <v>1221088</v>
      </c>
      <c r="E12" s="29">
        <f t="shared" si="3"/>
        <v>62611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29">
        <f t="shared" si="3"/>
        <v>0</v>
      </c>
      <c r="O12" s="40">
        <f>SUM(D12:N12)</f>
        <v>1283699</v>
      </c>
      <c r="P12" s="41">
        <f t="shared" si="1"/>
        <v>628.64789422135163</v>
      </c>
      <c r="Q12" s="10"/>
    </row>
    <row r="13" spans="1:134">
      <c r="A13" s="12"/>
      <c r="B13" s="42">
        <v>521</v>
      </c>
      <c r="C13" s="19" t="s">
        <v>24</v>
      </c>
      <c r="D13" s="43">
        <v>1138767</v>
      </c>
      <c r="E13" s="43">
        <v>62611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>SUM(D13:N13)</f>
        <v>1201378</v>
      </c>
      <c r="P13" s="44">
        <f t="shared" si="1"/>
        <v>588.33398628795294</v>
      </c>
      <c r="Q13" s="9"/>
    </row>
    <row r="14" spans="1:134">
      <c r="A14" s="12"/>
      <c r="B14" s="42">
        <v>524</v>
      </c>
      <c r="C14" s="19" t="s">
        <v>26</v>
      </c>
      <c r="D14" s="43">
        <v>82321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ref="O14" si="4">SUM(D14:N14)</f>
        <v>82321</v>
      </c>
      <c r="P14" s="44">
        <f t="shared" si="1"/>
        <v>40.313907933398632</v>
      </c>
      <c r="Q14" s="9"/>
    </row>
    <row r="15" spans="1:134" ht="15.75">
      <c r="A15" s="26" t="s">
        <v>27</v>
      </c>
      <c r="B15" s="27"/>
      <c r="C15" s="28"/>
      <c r="D15" s="29">
        <f t="shared" ref="D15:N15" si="5">SUM(D16:D18)</f>
        <v>182188</v>
      </c>
      <c r="E15" s="29">
        <f t="shared" si="5"/>
        <v>74100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64957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5"/>
        <v>0</v>
      </c>
      <c r="O15" s="40">
        <f>SUM(D15:N15)</f>
        <v>321245</v>
      </c>
      <c r="P15" s="41">
        <f t="shared" si="1"/>
        <v>157.31880509304602</v>
      </c>
      <c r="Q15" s="10"/>
    </row>
    <row r="16" spans="1:134">
      <c r="A16" s="12"/>
      <c r="B16" s="42">
        <v>533</v>
      </c>
      <c r="C16" s="19" t="s">
        <v>76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64957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ref="O16:O22" si="6">SUM(D16:N16)</f>
        <v>64957</v>
      </c>
      <c r="P16" s="44">
        <f t="shared" si="1"/>
        <v>31.810479921645445</v>
      </c>
      <c r="Q16" s="9"/>
    </row>
    <row r="17" spans="1:120">
      <c r="A17" s="12"/>
      <c r="B17" s="42">
        <v>534</v>
      </c>
      <c r="C17" s="19" t="s">
        <v>77</v>
      </c>
      <c r="D17" s="43">
        <v>180380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6"/>
        <v>180380</v>
      </c>
      <c r="P17" s="44">
        <f t="shared" si="1"/>
        <v>88.334965719882462</v>
      </c>
      <c r="Q17" s="9"/>
    </row>
    <row r="18" spans="1:120">
      <c r="A18" s="12"/>
      <c r="B18" s="42">
        <v>539</v>
      </c>
      <c r="C18" s="19" t="s">
        <v>28</v>
      </c>
      <c r="D18" s="43">
        <v>1808</v>
      </c>
      <c r="E18" s="43">
        <v>74100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6"/>
        <v>75908</v>
      </c>
      <c r="P18" s="44">
        <f t="shared" si="1"/>
        <v>37.173359451518117</v>
      </c>
      <c r="Q18" s="9"/>
    </row>
    <row r="19" spans="1:120" ht="15.75">
      <c r="A19" s="26" t="s">
        <v>29</v>
      </c>
      <c r="B19" s="27"/>
      <c r="C19" s="28"/>
      <c r="D19" s="29">
        <f t="shared" ref="D19:N19" si="7">SUM(D20:D20)</f>
        <v>110170</v>
      </c>
      <c r="E19" s="29">
        <f t="shared" si="7"/>
        <v>0</v>
      </c>
      <c r="F19" s="29">
        <f t="shared" si="7"/>
        <v>0</v>
      </c>
      <c r="G19" s="29">
        <f t="shared" si="7"/>
        <v>0</v>
      </c>
      <c r="H19" s="29">
        <f t="shared" si="7"/>
        <v>0</v>
      </c>
      <c r="I19" s="29">
        <f t="shared" si="7"/>
        <v>0</v>
      </c>
      <c r="J19" s="29">
        <f t="shared" si="7"/>
        <v>0</v>
      </c>
      <c r="K19" s="29">
        <f t="shared" si="7"/>
        <v>0</v>
      </c>
      <c r="L19" s="29">
        <f t="shared" si="7"/>
        <v>0</v>
      </c>
      <c r="M19" s="29">
        <f t="shared" si="7"/>
        <v>0</v>
      </c>
      <c r="N19" s="29">
        <f t="shared" si="7"/>
        <v>0</v>
      </c>
      <c r="O19" s="29">
        <f t="shared" si="6"/>
        <v>110170</v>
      </c>
      <c r="P19" s="41">
        <f t="shared" si="1"/>
        <v>53.952007835455433</v>
      </c>
      <c r="Q19" s="10"/>
    </row>
    <row r="20" spans="1:120">
      <c r="A20" s="12"/>
      <c r="B20" s="42">
        <v>541</v>
      </c>
      <c r="C20" s="19" t="s">
        <v>30</v>
      </c>
      <c r="D20" s="43">
        <v>110170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6"/>
        <v>110170</v>
      </c>
      <c r="P20" s="44">
        <f t="shared" si="1"/>
        <v>53.952007835455433</v>
      </c>
      <c r="Q20" s="9"/>
    </row>
    <row r="21" spans="1:120" ht="15.75">
      <c r="A21" s="26" t="s">
        <v>31</v>
      </c>
      <c r="B21" s="27"/>
      <c r="C21" s="28"/>
      <c r="D21" s="29">
        <f t="shared" ref="D21:N21" si="8">SUM(D22:D22)</f>
        <v>81342</v>
      </c>
      <c r="E21" s="29">
        <f t="shared" si="8"/>
        <v>2355</v>
      </c>
      <c r="F21" s="29">
        <f t="shared" si="8"/>
        <v>0</v>
      </c>
      <c r="G21" s="29">
        <f t="shared" si="8"/>
        <v>0</v>
      </c>
      <c r="H21" s="29">
        <f t="shared" si="8"/>
        <v>0</v>
      </c>
      <c r="I21" s="29">
        <f t="shared" si="8"/>
        <v>0</v>
      </c>
      <c r="J21" s="29">
        <f t="shared" si="8"/>
        <v>0</v>
      </c>
      <c r="K21" s="29">
        <f t="shared" si="8"/>
        <v>0</v>
      </c>
      <c r="L21" s="29">
        <f t="shared" si="8"/>
        <v>0</v>
      </c>
      <c r="M21" s="29">
        <f t="shared" si="8"/>
        <v>0</v>
      </c>
      <c r="N21" s="29">
        <f t="shared" si="8"/>
        <v>0</v>
      </c>
      <c r="O21" s="29">
        <f>SUM(D21:N21)</f>
        <v>83697</v>
      </c>
      <c r="P21" s="41">
        <f t="shared" si="1"/>
        <v>40.987757100881488</v>
      </c>
      <c r="Q21" s="9"/>
    </row>
    <row r="22" spans="1:120">
      <c r="A22" s="12"/>
      <c r="B22" s="42">
        <v>572</v>
      </c>
      <c r="C22" s="19" t="s">
        <v>32</v>
      </c>
      <c r="D22" s="43">
        <v>81342</v>
      </c>
      <c r="E22" s="43">
        <v>2355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6"/>
        <v>83697</v>
      </c>
      <c r="P22" s="44">
        <f t="shared" si="1"/>
        <v>40.987757100881488</v>
      </c>
      <c r="Q22" s="9"/>
    </row>
    <row r="23" spans="1:120" ht="15.75">
      <c r="A23" s="26" t="s">
        <v>78</v>
      </c>
      <c r="B23" s="27"/>
      <c r="C23" s="28"/>
      <c r="D23" s="29">
        <f t="shared" ref="D23:N23" si="9">SUM(D24:D24)</f>
        <v>60202</v>
      </c>
      <c r="E23" s="29">
        <f t="shared" si="9"/>
        <v>0</v>
      </c>
      <c r="F23" s="29">
        <f t="shared" si="9"/>
        <v>0</v>
      </c>
      <c r="G23" s="29">
        <f t="shared" si="9"/>
        <v>0</v>
      </c>
      <c r="H23" s="29">
        <f t="shared" si="9"/>
        <v>0</v>
      </c>
      <c r="I23" s="29">
        <f t="shared" si="9"/>
        <v>0</v>
      </c>
      <c r="J23" s="29">
        <f t="shared" si="9"/>
        <v>0</v>
      </c>
      <c r="K23" s="29">
        <f t="shared" si="9"/>
        <v>0</v>
      </c>
      <c r="L23" s="29">
        <f t="shared" si="9"/>
        <v>0</v>
      </c>
      <c r="M23" s="29">
        <f t="shared" si="9"/>
        <v>0</v>
      </c>
      <c r="N23" s="29">
        <f t="shared" si="9"/>
        <v>0</v>
      </c>
      <c r="O23" s="29">
        <f>SUM(D23:N23)</f>
        <v>60202</v>
      </c>
      <c r="P23" s="41">
        <f t="shared" si="1"/>
        <v>29.481880509304602</v>
      </c>
      <c r="Q23" s="9"/>
    </row>
    <row r="24" spans="1:120" ht="15.75" thickBot="1">
      <c r="A24" s="12"/>
      <c r="B24" s="42">
        <v>581</v>
      </c>
      <c r="C24" s="19" t="s">
        <v>79</v>
      </c>
      <c r="D24" s="43">
        <v>60202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>SUM(D24:N24)</f>
        <v>60202</v>
      </c>
      <c r="P24" s="44">
        <f t="shared" si="1"/>
        <v>29.481880509304602</v>
      </c>
      <c r="Q24" s="9"/>
    </row>
    <row r="25" spans="1:120" ht="16.5" thickBot="1">
      <c r="A25" s="13" t="s">
        <v>10</v>
      </c>
      <c r="B25" s="21"/>
      <c r="C25" s="20"/>
      <c r="D25" s="14">
        <f>SUM(D5,D12,D15,D19,D21,D23)</f>
        <v>2061774</v>
      </c>
      <c r="E25" s="14">
        <f t="shared" ref="E25:N25" si="10">SUM(E5,E12,E15,E19,E21,E23)</f>
        <v>165094</v>
      </c>
      <c r="F25" s="14">
        <f t="shared" si="10"/>
        <v>0</v>
      </c>
      <c r="G25" s="14">
        <f t="shared" si="10"/>
        <v>0</v>
      </c>
      <c r="H25" s="14">
        <f t="shared" si="10"/>
        <v>0</v>
      </c>
      <c r="I25" s="14">
        <f t="shared" si="10"/>
        <v>64957</v>
      </c>
      <c r="J25" s="14">
        <f t="shared" si="10"/>
        <v>0</v>
      </c>
      <c r="K25" s="14">
        <f t="shared" si="10"/>
        <v>0</v>
      </c>
      <c r="L25" s="14">
        <f t="shared" si="10"/>
        <v>0</v>
      </c>
      <c r="M25" s="14">
        <f t="shared" si="10"/>
        <v>0</v>
      </c>
      <c r="N25" s="14">
        <f t="shared" si="10"/>
        <v>0</v>
      </c>
      <c r="O25" s="14">
        <f>SUM(D25:N25)</f>
        <v>2291825</v>
      </c>
      <c r="P25" s="35">
        <f t="shared" si="1"/>
        <v>1122.343290891283</v>
      </c>
      <c r="Q25" s="6"/>
      <c r="R25" s="2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</row>
    <row r="26" spans="1:120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8"/>
    </row>
    <row r="27" spans="1:120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90" t="s">
        <v>84</v>
      </c>
      <c r="N27" s="90"/>
      <c r="O27" s="90"/>
      <c r="P27" s="39">
        <v>2042</v>
      </c>
    </row>
    <row r="28" spans="1:120">
      <c r="A28" s="91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3"/>
    </row>
    <row r="29" spans="1:120" ht="15.75" customHeight="1" thickBot="1">
      <c r="A29" s="94" t="s">
        <v>39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6"/>
    </row>
  </sheetData>
  <mergeCells count="10">
    <mergeCell ref="M27:O27"/>
    <mergeCell ref="A28:P28"/>
    <mergeCell ref="A29:P2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81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73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74</v>
      </c>
      <c r="N4" s="32" t="s">
        <v>5</v>
      </c>
      <c r="O4" s="32" t="s">
        <v>75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SUM(D6:D11)</f>
        <v>406038</v>
      </c>
      <c r="E5" s="24">
        <f t="shared" si="0"/>
        <v>6597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412635</v>
      </c>
      <c r="P5" s="30">
        <f t="shared" ref="P5:P23" si="1">(O5/P$25)</f>
        <v>206.8345864661654</v>
      </c>
      <c r="Q5" s="6"/>
    </row>
    <row r="6" spans="1:134">
      <c r="A6" s="12"/>
      <c r="B6" s="42">
        <v>511</v>
      </c>
      <c r="C6" s="19" t="s">
        <v>47</v>
      </c>
      <c r="D6" s="43">
        <v>13050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13050</v>
      </c>
      <c r="P6" s="44">
        <f t="shared" si="1"/>
        <v>6.541353383458647</v>
      </c>
      <c r="Q6" s="9"/>
    </row>
    <row r="7" spans="1:134">
      <c r="A7" s="12"/>
      <c r="B7" s="42">
        <v>512</v>
      </c>
      <c r="C7" s="19" t="s">
        <v>48</v>
      </c>
      <c r="D7" s="43">
        <v>276403</v>
      </c>
      <c r="E7" s="43">
        <v>6597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1" si="2">SUM(D7:N7)</f>
        <v>283000</v>
      </c>
      <c r="P7" s="44">
        <f t="shared" si="1"/>
        <v>141.85463659147871</v>
      </c>
      <c r="Q7" s="9"/>
    </row>
    <row r="8" spans="1:134">
      <c r="A8" s="12"/>
      <c r="B8" s="42">
        <v>513</v>
      </c>
      <c r="C8" s="19" t="s">
        <v>19</v>
      </c>
      <c r="D8" s="43">
        <v>25225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25225</v>
      </c>
      <c r="P8" s="44">
        <f t="shared" si="1"/>
        <v>12.644110275689224</v>
      </c>
      <c r="Q8" s="9"/>
    </row>
    <row r="9" spans="1:134">
      <c r="A9" s="12"/>
      <c r="B9" s="42">
        <v>514</v>
      </c>
      <c r="C9" s="19" t="s">
        <v>20</v>
      </c>
      <c r="D9" s="43">
        <v>43450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43450</v>
      </c>
      <c r="P9" s="44">
        <f t="shared" si="1"/>
        <v>21.779448621553886</v>
      </c>
      <c r="Q9" s="9"/>
    </row>
    <row r="10" spans="1:134">
      <c r="A10" s="12"/>
      <c r="B10" s="42">
        <v>515</v>
      </c>
      <c r="C10" s="19" t="s">
        <v>21</v>
      </c>
      <c r="D10" s="43">
        <v>12039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12039</v>
      </c>
      <c r="P10" s="44">
        <f t="shared" si="1"/>
        <v>6.0345864661654138</v>
      </c>
      <c r="Q10" s="9"/>
    </row>
    <row r="11" spans="1:134">
      <c r="A11" s="12"/>
      <c r="B11" s="42">
        <v>519</v>
      </c>
      <c r="C11" s="19" t="s">
        <v>22</v>
      </c>
      <c r="D11" s="43">
        <v>35871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35871</v>
      </c>
      <c r="P11" s="44">
        <f t="shared" si="1"/>
        <v>17.980451127819549</v>
      </c>
      <c r="Q11" s="9"/>
    </row>
    <row r="12" spans="1:134" ht="15.75">
      <c r="A12" s="26" t="s">
        <v>23</v>
      </c>
      <c r="B12" s="27"/>
      <c r="C12" s="28"/>
      <c r="D12" s="29">
        <f t="shared" ref="D12:N12" si="3">SUM(D13:D14)</f>
        <v>790399</v>
      </c>
      <c r="E12" s="29">
        <f t="shared" si="3"/>
        <v>52715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29">
        <f t="shared" si="3"/>
        <v>0</v>
      </c>
      <c r="O12" s="40">
        <f>SUM(D12:N12)</f>
        <v>843114</v>
      </c>
      <c r="P12" s="41">
        <f t="shared" si="1"/>
        <v>422.61353383458646</v>
      </c>
      <c r="Q12" s="10"/>
    </row>
    <row r="13" spans="1:134">
      <c r="A13" s="12"/>
      <c r="B13" s="42">
        <v>521</v>
      </c>
      <c r="C13" s="19" t="s">
        <v>24</v>
      </c>
      <c r="D13" s="43">
        <v>702522</v>
      </c>
      <c r="E13" s="43">
        <v>52715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>SUM(D13:N13)</f>
        <v>755237</v>
      </c>
      <c r="P13" s="44">
        <f t="shared" si="1"/>
        <v>378.56491228070178</v>
      </c>
      <c r="Q13" s="9"/>
    </row>
    <row r="14" spans="1:134">
      <c r="A14" s="12"/>
      <c r="B14" s="42">
        <v>524</v>
      </c>
      <c r="C14" s="19" t="s">
        <v>26</v>
      </c>
      <c r="D14" s="43">
        <v>87877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ref="O14" si="4">SUM(D14:N14)</f>
        <v>87877</v>
      </c>
      <c r="P14" s="44">
        <f t="shared" si="1"/>
        <v>44.048621553884715</v>
      </c>
      <c r="Q14" s="9"/>
    </row>
    <row r="15" spans="1:134" ht="15.75">
      <c r="A15" s="26" t="s">
        <v>27</v>
      </c>
      <c r="B15" s="27"/>
      <c r="C15" s="28"/>
      <c r="D15" s="29">
        <f t="shared" ref="D15:N15" si="5">SUM(D16:D18)</f>
        <v>170401</v>
      </c>
      <c r="E15" s="29">
        <f t="shared" si="5"/>
        <v>18900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66816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5"/>
        <v>0</v>
      </c>
      <c r="O15" s="40">
        <f>SUM(D15:N15)</f>
        <v>256117</v>
      </c>
      <c r="P15" s="41">
        <f t="shared" si="1"/>
        <v>128.37944862155388</v>
      </c>
      <c r="Q15" s="10"/>
    </row>
    <row r="16" spans="1:134">
      <c r="A16" s="12"/>
      <c r="B16" s="42">
        <v>533</v>
      </c>
      <c r="C16" s="19" t="s">
        <v>76</v>
      </c>
      <c r="D16" s="43">
        <v>0</v>
      </c>
      <c r="E16" s="43">
        <v>18900</v>
      </c>
      <c r="F16" s="43">
        <v>0</v>
      </c>
      <c r="G16" s="43">
        <v>0</v>
      </c>
      <c r="H16" s="43">
        <v>0</v>
      </c>
      <c r="I16" s="43">
        <v>66816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ref="O16:O22" si="6">SUM(D16:N16)</f>
        <v>85716</v>
      </c>
      <c r="P16" s="44">
        <f t="shared" si="1"/>
        <v>42.965413533834585</v>
      </c>
      <c r="Q16" s="9"/>
    </row>
    <row r="17" spans="1:120">
      <c r="A17" s="12"/>
      <c r="B17" s="42">
        <v>534</v>
      </c>
      <c r="C17" s="19" t="s">
        <v>77</v>
      </c>
      <c r="D17" s="43">
        <v>167374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6"/>
        <v>167374</v>
      </c>
      <c r="P17" s="44">
        <f t="shared" si="1"/>
        <v>83.896741854636588</v>
      </c>
      <c r="Q17" s="9"/>
    </row>
    <row r="18" spans="1:120">
      <c r="A18" s="12"/>
      <c r="B18" s="42">
        <v>539</v>
      </c>
      <c r="C18" s="19" t="s">
        <v>28</v>
      </c>
      <c r="D18" s="43">
        <v>3027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6"/>
        <v>3027</v>
      </c>
      <c r="P18" s="44">
        <f t="shared" si="1"/>
        <v>1.5172932330827067</v>
      </c>
      <c r="Q18" s="9"/>
    </row>
    <row r="19" spans="1:120" ht="15.75">
      <c r="A19" s="26" t="s">
        <v>29</v>
      </c>
      <c r="B19" s="27"/>
      <c r="C19" s="28"/>
      <c r="D19" s="29">
        <f t="shared" ref="D19:N19" si="7">SUM(D20:D20)</f>
        <v>76997</v>
      </c>
      <c r="E19" s="29">
        <f t="shared" si="7"/>
        <v>0</v>
      </c>
      <c r="F19" s="29">
        <f t="shared" si="7"/>
        <v>0</v>
      </c>
      <c r="G19" s="29">
        <f t="shared" si="7"/>
        <v>0</v>
      </c>
      <c r="H19" s="29">
        <f t="shared" si="7"/>
        <v>0</v>
      </c>
      <c r="I19" s="29">
        <f t="shared" si="7"/>
        <v>0</v>
      </c>
      <c r="J19" s="29">
        <f t="shared" si="7"/>
        <v>0</v>
      </c>
      <c r="K19" s="29">
        <f t="shared" si="7"/>
        <v>0</v>
      </c>
      <c r="L19" s="29">
        <f t="shared" si="7"/>
        <v>0</v>
      </c>
      <c r="M19" s="29">
        <f t="shared" si="7"/>
        <v>0</v>
      </c>
      <c r="N19" s="29">
        <f t="shared" si="7"/>
        <v>0</v>
      </c>
      <c r="O19" s="29">
        <f t="shared" si="6"/>
        <v>76997</v>
      </c>
      <c r="P19" s="41">
        <f t="shared" si="1"/>
        <v>38.594987468671683</v>
      </c>
      <c r="Q19" s="10"/>
    </row>
    <row r="20" spans="1:120">
      <c r="A20" s="12"/>
      <c r="B20" s="42">
        <v>541</v>
      </c>
      <c r="C20" s="19" t="s">
        <v>30</v>
      </c>
      <c r="D20" s="43">
        <v>76997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6"/>
        <v>76997</v>
      </c>
      <c r="P20" s="44">
        <f t="shared" si="1"/>
        <v>38.594987468671683</v>
      </c>
      <c r="Q20" s="9"/>
    </row>
    <row r="21" spans="1:120" ht="15.75">
      <c r="A21" s="26" t="s">
        <v>31</v>
      </c>
      <c r="B21" s="27"/>
      <c r="C21" s="28"/>
      <c r="D21" s="29">
        <f t="shared" ref="D21:N21" si="8">SUM(D22:D22)</f>
        <v>54523</v>
      </c>
      <c r="E21" s="29">
        <f t="shared" si="8"/>
        <v>136118</v>
      </c>
      <c r="F21" s="29">
        <f t="shared" si="8"/>
        <v>0</v>
      </c>
      <c r="G21" s="29">
        <f t="shared" si="8"/>
        <v>0</v>
      </c>
      <c r="H21" s="29">
        <f t="shared" si="8"/>
        <v>0</v>
      </c>
      <c r="I21" s="29">
        <f t="shared" si="8"/>
        <v>0</v>
      </c>
      <c r="J21" s="29">
        <f t="shared" si="8"/>
        <v>0</v>
      </c>
      <c r="K21" s="29">
        <f t="shared" si="8"/>
        <v>0</v>
      </c>
      <c r="L21" s="29">
        <f t="shared" si="8"/>
        <v>0</v>
      </c>
      <c r="M21" s="29">
        <f t="shared" si="8"/>
        <v>0</v>
      </c>
      <c r="N21" s="29">
        <f t="shared" si="8"/>
        <v>0</v>
      </c>
      <c r="O21" s="29">
        <f>SUM(D21:N21)</f>
        <v>190641</v>
      </c>
      <c r="P21" s="41">
        <f t="shared" si="1"/>
        <v>95.559398496240604</v>
      </c>
      <c r="Q21" s="9"/>
    </row>
    <row r="22" spans="1:120" ht="15.75" thickBot="1">
      <c r="A22" s="12"/>
      <c r="B22" s="42">
        <v>572</v>
      </c>
      <c r="C22" s="19" t="s">
        <v>32</v>
      </c>
      <c r="D22" s="43">
        <v>54523</v>
      </c>
      <c r="E22" s="43">
        <v>136118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6"/>
        <v>190641</v>
      </c>
      <c r="P22" s="44">
        <f t="shared" si="1"/>
        <v>95.559398496240604</v>
      </c>
      <c r="Q22" s="9"/>
    </row>
    <row r="23" spans="1:120" ht="16.5" thickBot="1">
      <c r="A23" s="13" t="s">
        <v>10</v>
      </c>
      <c r="B23" s="21"/>
      <c r="C23" s="20"/>
      <c r="D23" s="14">
        <f>SUM(D5,D12,D15,D19,D21)</f>
        <v>1498358</v>
      </c>
      <c r="E23" s="14">
        <f t="shared" ref="E23:N23" si="9">SUM(E5,E12,E15,E19,E21)</f>
        <v>214330</v>
      </c>
      <c r="F23" s="14">
        <f t="shared" si="9"/>
        <v>0</v>
      </c>
      <c r="G23" s="14">
        <f t="shared" si="9"/>
        <v>0</v>
      </c>
      <c r="H23" s="14">
        <f t="shared" si="9"/>
        <v>0</v>
      </c>
      <c r="I23" s="14">
        <f t="shared" si="9"/>
        <v>66816</v>
      </c>
      <c r="J23" s="14">
        <f t="shared" si="9"/>
        <v>0</v>
      </c>
      <c r="K23" s="14">
        <f t="shared" si="9"/>
        <v>0</v>
      </c>
      <c r="L23" s="14">
        <f t="shared" si="9"/>
        <v>0</v>
      </c>
      <c r="M23" s="14">
        <f t="shared" si="9"/>
        <v>0</v>
      </c>
      <c r="N23" s="14">
        <f t="shared" si="9"/>
        <v>0</v>
      </c>
      <c r="O23" s="14">
        <f>SUM(D23:N23)</f>
        <v>1779504</v>
      </c>
      <c r="P23" s="35">
        <f t="shared" si="1"/>
        <v>891.98195488721808</v>
      </c>
      <c r="Q23" s="6"/>
      <c r="R23" s="2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</row>
    <row r="24" spans="1:120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8"/>
    </row>
    <row r="25" spans="1:120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38"/>
      <c r="M25" s="90" t="s">
        <v>82</v>
      </c>
      <c r="N25" s="90"/>
      <c r="O25" s="90"/>
      <c r="P25" s="39">
        <v>1995</v>
      </c>
    </row>
    <row r="26" spans="1:120">
      <c r="A26" s="91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3"/>
    </row>
    <row r="27" spans="1:120" ht="15.75" customHeight="1" thickBot="1">
      <c r="A27" s="94" t="s">
        <v>39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6"/>
    </row>
  </sheetData>
  <mergeCells count="10">
    <mergeCell ref="M25:O25"/>
    <mergeCell ref="A26:P26"/>
    <mergeCell ref="A27:P2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72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73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74</v>
      </c>
      <c r="N4" s="32" t="s">
        <v>5</v>
      </c>
      <c r="O4" s="32" t="s">
        <v>75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SUM(D6:D11)</f>
        <v>323556</v>
      </c>
      <c r="E5" s="24">
        <f t="shared" si="0"/>
        <v>18614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26" si="1">SUM(D5:N5)</f>
        <v>342170</v>
      </c>
      <c r="P5" s="30">
        <f t="shared" ref="P5:P26" si="2">(O5/P$28)</f>
        <v>175.92287917737789</v>
      </c>
      <c r="Q5" s="6"/>
    </row>
    <row r="6" spans="1:134">
      <c r="A6" s="12"/>
      <c r="B6" s="42">
        <v>511</v>
      </c>
      <c r="C6" s="19" t="s">
        <v>47</v>
      </c>
      <c r="D6" s="43">
        <v>12160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12160</v>
      </c>
      <c r="P6" s="44">
        <f t="shared" si="2"/>
        <v>6.2519280205655523</v>
      </c>
      <c r="Q6" s="9"/>
    </row>
    <row r="7" spans="1:134">
      <c r="A7" s="12"/>
      <c r="B7" s="42">
        <v>512</v>
      </c>
      <c r="C7" s="19" t="s">
        <v>48</v>
      </c>
      <c r="D7" s="43">
        <v>231813</v>
      </c>
      <c r="E7" s="43">
        <v>10654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242467</v>
      </c>
      <c r="P7" s="44">
        <f t="shared" si="2"/>
        <v>124.66169665809768</v>
      </c>
      <c r="Q7" s="9"/>
    </row>
    <row r="8" spans="1:134">
      <c r="A8" s="12"/>
      <c r="B8" s="42">
        <v>513</v>
      </c>
      <c r="C8" s="19" t="s">
        <v>19</v>
      </c>
      <c r="D8" s="43">
        <v>18140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18140</v>
      </c>
      <c r="P8" s="44">
        <f t="shared" si="2"/>
        <v>9.3264781491002573</v>
      </c>
      <c r="Q8" s="9"/>
    </row>
    <row r="9" spans="1:134">
      <c r="A9" s="12"/>
      <c r="B9" s="42">
        <v>514</v>
      </c>
      <c r="C9" s="19" t="s">
        <v>20</v>
      </c>
      <c r="D9" s="43">
        <v>23293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23293</v>
      </c>
      <c r="P9" s="44">
        <f t="shared" si="2"/>
        <v>11.975835475578407</v>
      </c>
      <c r="Q9" s="9"/>
    </row>
    <row r="10" spans="1:134">
      <c r="A10" s="12"/>
      <c r="B10" s="42">
        <v>515</v>
      </c>
      <c r="C10" s="19" t="s">
        <v>21</v>
      </c>
      <c r="D10" s="43">
        <v>5573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5573</v>
      </c>
      <c r="P10" s="44">
        <f t="shared" si="2"/>
        <v>2.8652956298200514</v>
      </c>
      <c r="Q10" s="9"/>
    </row>
    <row r="11" spans="1:134">
      <c r="A11" s="12"/>
      <c r="B11" s="42">
        <v>519</v>
      </c>
      <c r="C11" s="19" t="s">
        <v>22</v>
      </c>
      <c r="D11" s="43">
        <v>32577</v>
      </c>
      <c r="E11" s="43">
        <v>7960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40537</v>
      </c>
      <c r="P11" s="44">
        <f t="shared" si="2"/>
        <v>20.84164524421594</v>
      </c>
      <c r="Q11" s="9"/>
    </row>
    <row r="12" spans="1:134" ht="15.75">
      <c r="A12" s="26" t="s">
        <v>23</v>
      </c>
      <c r="B12" s="27"/>
      <c r="C12" s="28"/>
      <c r="D12" s="29">
        <f t="shared" ref="D12:N12" si="3">SUM(D13:D15)</f>
        <v>754618</v>
      </c>
      <c r="E12" s="29">
        <f t="shared" si="3"/>
        <v>44182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29">
        <f t="shared" si="3"/>
        <v>0</v>
      </c>
      <c r="O12" s="40">
        <f t="shared" si="1"/>
        <v>798800</v>
      </c>
      <c r="P12" s="41">
        <f t="shared" si="2"/>
        <v>410.69408740359899</v>
      </c>
      <c r="Q12" s="10"/>
    </row>
    <row r="13" spans="1:134">
      <c r="A13" s="12"/>
      <c r="B13" s="42">
        <v>521</v>
      </c>
      <c r="C13" s="19" t="s">
        <v>24</v>
      </c>
      <c r="D13" s="43">
        <v>693505</v>
      </c>
      <c r="E13" s="43">
        <v>44182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737687</v>
      </c>
      <c r="P13" s="44">
        <f t="shared" si="2"/>
        <v>379.27352185089973</v>
      </c>
      <c r="Q13" s="9"/>
    </row>
    <row r="14" spans="1:134">
      <c r="A14" s="12"/>
      <c r="B14" s="42">
        <v>522</v>
      </c>
      <c r="C14" s="19" t="s">
        <v>25</v>
      </c>
      <c r="D14" s="43">
        <v>23079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23079</v>
      </c>
      <c r="P14" s="44">
        <f t="shared" si="2"/>
        <v>11.865809768637533</v>
      </c>
      <c r="Q14" s="9"/>
    </row>
    <row r="15" spans="1:134">
      <c r="A15" s="12"/>
      <c r="B15" s="42">
        <v>524</v>
      </c>
      <c r="C15" s="19" t="s">
        <v>26</v>
      </c>
      <c r="D15" s="43">
        <v>38034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38034</v>
      </c>
      <c r="P15" s="44">
        <f t="shared" si="2"/>
        <v>19.554755784061697</v>
      </c>
      <c r="Q15" s="9"/>
    </row>
    <row r="16" spans="1:134" ht="15.75">
      <c r="A16" s="26" t="s">
        <v>27</v>
      </c>
      <c r="B16" s="27"/>
      <c r="C16" s="28"/>
      <c r="D16" s="29">
        <f t="shared" ref="D16:N16" si="4">SUM(D17:D19)</f>
        <v>178882</v>
      </c>
      <c r="E16" s="29">
        <f t="shared" si="4"/>
        <v>27203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10804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29">
        <f t="shared" si="4"/>
        <v>0</v>
      </c>
      <c r="O16" s="40">
        <f t="shared" si="1"/>
        <v>216889</v>
      </c>
      <c r="P16" s="41">
        <f t="shared" si="2"/>
        <v>111.51105398457584</v>
      </c>
      <c r="Q16" s="10"/>
    </row>
    <row r="17" spans="1:120">
      <c r="A17" s="12"/>
      <c r="B17" s="42">
        <v>533</v>
      </c>
      <c r="C17" s="19" t="s">
        <v>76</v>
      </c>
      <c r="D17" s="43">
        <v>0</v>
      </c>
      <c r="E17" s="43">
        <v>27203</v>
      </c>
      <c r="F17" s="43">
        <v>0</v>
      </c>
      <c r="G17" s="43">
        <v>0</v>
      </c>
      <c r="H17" s="43">
        <v>0</v>
      </c>
      <c r="I17" s="43">
        <v>10804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38007</v>
      </c>
      <c r="P17" s="44">
        <f t="shared" si="2"/>
        <v>19.540874035989717</v>
      </c>
      <c r="Q17" s="9"/>
    </row>
    <row r="18" spans="1:120">
      <c r="A18" s="12"/>
      <c r="B18" s="42">
        <v>534</v>
      </c>
      <c r="C18" s="19" t="s">
        <v>77</v>
      </c>
      <c r="D18" s="43">
        <v>166991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1"/>
        <v>166991</v>
      </c>
      <c r="P18" s="44">
        <f t="shared" si="2"/>
        <v>85.856555269922879</v>
      </c>
      <c r="Q18" s="9"/>
    </row>
    <row r="19" spans="1:120">
      <c r="A19" s="12"/>
      <c r="B19" s="42">
        <v>539</v>
      </c>
      <c r="C19" s="19" t="s">
        <v>28</v>
      </c>
      <c r="D19" s="43">
        <v>11891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1"/>
        <v>11891</v>
      </c>
      <c r="P19" s="44">
        <f t="shared" si="2"/>
        <v>6.1136246786632391</v>
      </c>
      <c r="Q19" s="9"/>
    </row>
    <row r="20" spans="1:120" ht="15.75">
      <c r="A20" s="26" t="s">
        <v>29</v>
      </c>
      <c r="B20" s="27"/>
      <c r="C20" s="28"/>
      <c r="D20" s="29">
        <f t="shared" ref="D20:N20" si="5">SUM(D21:D21)</f>
        <v>138856</v>
      </c>
      <c r="E20" s="29">
        <f t="shared" si="5"/>
        <v>0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5"/>
        <v>0</v>
      </c>
      <c r="O20" s="29">
        <f t="shared" si="1"/>
        <v>138856</v>
      </c>
      <c r="P20" s="41">
        <f t="shared" si="2"/>
        <v>71.391259640102831</v>
      </c>
      <c r="Q20" s="10"/>
    </row>
    <row r="21" spans="1:120">
      <c r="A21" s="12"/>
      <c r="B21" s="42">
        <v>541</v>
      </c>
      <c r="C21" s="19" t="s">
        <v>30</v>
      </c>
      <c r="D21" s="43">
        <v>138856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1"/>
        <v>138856</v>
      </c>
      <c r="P21" s="44">
        <f t="shared" si="2"/>
        <v>71.391259640102831</v>
      </c>
      <c r="Q21" s="9"/>
    </row>
    <row r="22" spans="1:120" ht="15.75">
      <c r="A22" s="26" t="s">
        <v>31</v>
      </c>
      <c r="B22" s="27"/>
      <c r="C22" s="28"/>
      <c r="D22" s="29">
        <f t="shared" ref="D22:N22" si="6">SUM(D23:D23)</f>
        <v>24817</v>
      </c>
      <c r="E22" s="29">
        <f t="shared" si="6"/>
        <v>109312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6"/>
        <v>0</v>
      </c>
      <c r="O22" s="29">
        <f t="shared" si="1"/>
        <v>134129</v>
      </c>
      <c r="P22" s="41">
        <f t="shared" si="2"/>
        <v>68.960925449871468</v>
      </c>
      <c r="Q22" s="9"/>
    </row>
    <row r="23" spans="1:120">
      <c r="A23" s="12"/>
      <c r="B23" s="42">
        <v>572</v>
      </c>
      <c r="C23" s="19" t="s">
        <v>32</v>
      </c>
      <c r="D23" s="43">
        <v>24817</v>
      </c>
      <c r="E23" s="43">
        <v>109312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1"/>
        <v>134129</v>
      </c>
      <c r="P23" s="44">
        <f t="shared" si="2"/>
        <v>68.960925449871468</v>
      </c>
      <c r="Q23" s="9"/>
    </row>
    <row r="24" spans="1:120" ht="15.75">
      <c r="A24" s="26" t="s">
        <v>78</v>
      </c>
      <c r="B24" s="27"/>
      <c r="C24" s="28"/>
      <c r="D24" s="29">
        <f t="shared" ref="D24:N24" si="7">SUM(D25:D25)</f>
        <v>2728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7"/>
        <v>0</v>
      </c>
      <c r="O24" s="29">
        <f t="shared" si="1"/>
        <v>2728</v>
      </c>
      <c r="P24" s="41">
        <f t="shared" si="2"/>
        <v>1.4025706940874036</v>
      </c>
      <c r="Q24" s="9"/>
    </row>
    <row r="25" spans="1:120" ht="15.75" thickBot="1">
      <c r="A25" s="12"/>
      <c r="B25" s="42">
        <v>581</v>
      </c>
      <c r="C25" s="19" t="s">
        <v>79</v>
      </c>
      <c r="D25" s="43">
        <v>2728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1"/>
        <v>2728</v>
      </c>
      <c r="P25" s="44">
        <f t="shared" si="2"/>
        <v>1.4025706940874036</v>
      </c>
      <c r="Q25" s="9"/>
    </row>
    <row r="26" spans="1:120" ht="16.5" thickBot="1">
      <c r="A26" s="13" t="s">
        <v>10</v>
      </c>
      <c r="B26" s="21"/>
      <c r="C26" s="20"/>
      <c r="D26" s="14">
        <f>SUM(D5,D12,D16,D20,D22,D24)</f>
        <v>1423457</v>
      </c>
      <c r="E26" s="14">
        <f t="shared" ref="E26:N26" si="8">SUM(E5,E12,E16,E20,E22,E24)</f>
        <v>199311</v>
      </c>
      <c r="F26" s="14">
        <f t="shared" si="8"/>
        <v>0</v>
      </c>
      <c r="G26" s="14">
        <f t="shared" si="8"/>
        <v>0</v>
      </c>
      <c r="H26" s="14">
        <f t="shared" si="8"/>
        <v>0</v>
      </c>
      <c r="I26" s="14">
        <f t="shared" si="8"/>
        <v>10804</v>
      </c>
      <c r="J26" s="14">
        <f t="shared" si="8"/>
        <v>0</v>
      </c>
      <c r="K26" s="14">
        <f t="shared" si="8"/>
        <v>0</v>
      </c>
      <c r="L26" s="14">
        <f t="shared" si="8"/>
        <v>0</v>
      </c>
      <c r="M26" s="14">
        <f t="shared" si="8"/>
        <v>0</v>
      </c>
      <c r="N26" s="14">
        <f t="shared" si="8"/>
        <v>0</v>
      </c>
      <c r="O26" s="14">
        <f t="shared" si="1"/>
        <v>1633572</v>
      </c>
      <c r="P26" s="35">
        <f t="shared" si="2"/>
        <v>839.88277634961435</v>
      </c>
      <c r="Q26" s="6"/>
      <c r="R26" s="2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</row>
    <row r="27" spans="1:120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8"/>
    </row>
    <row r="28" spans="1:120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38"/>
      <c r="M28" s="90" t="s">
        <v>80</v>
      </c>
      <c r="N28" s="90"/>
      <c r="O28" s="90"/>
      <c r="P28" s="39">
        <v>1945</v>
      </c>
    </row>
    <row r="29" spans="1:120">
      <c r="A29" s="91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3"/>
    </row>
    <row r="30" spans="1:120" ht="15.75" customHeight="1" thickBot="1">
      <c r="A30" s="94" t="s">
        <v>39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6"/>
    </row>
  </sheetData>
  <mergeCells count="10">
    <mergeCell ref="M28:O28"/>
    <mergeCell ref="A29:P29"/>
    <mergeCell ref="A30:P3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306368</v>
      </c>
      <c r="E5" s="24">
        <f t="shared" si="0"/>
        <v>4936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311304</v>
      </c>
      <c r="O5" s="30">
        <f t="shared" ref="O5:O23" si="2">(N5/O$25)</f>
        <v>162.05309734513276</v>
      </c>
      <c r="P5" s="6"/>
    </row>
    <row r="6" spans="1:133">
      <c r="A6" s="12"/>
      <c r="B6" s="42">
        <v>511</v>
      </c>
      <c r="C6" s="19" t="s">
        <v>47</v>
      </c>
      <c r="D6" s="43">
        <v>11529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11529</v>
      </c>
      <c r="O6" s="44">
        <f t="shared" si="2"/>
        <v>6.0015616866215513</v>
      </c>
      <c r="P6" s="9"/>
    </row>
    <row r="7" spans="1:133">
      <c r="A7" s="12"/>
      <c r="B7" s="42">
        <v>512</v>
      </c>
      <c r="C7" s="19" t="s">
        <v>48</v>
      </c>
      <c r="D7" s="43">
        <v>216931</v>
      </c>
      <c r="E7" s="43">
        <v>2526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219457</v>
      </c>
      <c r="O7" s="44">
        <f t="shared" si="2"/>
        <v>114.24102030192608</v>
      </c>
      <c r="P7" s="9"/>
    </row>
    <row r="8" spans="1:133">
      <c r="A8" s="12"/>
      <c r="B8" s="42">
        <v>513</v>
      </c>
      <c r="C8" s="19" t="s">
        <v>19</v>
      </c>
      <c r="D8" s="43">
        <v>20838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20838</v>
      </c>
      <c r="O8" s="44">
        <f t="shared" si="2"/>
        <v>10.847475273295158</v>
      </c>
      <c r="P8" s="9"/>
    </row>
    <row r="9" spans="1:133">
      <c r="A9" s="12"/>
      <c r="B9" s="42">
        <v>514</v>
      </c>
      <c r="C9" s="19" t="s">
        <v>20</v>
      </c>
      <c r="D9" s="43">
        <v>21052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21052</v>
      </c>
      <c r="O9" s="44">
        <f t="shared" si="2"/>
        <v>10.958875585632484</v>
      </c>
      <c r="P9" s="9"/>
    </row>
    <row r="10" spans="1:133">
      <c r="A10" s="12"/>
      <c r="B10" s="42">
        <v>515</v>
      </c>
      <c r="C10" s="19" t="s">
        <v>21</v>
      </c>
      <c r="D10" s="43">
        <v>7876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7876</v>
      </c>
      <c r="O10" s="44">
        <f t="shared" si="2"/>
        <v>4.0999479437792816</v>
      </c>
      <c r="P10" s="9"/>
    </row>
    <row r="11" spans="1:133">
      <c r="A11" s="12"/>
      <c r="B11" s="42">
        <v>519</v>
      </c>
      <c r="C11" s="19" t="s">
        <v>51</v>
      </c>
      <c r="D11" s="43">
        <v>28142</v>
      </c>
      <c r="E11" s="43">
        <v>2410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30552</v>
      </c>
      <c r="O11" s="44">
        <f t="shared" si="2"/>
        <v>15.904216553878188</v>
      </c>
      <c r="P11" s="9"/>
    </row>
    <row r="12" spans="1:133" ht="15.75">
      <c r="A12" s="26" t="s">
        <v>23</v>
      </c>
      <c r="B12" s="27"/>
      <c r="C12" s="28"/>
      <c r="D12" s="29">
        <f t="shared" ref="D12:M12" si="3">SUM(D13:D15)</f>
        <v>685691</v>
      </c>
      <c r="E12" s="29">
        <f t="shared" si="3"/>
        <v>133642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819333</v>
      </c>
      <c r="O12" s="41">
        <f t="shared" si="2"/>
        <v>426.51379489849035</v>
      </c>
      <c r="P12" s="10"/>
    </row>
    <row r="13" spans="1:133">
      <c r="A13" s="12"/>
      <c r="B13" s="42">
        <v>521</v>
      </c>
      <c r="C13" s="19" t="s">
        <v>24</v>
      </c>
      <c r="D13" s="43">
        <v>587844</v>
      </c>
      <c r="E13" s="43">
        <v>133642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721486</v>
      </c>
      <c r="O13" s="44">
        <f t="shared" si="2"/>
        <v>375.57834461218118</v>
      </c>
      <c r="P13" s="9"/>
    </row>
    <row r="14" spans="1:133">
      <c r="A14" s="12"/>
      <c r="B14" s="42">
        <v>522</v>
      </c>
      <c r="C14" s="19" t="s">
        <v>25</v>
      </c>
      <c r="D14" s="43">
        <v>69262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69262</v>
      </c>
      <c r="O14" s="44">
        <f t="shared" si="2"/>
        <v>36.055179593961476</v>
      </c>
      <c r="P14" s="9"/>
    </row>
    <row r="15" spans="1:133">
      <c r="A15" s="12"/>
      <c r="B15" s="42">
        <v>524</v>
      </c>
      <c r="C15" s="19" t="s">
        <v>26</v>
      </c>
      <c r="D15" s="43">
        <v>28585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28585</v>
      </c>
      <c r="O15" s="44">
        <f t="shared" si="2"/>
        <v>14.880270692347736</v>
      </c>
      <c r="P15" s="9"/>
    </row>
    <row r="16" spans="1:133" ht="15.75">
      <c r="A16" s="26" t="s">
        <v>27</v>
      </c>
      <c r="B16" s="27"/>
      <c r="C16" s="28"/>
      <c r="D16" s="29">
        <f t="shared" ref="D16:M16" si="4">SUM(D17:D18)</f>
        <v>171212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171212</v>
      </c>
      <c r="O16" s="41">
        <f t="shared" si="2"/>
        <v>89.126496616345648</v>
      </c>
      <c r="P16" s="10"/>
    </row>
    <row r="17" spans="1:119">
      <c r="A17" s="12"/>
      <c r="B17" s="42">
        <v>534</v>
      </c>
      <c r="C17" s="19" t="s">
        <v>62</v>
      </c>
      <c r="D17" s="43">
        <v>165044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165044</v>
      </c>
      <c r="O17" s="44">
        <f t="shared" si="2"/>
        <v>85.915668922436225</v>
      </c>
      <c r="P17" s="9"/>
    </row>
    <row r="18" spans="1:119">
      <c r="A18" s="12"/>
      <c r="B18" s="42">
        <v>539</v>
      </c>
      <c r="C18" s="19" t="s">
        <v>28</v>
      </c>
      <c r="D18" s="43">
        <v>6168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6168</v>
      </c>
      <c r="O18" s="44">
        <f t="shared" si="2"/>
        <v>3.210827693909422</v>
      </c>
      <c r="P18" s="9"/>
    </row>
    <row r="19" spans="1:119" ht="15.75">
      <c r="A19" s="26" t="s">
        <v>29</v>
      </c>
      <c r="B19" s="27"/>
      <c r="C19" s="28"/>
      <c r="D19" s="29">
        <f t="shared" ref="D19:M19" si="5">SUM(D20:D20)</f>
        <v>62006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62006</v>
      </c>
      <c r="O19" s="41">
        <f t="shared" si="2"/>
        <v>32.277980218636124</v>
      </c>
      <c r="P19" s="10"/>
    </row>
    <row r="20" spans="1:119">
      <c r="A20" s="12"/>
      <c r="B20" s="42">
        <v>541</v>
      </c>
      <c r="C20" s="19" t="s">
        <v>53</v>
      </c>
      <c r="D20" s="43">
        <v>62006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62006</v>
      </c>
      <c r="O20" s="44">
        <f t="shared" si="2"/>
        <v>32.277980218636124</v>
      </c>
      <c r="P20" s="9"/>
    </row>
    <row r="21" spans="1:119" ht="15.75">
      <c r="A21" s="26" t="s">
        <v>31</v>
      </c>
      <c r="B21" s="27"/>
      <c r="C21" s="28"/>
      <c r="D21" s="29">
        <f t="shared" ref="D21:M21" si="6">SUM(D22:D22)</f>
        <v>28283</v>
      </c>
      <c r="E21" s="29">
        <f t="shared" si="6"/>
        <v>1456853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1485136</v>
      </c>
      <c r="O21" s="41">
        <f t="shared" si="2"/>
        <v>773.10567412805835</v>
      </c>
      <c r="P21" s="9"/>
    </row>
    <row r="22" spans="1:119" ht="15.75" thickBot="1">
      <c r="A22" s="12"/>
      <c r="B22" s="42">
        <v>572</v>
      </c>
      <c r="C22" s="19" t="s">
        <v>54</v>
      </c>
      <c r="D22" s="43">
        <v>28283</v>
      </c>
      <c r="E22" s="43">
        <v>1456853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1485136</v>
      </c>
      <c r="O22" s="44">
        <f t="shared" si="2"/>
        <v>773.10567412805835</v>
      </c>
      <c r="P22" s="9"/>
    </row>
    <row r="23" spans="1:119" ht="16.5" thickBot="1">
      <c r="A23" s="13" t="s">
        <v>10</v>
      </c>
      <c r="B23" s="21"/>
      <c r="C23" s="20"/>
      <c r="D23" s="14">
        <f>SUM(D5,D12,D16,D19,D21)</f>
        <v>1253560</v>
      </c>
      <c r="E23" s="14">
        <f t="shared" ref="E23:M23" si="7">SUM(E5,E12,E16,E19,E21)</f>
        <v>1595431</v>
      </c>
      <c r="F23" s="14">
        <f t="shared" si="7"/>
        <v>0</v>
      </c>
      <c r="G23" s="14">
        <f t="shared" si="7"/>
        <v>0</v>
      </c>
      <c r="H23" s="14">
        <f t="shared" si="7"/>
        <v>0</v>
      </c>
      <c r="I23" s="14">
        <f t="shared" si="7"/>
        <v>0</v>
      </c>
      <c r="J23" s="14">
        <f t="shared" si="7"/>
        <v>0</v>
      </c>
      <c r="K23" s="14">
        <f t="shared" si="7"/>
        <v>0</v>
      </c>
      <c r="L23" s="14">
        <f t="shared" si="7"/>
        <v>0</v>
      </c>
      <c r="M23" s="14">
        <f t="shared" si="7"/>
        <v>0</v>
      </c>
      <c r="N23" s="14">
        <f t="shared" si="1"/>
        <v>2848991</v>
      </c>
      <c r="O23" s="35">
        <f t="shared" si="2"/>
        <v>1483.0770432066631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90" t="s">
        <v>71</v>
      </c>
      <c r="M25" s="90"/>
      <c r="N25" s="90"/>
      <c r="O25" s="39">
        <v>1921</v>
      </c>
    </row>
    <row r="26" spans="1:119">
      <c r="A26" s="91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3"/>
    </row>
    <row r="27" spans="1:119" ht="15.75" customHeight="1" thickBot="1">
      <c r="A27" s="94" t="s">
        <v>39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6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326318</v>
      </c>
      <c r="E5" s="24">
        <f t="shared" si="0"/>
        <v>9080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4" si="1">SUM(D5:M5)</f>
        <v>335398</v>
      </c>
      <c r="O5" s="30">
        <f t="shared" ref="O5:O24" si="2">(N5/O$26)</f>
        <v>173.15332989158492</v>
      </c>
      <c r="P5" s="6"/>
    </row>
    <row r="6" spans="1:133">
      <c r="A6" s="12"/>
      <c r="B6" s="42">
        <v>511</v>
      </c>
      <c r="C6" s="19" t="s">
        <v>47</v>
      </c>
      <c r="D6" s="43">
        <v>12166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12166</v>
      </c>
      <c r="O6" s="44">
        <f t="shared" si="2"/>
        <v>6.2808466701084154</v>
      </c>
      <c r="P6" s="9"/>
    </row>
    <row r="7" spans="1:133">
      <c r="A7" s="12"/>
      <c r="B7" s="42">
        <v>512</v>
      </c>
      <c r="C7" s="19" t="s">
        <v>48</v>
      </c>
      <c r="D7" s="43">
        <v>240551</v>
      </c>
      <c r="E7" s="43">
        <v>8605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249156</v>
      </c>
      <c r="O7" s="44">
        <f t="shared" si="2"/>
        <v>128.62983995869902</v>
      </c>
      <c r="P7" s="9"/>
    </row>
    <row r="8" spans="1:133">
      <c r="A8" s="12"/>
      <c r="B8" s="42">
        <v>513</v>
      </c>
      <c r="C8" s="19" t="s">
        <v>19</v>
      </c>
      <c r="D8" s="43">
        <v>23220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23220</v>
      </c>
      <c r="O8" s="44">
        <f t="shared" si="2"/>
        <v>11.987609705730511</v>
      </c>
      <c r="P8" s="9"/>
    </row>
    <row r="9" spans="1:133">
      <c r="A9" s="12"/>
      <c r="B9" s="42">
        <v>514</v>
      </c>
      <c r="C9" s="19" t="s">
        <v>20</v>
      </c>
      <c r="D9" s="43">
        <v>18871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18871</v>
      </c>
      <c r="O9" s="44">
        <f t="shared" si="2"/>
        <v>9.742385131646877</v>
      </c>
      <c r="P9" s="9"/>
    </row>
    <row r="10" spans="1:133">
      <c r="A10" s="12"/>
      <c r="B10" s="42">
        <v>515</v>
      </c>
      <c r="C10" s="19" t="s">
        <v>21</v>
      </c>
      <c r="D10" s="43">
        <v>6594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6594</v>
      </c>
      <c r="O10" s="44">
        <f t="shared" si="2"/>
        <v>3.4042333505420754</v>
      </c>
      <c r="P10" s="9"/>
    </row>
    <row r="11" spans="1:133">
      <c r="A11" s="12"/>
      <c r="B11" s="42">
        <v>519</v>
      </c>
      <c r="C11" s="19" t="s">
        <v>51</v>
      </c>
      <c r="D11" s="43">
        <v>24916</v>
      </c>
      <c r="E11" s="43">
        <v>475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25391</v>
      </c>
      <c r="O11" s="44">
        <f t="shared" si="2"/>
        <v>13.108415074858028</v>
      </c>
      <c r="P11" s="9"/>
    </row>
    <row r="12" spans="1:133" ht="15.75">
      <c r="A12" s="26" t="s">
        <v>23</v>
      </c>
      <c r="B12" s="27"/>
      <c r="C12" s="28"/>
      <c r="D12" s="29">
        <f t="shared" ref="D12:M12" si="3">SUM(D13:D15)</f>
        <v>568312</v>
      </c>
      <c r="E12" s="29">
        <f t="shared" si="3"/>
        <v>28567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596879</v>
      </c>
      <c r="O12" s="41">
        <f t="shared" si="2"/>
        <v>308.14610221992774</v>
      </c>
      <c r="P12" s="10"/>
    </row>
    <row r="13" spans="1:133">
      <c r="A13" s="12"/>
      <c r="B13" s="42">
        <v>521</v>
      </c>
      <c r="C13" s="19" t="s">
        <v>24</v>
      </c>
      <c r="D13" s="43">
        <v>532434</v>
      </c>
      <c r="E13" s="43">
        <v>28567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561001</v>
      </c>
      <c r="O13" s="44">
        <f t="shared" si="2"/>
        <v>289.62364481156425</v>
      </c>
      <c r="P13" s="9"/>
    </row>
    <row r="14" spans="1:133">
      <c r="A14" s="12"/>
      <c r="B14" s="42">
        <v>522</v>
      </c>
      <c r="C14" s="19" t="s">
        <v>25</v>
      </c>
      <c r="D14" s="43">
        <v>7298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7298</v>
      </c>
      <c r="O14" s="44">
        <f t="shared" si="2"/>
        <v>3.7676819824470833</v>
      </c>
      <c r="P14" s="9"/>
    </row>
    <row r="15" spans="1:133">
      <c r="A15" s="12"/>
      <c r="B15" s="42">
        <v>524</v>
      </c>
      <c r="C15" s="19" t="s">
        <v>26</v>
      </c>
      <c r="D15" s="43">
        <v>28580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28580</v>
      </c>
      <c r="O15" s="44">
        <f t="shared" si="2"/>
        <v>14.754775425916366</v>
      </c>
      <c r="P15" s="9"/>
    </row>
    <row r="16" spans="1:133" ht="15.75">
      <c r="A16" s="26" t="s">
        <v>27</v>
      </c>
      <c r="B16" s="27"/>
      <c r="C16" s="28"/>
      <c r="D16" s="29">
        <f t="shared" ref="D16:M16" si="4">SUM(D17:D19)</f>
        <v>164138</v>
      </c>
      <c r="E16" s="29">
        <f t="shared" si="4"/>
        <v>2250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166388</v>
      </c>
      <c r="O16" s="41">
        <f t="shared" si="2"/>
        <v>85.899845121321633</v>
      </c>
      <c r="P16" s="10"/>
    </row>
    <row r="17" spans="1:119">
      <c r="A17" s="12"/>
      <c r="B17" s="42">
        <v>534</v>
      </c>
      <c r="C17" s="19" t="s">
        <v>62</v>
      </c>
      <c r="D17" s="43">
        <v>158895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158895</v>
      </c>
      <c r="O17" s="44">
        <f t="shared" si="2"/>
        <v>82.03149199793495</v>
      </c>
      <c r="P17" s="9"/>
    </row>
    <row r="18" spans="1:119">
      <c r="A18" s="12"/>
      <c r="B18" s="42">
        <v>538</v>
      </c>
      <c r="C18" s="19" t="s">
        <v>52</v>
      </c>
      <c r="D18" s="43">
        <v>0</v>
      </c>
      <c r="E18" s="43">
        <v>2250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2250</v>
      </c>
      <c r="O18" s="44">
        <f t="shared" si="2"/>
        <v>1.1615900877645844</v>
      </c>
      <c r="P18" s="9"/>
    </row>
    <row r="19" spans="1:119">
      <c r="A19" s="12"/>
      <c r="B19" s="42">
        <v>539</v>
      </c>
      <c r="C19" s="19" t="s">
        <v>28</v>
      </c>
      <c r="D19" s="43">
        <v>5243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5243</v>
      </c>
      <c r="O19" s="44">
        <f t="shared" si="2"/>
        <v>2.706763035622096</v>
      </c>
      <c r="P19" s="9"/>
    </row>
    <row r="20" spans="1:119" ht="15.75">
      <c r="A20" s="26" t="s">
        <v>29</v>
      </c>
      <c r="B20" s="27"/>
      <c r="C20" s="28"/>
      <c r="D20" s="29">
        <f t="shared" ref="D20:M20" si="5">SUM(D21:D21)</f>
        <v>37955</v>
      </c>
      <c r="E20" s="29">
        <f t="shared" si="5"/>
        <v>92000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129955</v>
      </c>
      <c r="O20" s="41">
        <f t="shared" si="2"/>
        <v>67.090862157976247</v>
      </c>
      <c r="P20" s="10"/>
    </row>
    <row r="21" spans="1:119">
      <c r="A21" s="12"/>
      <c r="B21" s="42">
        <v>541</v>
      </c>
      <c r="C21" s="19" t="s">
        <v>53</v>
      </c>
      <c r="D21" s="43">
        <v>37955</v>
      </c>
      <c r="E21" s="43">
        <v>92000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129955</v>
      </c>
      <c r="O21" s="44">
        <f t="shared" si="2"/>
        <v>67.090862157976247</v>
      </c>
      <c r="P21" s="9"/>
    </row>
    <row r="22" spans="1:119" ht="15.75">
      <c r="A22" s="26" t="s">
        <v>31</v>
      </c>
      <c r="B22" s="27"/>
      <c r="C22" s="28"/>
      <c r="D22" s="29">
        <f t="shared" ref="D22:M22" si="6">SUM(D23:D23)</f>
        <v>19728</v>
      </c>
      <c r="E22" s="29">
        <f t="shared" si="6"/>
        <v>40476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60204</v>
      </c>
      <c r="O22" s="41">
        <f t="shared" si="2"/>
        <v>31.081053175012908</v>
      </c>
      <c r="P22" s="9"/>
    </row>
    <row r="23" spans="1:119" ht="15.75" thickBot="1">
      <c r="A23" s="12"/>
      <c r="B23" s="42">
        <v>572</v>
      </c>
      <c r="C23" s="19" t="s">
        <v>54</v>
      </c>
      <c r="D23" s="43">
        <v>19728</v>
      </c>
      <c r="E23" s="43">
        <v>40476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60204</v>
      </c>
      <c r="O23" s="44">
        <f t="shared" si="2"/>
        <v>31.081053175012908</v>
      </c>
      <c r="P23" s="9"/>
    </row>
    <row r="24" spans="1:119" ht="16.5" thickBot="1">
      <c r="A24" s="13" t="s">
        <v>10</v>
      </c>
      <c r="B24" s="21"/>
      <c r="C24" s="20"/>
      <c r="D24" s="14">
        <f>SUM(D5,D12,D16,D20,D22)</f>
        <v>1116451</v>
      </c>
      <c r="E24" s="14">
        <f t="shared" ref="E24:M24" si="7">SUM(E5,E12,E16,E20,E22)</f>
        <v>172373</v>
      </c>
      <c r="F24" s="14">
        <f t="shared" si="7"/>
        <v>0</v>
      </c>
      <c r="G24" s="14">
        <f t="shared" si="7"/>
        <v>0</v>
      </c>
      <c r="H24" s="14">
        <f t="shared" si="7"/>
        <v>0</v>
      </c>
      <c r="I24" s="14">
        <f t="shared" si="7"/>
        <v>0</v>
      </c>
      <c r="J24" s="14">
        <f t="shared" si="7"/>
        <v>0</v>
      </c>
      <c r="K24" s="14">
        <f t="shared" si="7"/>
        <v>0</v>
      </c>
      <c r="L24" s="14">
        <f t="shared" si="7"/>
        <v>0</v>
      </c>
      <c r="M24" s="14">
        <f t="shared" si="7"/>
        <v>0</v>
      </c>
      <c r="N24" s="14">
        <f t="shared" si="1"/>
        <v>1288824</v>
      </c>
      <c r="O24" s="35">
        <f t="shared" si="2"/>
        <v>665.37119256582343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90" t="s">
        <v>69</v>
      </c>
      <c r="M26" s="90"/>
      <c r="N26" s="90"/>
      <c r="O26" s="39">
        <v>1937</v>
      </c>
    </row>
    <row r="27" spans="1:119">
      <c r="A27" s="91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3"/>
    </row>
    <row r="28" spans="1:119" ht="15.75" customHeight="1" thickBot="1">
      <c r="A28" s="94" t="s">
        <v>39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6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334572</v>
      </c>
      <c r="E5" s="24">
        <f t="shared" si="0"/>
        <v>6922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4" si="1">SUM(D5:M5)</f>
        <v>341494</v>
      </c>
      <c r="O5" s="30">
        <f t="shared" ref="O5:O24" si="2">(N5/O$26)</f>
        <v>178.98008385744234</v>
      </c>
      <c r="P5" s="6"/>
    </row>
    <row r="6" spans="1:133">
      <c r="A6" s="12"/>
      <c r="B6" s="42">
        <v>511</v>
      </c>
      <c r="C6" s="19" t="s">
        <v>47</v>
      </c>
      <c r="D6" s="43">
        <v>11369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11369</v>
      </c>
      <c r="O6" s="44">
        <f t="shared" si="2"/>
        <v>5.9585953878406706</v>
      </c>
      <c r="P6" s="9"/>
    </row>
    <row r="7" spans="1:133">
      <c r="A7" s="12"/>
      <c r="B7" s="42">
        <v>512</v>
      </c>
      <c r="C7" s="19" t="s">
        <v>48</v>
      </c>
      <c r="D7" s="43">
        <v>220042</v>
      </c>
      <c r="E7" s="43">
        <v>3568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223610</v>
      </c>
      <c r="O7" s="44">
        <f t="shared" si="2"/>
        <v>117.19601677148847</v>
      </c>
      <c r="P7" s="9"/>
    </row>
    <row r="8" spans="1:133">
      <c r="A8" s="12"/>
      <c r="B8" s="42">
        <v>513</v>
      </c>
      <c r="C8" s="19" t="s">
        <v>19</v>
      </c>
      <c r="D8" s="43">
        <v>35560</v>
      </c>
      <c r="E8" s="43">
        <v>330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35890</v>
      </c>
      <c r="O8" s="44">
        <f t="shared" si="2"/>
        <v>18.810272536687631</v>
      </c>
      <c r="P8" s="9"/>
    </row>
    <row r="9" spans="1:133">
      <c r="A9" s="12"/>
      <c r="B9" s="42">
        <v>514</v>
      </c>
      <c r="C9" s="19" t="s">
        <v>20</v>
      </c>
      <c r="D9" s="43">
        <v>24065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24065</v>
      </c>
      <c r="O9" s="44">
        <f t="shared" si="2"/>
        <v>12.612683438155136</v>
      </c>
      <c r="P9" s="9"/>
    </row>
    <row r="10" spans="1:133">
      <c r="A10" s="12"/>
      <c r="B10" s="42">
        <v>515</v>
      </c>
      <c r="C10" s="19" t="s">
        <v>21</v>
      </c>
      <c r="D10" s="43">
        <v>5920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5920</v>
      </c>
      <c r="O10" s="44">
        <f t="shared" si="2"/>
        <v>3.1027253668763102</v>
      </c>
      <c r="P10" s="9"/>
    </row>
    <row r="11" spans="1:133">
      <c r="A11" s="12"/>
      <c r="B11" s="42">
        <v>519</v>
      </c>
      <c r="C11" s="19" t="s">
        <v>51</v>
      </c>
      <c r="D11" s="43">
        <v>37616</v>
      </c>
      <c r="E11" s="43">
        <v>3024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40640</v>
      </c>
      <c r="O11" s="44">
        <f t="shared" si="2"/>
        <v>21.29979035639413</v>
      </c>
      <c r="P11" s="9"/>
    </row>
    <row r="12" spans="1:133" ht="15.75">
      <c r="A12" s="26" t="s">
        <v>23</v>
      </c>
      <c r="B12" s="27"/>
      <c r="C12" s="28"/>
      <c r="D12" s="29">
        <f t="shared" ref="D12:M12" si="3">SUM(D13:D15)</f>
        <v>540657</v>
      </c>
      <c r="E12" s="29">
        <f t="shared" si="3"/>
        <v>30890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571547</v>
      </c>
      <c r="O12" s="41">
        <f t="shared" si="2"/>
        <v>299.5529350104822</v>
      </c>
      <c r="P12" s="10"/>
    </row>
    <row r="13" spans="1:133">
      <c r="A13" s="12"/>
      <c r="B13" s="42">
        <v>521</v>
      </c>
      <c r="C13" s="19" t="s">
        <v>24</v>
      </c>
      <c r="D13" s="43">
        <v>505363</v>
      </c>
      <c r="E13" s="43">
        <v>30890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536253</v>
      </c>
      <c r="O13" s="44">
        <f t="shared" si="2"/>
        <v>281.05503144654091</v>
      </c>
      <c r="P13" s="9"/>
    </row>
    <row r="14" spans="1:133">
      <c r="A14" s="12"/>
      <c r="B14" s="42">
        <v>522</v>
      </c>
      <c r="C14" s="19" t="s">
        <v>25</v>
      </c>
      <c r="D14" s="43">
        <v>4645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4645</v>
      </c>
      <c r="O14" s="44">
        <f t="shared" si="2"/>
        <v>2.4344863731656186</v>
      </c>
      <c r="P14" s="9"/>
    </row>
    <row r="15" spans="1:133">
      <c r="A15" s="12"/>
      <c r="B15" s="42">
        <v>524</v>
      </c>
      <c r="C15" s="19" t="s">
        <v>26</v>
      </c>
      <c r="D15" s="43">
        <v>30649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30649</v>
      </c>
      <c r="O15" s="44">
        <f t="shared" si="2"/>
        <v>16.063417190775681</v>
      </c>
      <c r="P15" s="9"/>
    </row>
    <row r="16" spans="1:133" ht="15.75">
      <c r="A16" s="26" t="s">
        <v>27</v>
      </c>
      <c r="B16" s="27"/>
      <c r="C16" s="28"/>
      <c r="D16" s="29">
        <f t="shared" ref="D16:M16" si="4">SUM(D17:D19)</f>
        <v>153612</v>
      </c>
      <c r="E16" s="29">
        <f t="shared" si="4"/>
        <v>1418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155030</v>
      </c>
      <c r="O16" s="41">
        <f t="shared" si="2"/>
        <v>81.25262054507337</v>
      </c>
      <c r="P16" s="10"/>
    </row>
    <row r="17" spans="1:119">
      <c r="A17" s="12"/>
      <c r="B17" s="42">
        <v>534</v>
      </c>
      <c r="C17" s="19" t="s">
        <v>62</v>
      </c>
      <c r="D17" s="43">
        <v>147073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147073</v>
      </c>
      <c r="O17" s="44">
        <f t="shared" si="2"/>
        <v>77.082285115303989</v>
      </c>
      <c r="P17" s="9"/>
    </row>
    <row r="18" spans="1:119">
      <c r="A18" s="12"/>
      <c r="B18" s="42">
        <v>538</v>
      </c>
      <c r="C18" s="19" t="s">
        <v>52</v>
      </c>
      <c r="D18" s="43">
        <v>263</v>
      </c>
      <c r="E18" s="43">
        <v>1418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1681</v>
      </c>
      <c r="O18" s="44">
        <f t="shared" si="2"/>
        <v>0.88102725366876311</v>
      </c>
      <c r="P18" s="9"/>
    </row>
    <row r="19" spans="1:119">
      <c r="A19" s="12"/>
      <c r="B19" s="42">
        <v>539</v>
      </c>
      <c r="C19" s="19" t="s">
        <v>28</v>
      </c>
      <c r="D19" s="43">
        <v>6276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6276</v>
      </c>
      <c r="O19" s="44">
        <f t="shared" si="2"/>
        <v>3.2893081761006289</v>
      </c>
      <c r="P19" s="9"/>
    </row>
    <row r="20" spans="1:119" ht="15.75">
      <c r="A20" s="26" t="s">
        <v>29</v>
      </c>
      <c r="B20" s="27"/>
      <c r="C20" s="28"/>
      <c r="D20" s="29">
        <f t="shared" ref="D20:M20" si="5">SUM(D21:D21)</f>
        <v>193294</v>
      </c>
      <c r="E20" s="29">
        <f t="shared" si="5"/>
        <v>0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193294</v>
      </c>
      <c r="O20" s="41">
        <f t="shared" si="2"/>
        <v>101.30712788259959</v>
      </c>
      <c r="P20" s="10"/>
    </row>
    <row r="21" spans="1:119">
      <c r="A21" s="12"/>
      <c r="B21" s="42">
        <v>541</v>
      </c>
      <c r="C21" s="19" t="s">
        <v>53</v>
      </c>
      <c r="D21" s="43">
        <v>193294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193294</v>
      </c>
      <c r="O21" s="44">
        <f t="shared" si="2"/>
        <v>101.30712788259959</v>
      </c>
      <c r="P21" s="9"/>
    </row>
    <row r="22" spans="1:119" ht="15.75">
      <c r="A22" s="26" t="s">
        <v>31</v>
      </c>
      <c r="B22" s="27"/>
      <c r="C22" s="28"/>
      <c r="D22" s="29">
        <f t="shared" ref="D22:M22" si="6">SUM(D23:D23)</f>
        <v>73410</v>
      </c>
      <c r="E22" s="29">
        <f t="shared" si="6"/>
        <v>119239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192649</v>
      </c>
      <c r="O22" s="41">
        <f t="shared" si="2"/>
        <v>100.96907756813417</v>
      </c>
      <c r="P22" s="9"/>
    </row>
    <row r="23" spans="1:119" ht="15.75" thickBot="1">
      <c r="A23" s="12"/>
      <c r="B23" s="42">
        <v>572</v>
      </c>
      <c r="C23" s="19" t="s">
        <v>54</v>
      </c>
      <c r="D23" s="43">
        <v>73410</v>
      </c>
      <c r="E23" s="43">
        <v>119239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192649</v>
      </c>
      <c r="O23" s="44">
        <f t="shared" si="2"/>
        <v>100.96907756813417</v>
      </c>
      <c r="P23" s="9"/>
    </row>
    <row r="24" spans="1:119" ht="16.5" thickBot="1">
      <c r="A24" s="13" t="s">
        <v>10</v>
      </c>
      <c r="B24" s="21"/>
      <c r="C24" s="20"/>
      <c r="D24" s="14">
        <f>SUM(D5,D12,D16,D20,D22)</f>
        <v>1295545</v>
      </c>
      <c r="E24" s="14">
        <f t="shared" ref="E24:M24" si="7">SUM(E5,E12,E16,E20,E22)</f>
        <v>158469</v>
      </c>
      <c r="F24" s="14">
        <f t="shared" si="7"/>
        <v>0</v>
      </c>
      <c r="G24" s="14">
        <f t="shared" si="7"/>
        <v>0</v>
      </c>
      <c r="H24" s="14">
        <f t="shared" si="7"/>
        <v>0</v>
      </c>
      <c r="I24" s="14">
        <f t="shared" si="7"/>
        <v>0</v>
      </c>
      <c r="J24" s="14">
        <f t="shared" si="7"/>
        <v>0</v>
      </c>
      <c r="K24" s="14">
        <f t="shared" si="7"/>
        <v>0</v>
      </c>
      <c r="L24" s="14">
        <f t="shared" si="7"/>
        <v>0</v>
      </c>
      <c r="M24" s="14">
        <f t="shared" si="7"/>
        <v>0</v>
      </c>
      <c r="N24" s="14">
        <f t="shared" si="1"/>
        <v>1454014</v>
      </c>
      <c r="O24" s="35">
        <f t="shared" si="2"/>
        <v>762.06184486373161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90" t="s">
        <v>67</v>
      </c>
      <c r="M26" s="90"/>
      <c r="N26" s="90"/>
      <c r="O26" s="39">
        <v>1908</v>
      </c>
    </row>
    <row r="27" spans="1:119">
      <c r="A27" s="91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3"/>
    </row>
    <row r="28" spans="1:119" ht="15.75" customHeight="1" thickBot="1">
      <c r="A28" s="94" t="s">
        <v>39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6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268920</v>
      </c>
      <c r="E5" s="24">
        <f t="shared" si="0"/>
        <v>43119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312039</v>
      </c>
      <c r="O5" s="30">
        <f t="shared" ref="O5:O23" si="2">(N5/O$25)</f>
        <v>165.88995215311004</v>
      </c>
      <c r="P5" s="6"/>
    </row>
    <row r="6" spans="1:133">
      <c r="A6" s="12"/>
      <c r="B6" s="42">
        <v>511</v>
      </c>
      <c r="C6" s="19" t="s">
        <v>47</v>
      </c>
      <c r="D6" s="43">
        <v>3198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3198</v>
      </c>
      <c r="O6" s="44">
        <f t="shared" si="2"/>
        <v>1.7001594896331738</v>
      </c>
      <c r="P6" s="9"/>
    </row>
    <row r="7" spans="1:133">
      <c r="A7" s="12"/>
      <c r="B7" s="42">
        <v>512</v>
      </c>
      <c r="C7" s="19" t="s">
        <v>48</v>
      </c>
      <c r="D7" s="43">
        <v>193554</v>
      </c>
      <c r="E7" s="43">
        <v>27574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221128</v>
      </c>
      <c r="O7" s="44">
        <f t="shared" si="2"/>
        <v>117.55874534821903</v>
      </c>
      <c r="P7" s="9"/>
    </row>
    <row r="8" spans="1:133">
      <c r="A8" s="12"/>
      <c r="B8" s="42">
        <v>513</v>
      </c>
      <c r="C8" s="19" t="s">
        <v>19</v>
      </c>
      <c r="D8" s="43">
        <v>28950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28950</v>
      </c>
      <c r="O8" s="44">
        <f t="shared" si="2"/>
        <v>15.390749601275918</v>
      </c>
      <c r="P8" s="9"/>
    </row>
    <row r="9" spans="1:133">
      <c r="A9" s="12"/>
      <c r="B9" s="42">
        <v>514</v>
      </c>
      <c r="C9" s="19" t="s">
        <v>20</v>
      </c>
      <c r="D9" s="43">
        <v>20339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20339</v>
      </c>
      <c r="O9" s="44">
        <f t="shared" si="2"/>
        <v>10.812865497076023</v>
      </c>
      <c r="P9" s="9"/>
    </row>
    <row r="10" spans="1:133">
      <c r="A10" s="12"/>
      <c r="B10" s="42">
        <v>515</v>
      </c>
      <c r="C10" s="19" t="s">
        <v>21</v>
      </c>
      <c r="D10" s="43">
        <v>7837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7837</v>
      </c>
      <c r="O10" s="44">
        <f t="shared" si="2"/>
        <v>4.1664008506113772</v>
      </c>
      <c r="P10" s="9"/>
    </row>
    <row r="11" spans="1:133">
      <c r="A11" s="12"/>
      <c r="B11" s="42">
        <v>519</v>
      </c>
      <c r="C11" s="19" t="s">
        <v>51</v>
      </c>
      <c r="D11" s="43">
        <v>15042</v>
      </c>
      <c r="E11" s="43">
        <v>15545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30587</v>
      </c>
      <c r="O11" s="44">
        <f t="shared" si="2"/>
        <v>16.261031366294525</v>
      </c>
      <c r="P11" s="9"/>
    </row>
    <row r="12" spans="1:133" ht="15.75">
      <c r="A12" s="26" t="s">
        <v>23</v>
      </c>
      <c r="B12" s="27"/>
      <c r="C12" s="28"/>
      <c r="D12" s="29">
        <f t="shared" ref="D12:M12" si="3">SUM(D13:D15)</f>
        <v>536427</v>
      </c>
      <c r="E12" s="29">
        <f t="shared" si="3"/>
        <v>63805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600232</v>
      </c>
      <c r="O12" s="41">
        <f t="shared" si="2"/>
        <v>319.10260499734181</v>
      </c>
      <c r="P12" s="10"/>
    </row>
    <row r="13" spans="1:133">
      <c r="A13" s="12"/>
      <c r="B13" s="42">
        <v>521</v>
      </c>
      <c r="C13" s="19" t="s">
        <v>24</v>
      </c>
      <c r="D13" s="43">
        <v>535377</v>
      </c>
      <c r="E13" s="43">
        <v>63805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599182</v>
      </c>
      <c r="O13" s="44">
        <f t="shared" si="2"/>
        <v>318.5443912812334</v>
      </c>
      <c r="P13" s="9"/>
    </row>
    <row r="14" spans="1:133">
      <c r="A14" s="12"/>
      <c r="B14" s="42">
        <v>522</v>
      </c>
      <c r="C14" s="19" t="s">
        <v>25</v>
      </c>
      <c r="D14" s="43">
        <v>567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567</v>
      </c>
      <c r="O14" s="44">
        <f t="shared" si="2"/>
        <v>0.30143540669856461</v>
      </c>
      <c r="P14" s="9"/>
    </row>
    <row r="15" spans="1:133">
      <c r="A15" s="12"/>
      <c r="B15" s="42">
        <v>524</v>
      </c>
      <c r="C15" s="19" t="s">
        <v>26</v>
      </c>
      <c r="D15" s="43">
        <v>483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483</v>
      </c>
      <c r="O15" s="44">
        <f t="shared" si="2"/>
        <v>0.25677830940988838</v>
      </c>
      <c r="P15" s="9"/>
    </row>
    <row r="16" spans="1:133" ht="15.75">
      <c r="A16" s="26" t="s">
        <v>27</v>
      </c>
      <c r="B16" s="27"/>
      <c r="C16" s="28"/>
      <c r="D16" s="29">
        <f t="shared" ref="D16:M16" si="4">SUM(D17:D18)</f>
        <v>164276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164276</v>
      </c>
      <c r="O16" s="41">
        <f t="shared" si="2"/>
        <v>87.334396597554488</v>
      </c>
      <c r="P16" s="10"/>
    </row>
    <row r="17" spans="1:119">
      <c r="A17" s="12"/>
      <c r="B17" s="42">
        <v>534</v>
      </c>
      <c r="C17" s="19" t="s">
        <v>62</v>
      </c>
      <c r="D17" s="43">
        <v>147742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147742</v>
      </c>
      <c r="O17" s="44">
        <f t="shared" si="2"/>
        <v>78.544391281233388</v>
      </c>
      <c r="P17" s="9"/>
    </row>
    <row r="18" spans="1:119">
      <c r="A18" s="12"/>
      <c r="B18" s="42">
        <v>539</v>
      </c>
      <c r="C18" s="19" t="s">
        <v>28</v>
      </c>
      <c r="D18" s="43">
        <v>16534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16534</v>
      </c>
      <c r="O18" s="44">
        <f t="shared" si="2"/>
        <v>8.7900053163211052</v>
      </c>
      <c r="P18" s="9"/>
    </row>
    <row r="19" spans="1:119" ht="15.75">
      <c r="A19" s="26" t="s">
        <v>29</v>
      </c>
      <c r="B19" s="27"/>
      <c r="C19" s="28"/>
      <c r="D19" s="29">
        <f t="shared" ref="D19:M19" si="5">SUM(D20:D20)</f>
        <v>58733</v>
      </c>
      <c r="E19" s="29">
        <f t="shared" si="5"/>
        <v>124041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182774</v>
      </c>
      <c r="O19" s="41">
        <f t="shared" si="2"/>
        <v>97.1685273790537</v>
      </c>
      <c r="P19" s="10"/>
    </row>
    <row r="20" spans="1:119">
      <c r="A20" s="12"/>
      <c r="B20" s="42">
        <v>541</v>
      </c>
      <c r="C20" s="19" t="s">
        <v>53</v>
      </c>
      <c r="D20" s="43">
        <v>58733</v>
      </c>
      <c r="E20" s="43">
        <v>124041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182774</v>
      </c>
      <c r="O20" s="44">
        <f t="shared" si="2"/>
        <v>97.1685273790537</v>
      </c>
      <c r="P20" s="9"/>
    </row>
    <row r="21" spans="1:119" ht="15.75">
      <c r="A21" s="26" t="s">
        <v>31</v>
      </c>
      <c r="B21" s="27"/>
      <c r="C21" s="28"/>
      <c r="D21" s="29">
        <f t="shared" ref="D21:M21" si="6">SUM(D22:D22)</f>
        <v>81595</v>
      </c>
      <c r="E21" s="29">
        <f t="shared" si="6"/>
        <v>76050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157645</v>
      </c>
      <c r="O21" s="41">
        <f t="shared" si="2"/>
        <v>83.809144072301962</v>
      </c>
      <c r="P21" s="9"/>
    </row>
    <row r="22" spans="1:119" ht="15.75" thickBot="1">
      <c r="A22" s="12"/>
      <c r="B22" s="42">
        <v>572</v>
      </c>
      <c r="C22" s="19" t="s">
        <v>54</v>
      </c>
      <c r="D22" s="43">
        <v>81595</v>
      </c>
      <c r="E22" s="43">
        <v>76050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157645</v>
      </c>
      <c r="O22" s="44">
        <f t="shared" si="2"/>
        <v>83.809144072301962</v>
      </c>
      <c r="P22" s="9"/>
    </row>
    <row r="23" spans="1:119" ht="16.5" thickBot="1">
      <c r="A23" s="13" t="s">
        <v>10</v>
      </c>
      <c r="B23" s="21"/>
      <c r="C23" s="20"/>
      <c r="D23" s="14">
        <f>SUM(D5,D12,D16,D19,D21)</f>
        <v>1109951</v>
      </c>
      <c r="E23" s="14">
        <f t="shared" ref="E23:M23" si="7">SUM(E5,E12,E16,E19,E21)</f>
        <v>307015</v>
      </c>
      <c r="F23" s="14">
        <f t="shared" si="7"/>
        <v>0</v>
      </c>
      <c r="G23" s="14">
        <f t="shared" si="7"/>
        <v>0</v>
      </c>
      <c r="H23" s="14">
        <f t="shared" si="7"/>
        <v>0</v>
      </c>
      <c r="I23" s="14">
        <f t="shared" si="7"/>
        <v>0</v>
      </c>
      <c r="J23" s="14">
        <f t="shared" si="7"/>
        <v>0</v>
      </c>
      <c r="K23" s="14">
        <f t="shared" si="7"/>
        <v>0</v>
      </c>
      <c r="L23" s="14">
        <f t="shared" si="7"/>
        <v>0</v>
      </c>
      <c r="M23" s="14">
        <f t="shared" si="7"/>
        <v>0</v>
      </c>
      <c r="N23" s="14">
        <f t="shared" si="1"/>
        <v>1416966</v>
      </c>
      <c r="O23" s="35">
        <f t="shared" si="2"/>
        <v>753.30462519936202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90" t="s">
        <v>65</v>
      </c>
      <c r="M25" s="90"/>
      <c r="N25" s="90"/>
      <c r="O25" s="39">
        <v>1881</v>
      </c>
    </row>
    <row r="26" spans="1:119">
      <c r="A26" s="91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3"/>
    </row>
    <row r="27" spans="1:119" ht="15.75" customHeight="1" thickBot="1">
      <c r="A27" s="94" t="s">
        <v>39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6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224071</v>
      </c>
      <c r="E5" s="24">
        <f t="shared" si="0"/>
        <v>30840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4" si="1">SUM(D5:M5)</f>
        <v>254911</v>
      </c>
      <c r="O5" s="30">
        <f t="shared" ref="O5:O24" si="2">(N5/O$26)</f>
        <v>137.64092872570194</v>
      </c>
      <c r="P5" s="6"/>
    </row>
    <row r="6" spans="1:133">
      <c r="A6" s="12"/>
      <c r="B6" s="42">
        <v>511</v>
      </c>
      <c r="C6" s="19" t="s">
        <v>47</v>
      </c>
      <c r="D6" s="43">
        <v>2000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2000</v>
      </c>
      <c r="O6" s="44">
        <f t="shared" si="2"/>
        <v>1.079913606911447</v>
      </c>
      <c r="P6" s="9"/>
    </row>
    <row r="7" spans="1:133">
      <c r="A7" s="12"/>
      <c r="B7" s="42">
        <v>512</v>
      </c>
      <c r="C7" s="19" t="s">
        <v>48</v>
      </c>
      <c r="D7" s="43">
        <v>126537</v>
      </c>
      <c r="E7" s="43">
        <v>10306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136843</v>
      </c>
      <c r="O7" s="44">
        <f t="shared" si="2"/>
        <v>73.889308855291574</v>
      </c>
      <c r="P7" s="9"/>
    </row>
    <row r="8" spans="1:133">
      <c r="A8" s="12"/>
      <c r="B8" s="42">
        <v>513</v>
      </c>
      <c r="C8" s="19" t="s">
        <v>19</v>
      </c>
      <c r="D8" s="43">
        <v>28475</v>
      </c>
      <c r="E8" s="43">
        <v>91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28566</v>
      </c>
      <c r="O8" s="44">
        <f t="shared" si="2"/>
        <v>15.424406047516198</v>
      </c>
      <c r="P8" s="9"/>
    </row>
    <row r="9" spans="1:133">
      <c r="A9" s="12"/>
      <c r="B9" s="42">
        <v>514</v>
      </c>
      <c r="C9" s="19" t="s">
        <v>20</v>
      </c>
      <c r="D9" s="43">
        <v>22326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22326</v>
      </c>
      <c r="O9" s="44">
        <f t="shared" si="2"/>
        <v>12.055075593952484</v>
      </c>
      <c r="P9" s="9"/>
    </row>
    <row r="10" spans="1:133">
      <c r="A10" s="12"/>
      <c r="B10" s="42">
        <v>515</v>
      </c>
      <c r="C10" s="19" t="s">
        <v>21</v>
      </c>
      <c r="D10" s="43">
        <v>19285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19285</v>
      </c>
      <c r="O10" s="44">
        <f t="shared" si="2"/>
        <v>10.413066954643629</v>
      </c>
      <c r="P10" s="9"/>
    </row>
    <row r="11" spans="1:133">
      <c r="A11" s="12"/>
      <c r="B11" s="42">
        <v>519</v>
      </c>
      <c r="C11" s="19" t="s">
        <v>51</v>
      </c>
      <c r="D11" s="43">
        <v>25448</v>
      </c>
      <c r="E11" s="43">
        <v>20443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45891</v>
      </c>
      <c r="O11" s="44">
        <f t="shared" si="2"/>
        <v>24.77915766738661</v>
      </c>
      <c r="P11" s="9"/>
    </row>
    <row r="12" spans="1:133" ht="15.75">
      <c r="A12" s="26" t="s">
        <v>23</v>
      </c>
      <c r="B12" s="27"/>
      <c r="C12" s="28"/>
      <c r="D12" s="29">
        <f t="shared" ref="D12:M12" si="3">SUM(D13:D15)</f>
        <v>419059</v>
      </c>
      <c r="E12" s="29">
        <f t="shared" si="3"/>
        <v>59942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479001</v>
      </c>
      <c r="O12" s="41">
        <f t="shared" si="2"/>
        <v>258.63984881209501</v>
      </c>
      <c r="P12" s="10"/>
    </row>
    <row r="13" spans="1:133">
      <c r="A13" s="12"/>
      <c r="B13" s="42">
        <v>521</v>
      </c>
      <c r="C13" s="19" t="s">
        <v>24</v>
      </c>
      <c r="D13" s="43">
        <v>415862</v>
      </c>
      <c r="E13" s="43">
        <v>59942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475804</v>
      </c>
      <c r="O13" s="44">
        <f t="shared" si="2"/>
        <v>256.91360691144706</v>
      </c>
      <c r="P13" s="9"/>
    </row>
    <row r="14" spans="1:133">
      <c r="A14" s="12"/>
      <c r="B14" s="42">
        <v>522</v>
      </c>
      <c r="C14" s="19" t="s">
        <v>25</v>
      </c>
      <c r="D14" s="43">
        <v>601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601</v>
      </c>
      <c r="O14" s="44">
        <f t="shared" si="2"/>
        <v>0.32451403887688984</v>
      </c>
      <c r="P14" s="9"/>
    </row>
    <row r="15" spans="1:133">
      <c r="A15" s="12"/>
      <c r="B15" s="42">
        <v>524</v>
      </c>
      <c r="C15" s="19" t="s">
        <v>26</v>
      </c>
      <c r="D15" s="43">
        <v>2596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2596</v>
      </c>
      <c r="O15" s="44">
        <f t="shared" si="2"/>
        <v>1.4017278617710582</v>
      </c>
      <c r="P15" s="9"/>
    </row>
    <row r="16" spans="1:133" ht="15.75">
      <c r="A16" s="26" t="s">
        <v>27</v>
      </c>
      <c r="B16" s="27"/>
      <c r="C16" s="28"/>
      <c r="D16" s="29">
        <f t="shared" ref="D16:M16" si="4">SUM(D17:D19)</f>
        <v>16736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16736</v>
      </c>
      <c r="O16" s="41">
        <f t="shared" si="2"/>
        <v>9.03671706263499</v>
      </c>
      <c r="P16" s="10"/>
    </row>
    <row r="17" spans="1:119">
      <c r="A17" s="12"/>
      <c r="B17" s="42">
        <v>534</v>
      </c>
      <c r="C17" s="19" t="s">
        <v>62</v>
      </c>
      <c r="D17" s="43">
        <v>254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254</v>
      </c>
      <c r="O17" s="44">
        <f t="shared" si="2"/>
        <v>0.13714902807775378</v>
      </c>
      <c r="P17" s="9"/>
    </row>
    <row r="18" spans="1:119">
      <c r="A18" s="12"/>
      <c r="B18" s="42">
        <v>538</v>
      </c>
      <c r="C18" s="19" t="s">
        <v>52</v>
      </c>
      <c r="D18" s="43">
        <v>1785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1785</v>
      </c>
      <c r="O18" s="44">
        <f t="shared" si="2"/>
        <v>0.96382289416846656</v>
      </c>
      <c r="P18" s="9"/>
    </row>
    <row r="19" spans="1:119">
      <c r="A19" s="12"/>
      <c r="B19" s="42">
        <v>539</v>
      </c>
      <c r="C19" s="19" t="s">
        <v>28</v>
      </c>
      <c r="D19" s="43">
        <v>14697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14697</v>
      </c>
      <c r="O19" s="44">
        <f t="shared" si="2"/>
        <v>7.9357451403887689</v>
      </c>
      <c r="P19" s="9"/>
    </row>
    <row r="20" spans="1:119" ht="15.75">
      <c r="A20" s="26" t="s">
        <v>29</v>
      </c>
      <c r="B20" s="27"/>
      <c r="C20" s="28"/>
      <c r="D20" s="29">
        <f t="shared" ref="D20:M20" si="5">SUM(D21:D21)</f>
        <v>38535</v>
      </c>
      <c r="E20" s="29">
        <f t="shared" si="5"/>
        <v>0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38535</v>
      </c>
      <c r="O20" s="41">
        <f t="shared" si="2"/>
        <v>20.807235421166308</v>
      </c>
      <c r="P20" s="10"/>
    </row>
    <row r="21" spans="1:119">
      <c r="A21" s="12"/>
      <c r="B21" s="42">
        <v>541</v>
      </c>
      <c r="C21" s="19" t="s">
        <v>53</v>
      </c>
      <c r="D21" s="43">
        <v>38535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38535</v>
      </c>
      <c r="O21" s="44">
        <f t="shared" si="2"/>
        <v>20.807235421166308</v>
      </c>
      <c r="P21" s="9"/>
    </row>
    <row r="22" spans="1:119" ht="15.75">
      <c r="A22" s="26" t="s">
        <v>31</v>
      </c>
      <c r="B22" s="27"/>
      <c r="C22" s="28"/>
      <c r="D22" s="29">
        <f t="shared" ref="D22:M22" si="6">SUM(D23:D23)</f>
        <v>19128</v>
      </c>
      <c r="E22" s="29">
        <f t="shared" si="6"/>
        <v>15407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34535</v>
      </c>
      <c r="O22" s="41">
        <f t="shared" si="2"/>
        <v>18.647408207343414</v>
      </c>
      <c r="P22" s="9"/>
    </row>
    <row r="23" spans="1:119" ht="15.75" thickBot="1">
      <c r="A23" s="12"/>
      <c r="B23" s="42">
        <v>572</v>
      </c>
      <c r="C23" s="19" t="s">
        <v>54</v>
      </c>
      <c r="D23" s="43">
        <v>19128</v>
      </c>
      <c r="E23" s="43">
        <v>15407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34535</v>
      </c>
      <c r="O23" s="44">
        <f t="shared" si="2"/>
        <v>18.647408207343414</v>
      </c>
      <c r="P23" s="9"/>
    </row>
    <row r="24" spans="1:119" ht="16.5" thickBot="1">
      <c r="A24" s="13" t="s">
        <v>10</v>
      </c>
      <c r="B24" s="21"/>
      <c r="C24" s="20"/>
      <c r="D24" s="14">
        <f>SUM(D5,D12,D16,D20,D22)</f>
        <v>717529</v>
      </c>
      <c r="E24" s="14">
        <f t="shared" ref="E24:M24" si="7">SUM(E5,E12,E16,E20,E22)</f>
        <v>106189</v>
      </c>
      <c r="F24" s="14">
        <f t="shared" si="7"/>
        <v>0</v>
      </c>
      <c r="G24" s="14">
        <f t="shared" si="7"/>
        <v>0</v>
      </c>
      <c r="H24" s="14">
        <f t="shared" si="7"/>
        <v>0</v>
      </c>
      <c r="I24" s="14">
        <f t="shared" si="7"/>
        <v>0</v>
      </c>
      <c r="J24" s="14">
        <f t="shared" si="7"/>
        <v>0</v>
      </c>
      <c r="K24" s="14">
        <f t="shared" si="7"/>
        <v>0</v>
      </c>
      <c r="L24" s="14">
        <f t="shared" si="7"/>
        <v>0</v>
      </c>
      <c r="M24" s="14">
        <f t="shared" si="7"/>
        <v>0</v>
      </c>
      <c r="N24" s="14">
        <f t="shared" si="1"/>
        <v>823718</v>
      </c>
      <c r="O24" s="35">
        <f t="shared" si="2"/>
        <v>444.77213822894169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90" t="s">
        <v>63</v>
      </c>
      <c r="M26" s="90"/>
      <c r="N26" s="90"/>
      <c r="O26" s="39">
        <v>1852</v>
      </c>
    </row>
    <row r="27" spans="1:119">
      <c r="A27" s="91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3"/>
    </row>
    <row r="28" spans="1:119" ht="15.75" customHeight="1" thickBot="1">
      <c r="A28" s="94" t="s">
        <v>39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6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270083</v>
      </c>
      <c r="E5" s="24">
        <f t="shared" si="0"/>
        <v>13083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283166</v>
      </c>
      <c r="O5" s="30">
        <f t="shared" ref="O5:O23" si="2">(N5/O$25)</f>
        <v>155.24451754385964</v>
      </c>
      <c r="P5" s="6"/>
    </row>
    <row r="6" spans="1:133">
      <c r="A6" s="12"/>
      <c r="B6" s="42">
        <v>511</v>
      </c>
      <c r="C6" s="19" t="s">
        <v>47</v>
      </c>
      <c r="D6" s="43">
        <v>1363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1363</v>
      </c>
      <c r="O6" s="44">
        <f t="shared" si="2"/>
        <v>0.74725877192982459</v>
      </c>
      <c r="P6" s="9"/>
    </row>
    <row r="7" spans="1:133">
      <c r="A7" s="12"/>
      <c r="B7" s="42">
        <v>512</v>
      </c>
      <c r="C7" s="19" t="s">
        <v>48</v>
      </c>
      <c r="D7" s="43">
        <v>138003</v>
      </c>
      <c r="E7" s="43">
        <v>7388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145391</v>
      </c>
      <c r="O7" s="44">
        <f t="shared" si="2"/>
        <v>79.709978070175438</v>
      </c>
      <c r="P7" s="9"/>
    </row>
    <row r="8" spans="1:133">
      <c r="A8" s="12"/>
      <c r="B8" s="42">
        <v>513</v>
      </c>
      <c r="C8" s="19" t="s">
        <v>19</v>
      </c>
      <c r="D8" s="43">
        <v>12375</v>
      </c>
      <c r="E8" s="43">
        <v>607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12982</v>
      </c>
      <c r="O8" s="44">
        <f t="shared" si="2"/>
        <v>7.1173245614035086</v>
      </c>
      <c r="P8" s="9"/>
    </row>
    <row r="9" spans="1:133">
      <c r="A9" s="12"/>
      <c r="B9" s="42">
        <v>514</v>
      </c>
      <c r="C9" s="19" t="s">
        <v>20</v>
      </c>
      <c r="D9" s="43">
        <v>19803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19803</v>
      </c>
      <c r="O9" s="44">
        <f t="shared" si="2"/>
        <v>10.856907894736842</v>
      </c>
      <c r="P9" s="9"/>
    </row>
    <row r="10" spans="1:133">
      <c r="A10" s="12"/>
      <c r="B10" s="42">
        <v>515</v>
      </c>
      <c r="C10" s="19" t="s">
        <v>21</v>
      </c>
      <c r="D10" s="43">
        <v>9095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9095</v>
      </c>
      <c r="O10" s="44">
        <f t="shared" si="2"/>
        <v>4.9862938596491224</v>
      </c>
      <c r="P10" s="9"/>
    </row>
    <row r="11" spans="1:133">
      <c r="A11" s="12"/>
      <c r="B11" s="42">
        <v>519</v>
      </c>
      <c r="C11" s="19" t="s">
        <v>51</v>
      </c>
      <c r="D11" s="43">
        <v>89444</v>
      </c>
      <c r="E11" s="43">
        <v>5088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94532</v>
      </c>
      <c r="O11" s="44">
        <f t="shared" si="2"/>
        <v>51.826754385964911</v>
      </c>
      <c r="P11" s="9"/>
    </row>
    <row r="12" spans="1:133" ht="15.75">
      <c r="A12" s="26" t="s">
        <v>23</v>
      </c>
      <c r="B12" s="27"/>
      <c r="C12" s="28"/>
      <c r="D12" s="29">
        <f t="shared" ref="D12:M12" si="3">SUM(D13:D16)</f>
        <v>371695</v>
      </c>
      <c r="E12" s="29">
        <f t="shared" si="3"/>
        <v>49441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421136</v>
      </c>
      <c r="O12" s="41">
        <f t="shared" si="2"/>
        <v>230.88596491228071</v>
      </c>
      <c r="P12" s="10"/>
    </row>
    <row r="13" spans="1:133">
      <c r="A13" s="12"/>
      <c r="B13" s="42">
        <v>521</v>
      </c>
      <c r="C13" s="19" t="s">
        <v>24</v>
      </c>
      <c r="D13" s="43">
        <v>363663</v>
      </c>
      <c r="E13" s="43">
        <v>49441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413104</v>
      </c>
      <c r="O13" s="44">
        <f t="shared" si="2"/>
        <v>226.48245614035088</v>
      </c>
      <c r="P13" s="9"/>
    </row>
    <row r="14" spans="1:133">
      <c r="A14" s="12"/>
      <c r="B14" s="42">
        <v>522</v>
      </c>
      <c r="C14" s="19" t="s">
        <v>25</v>
      </c>
      <c r="D14" s="43">
        <v>1271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1271</v>
      </c>
      <c r="O14" s="44">
        <f t="shared" si="2"/>
        <v>0.69682017543859653</v>
      </c>
      <c r="P14" s="9"/>
    </row>
    <row r="15" spans="1:133">
      <c r="A15" s="12"/>
      <c r="B15" s="42">
        <v>524</v>
      </c>
      <c r="C15" s="19" t="s">
        <v>26</v>
      </c>
      <c r="D15" s="43">
        <v>6400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6400</v>
      </c>
      <c r="O15" s="44">
        <f t="shared" si="2"/>
        <v>3.5087719298245612</v>
      </c>
      <c r="P15" s="9"/>
    </row>
    <row r="16" spans="1:133">
      <c r="A16" s="12"/>
      <c r="B16" s="42">
        <v>529</v>
      </c>
      <c r="C16" s="19" t="s">
        <v>59</v>
      </c>
      <c r="D16" s="43">
        <v>361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361</v>
      </c>
      <c r="O16" s="44">
        <f t="shared" si="2"/>
        <v>0.19791666666666666</v>
      </c>
      <c r="P16" s="9"/>
    </row>
    <row r="17" spans="1:119" ht="15.75">
      <c r="A17" s="26" t="s">
        <v>27</v>
      </c>
      <c r="B17" s="27"/>
      <c r="C17" s="28"/>
      <c r="D17" s="29">
        <f t="shared" ref="D17:M17" si="4">SUM(D18:D18)</f>
        <v>2025</v>
      </c>
      <c r="E17" s="29">
        <f t="shared" si="4"/>
        <v>571</v>
      </c>
      <c r="F17" s="29">
        <f t="shared" si="4"/>
        <v>0</v>
      </c>
      <c r="G17" s="29">
        <f t="shared" si="4"/>
        <v>0</v>
      </c>
      <c r="H17" s="29">
        <f t="shared" si="4"/>
        <v>0</v>
      </c>
      <c r="I17" s="29">
        <f t="shared" si="4"/>
        <v>0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40">
        <f t="shared" si="1"/>
        <v>2596</v>
      </c>
      <c r="O17" s="41">
        <f t="shared" si="2"/>
        <v>1.4232456140350878</v>
      </c>
      <c r="P17" s="10"/>
    </row>
    <row r="18" spans="1:119">
      <c r="A18" s="12"/>
      <c r="B18" s="42">
        <v>539</v>
      </c>
      <c r="C18" s="19" t="s">
        <v>28</v>
      </c>
      <c r="D18" s="43">
        <v>2025</v>
      </c>
      <c r="E18" s="43">
        <v>571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2596</v>
      </c>
      <c r="O18" s="44">
        <f t="shared" si="2"/>
        <v>1.4232456140350878</v>
      </c>
      <c r="P18" s="9"/>
    </row>
    <row r="19" spans="1:119" ht="15.75">
      <c r="A19" s="26" t="s">
        <v>29</v>
      </c>
      <c r="B19" s="27"/>
      <c r="C19" s="28"/>
      <c r="D19" s="29">
        <f t="shared" ref="D19:M19" si="5">SUM(D20:D20)</f>
        <v>36111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36111</v>
      </c>
      <c r="O19" s="41">
        <f t="shared" si="2"/>
        <v>19.797697368421051</v>
      </c>
      <c r="P19" s="10"/>
    </row>
    <row r="20" spans="1:119">
      <c r="A20" s="12"/>
      <c r="B20" s="42">
        <v>541</v>
      </c>
      <c r="C20" s="19" t="s">
        <v>53</v>
      </c>
      <c r="D20" s="43">
        <v>36111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36111</v>
      </c>
      <c r="O20" s="44">
        <f t="shared" si="2"/>
        <v>19.797697368421051</v>
      </c>
      <c r="P20" s="9"/>
    </row>
    <row r="21" spans="1:119" ht="15.75">
      <c r="A21" s="26" t="s">
        <v>31</v>
      </c>
      <c r="B21" s="27"/>
      <c r="C21" s="28"/>
      <c r="D21" s="29">
        <f t="shared" ref="D21:M21" si="6">SUM(D22:D22)</f>
        <v>14273</v>
      </c>
      <c r="E21" s="29">
        <f t="shared" si="6"/>
        <v>5120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19393</v>
      </c>
      <c r="O21" s="41">
        <f t="shared" si="2"/>
        <v>10.632127192982455</v>
      </c>
      <c r="P21" s="9"/>
    </row>
    <row r="22" spans="1:119" ht="15.75" thickBot="1">
      <c r="A22" s="12"/>
      <c r="B22" s="42">
        <v>572</v>
      </c>
      <c r="C22" s="19" t="s">
        <v>54</v>
      </c>
      <c r="D22" s="43">
        <v>14273</v>
      </c>
      <c r="E22" s="43">
        <v>5120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19393</v>
      </c>
      <c r="O22" s="44">
        <f t="shared" si="2"/>
        <v>10.632127192982455</v>
      </c>
      <c r="P22" s="9"/>
    </row>
    <row r="23" spans="1:119" ht="16.5" thickBot="1">
      <c r="A23" s="13" t="s">
        <v>10</v>
      </c>
      <c r="B23" s="21"/>
      <c r="C23" s="20"/>
      <c r="D23" s="14">
        <f>SUM(D5,D12,D17,D19,D21)</f>
        <v>694187</v>
      </c>
      <c r="E23" s="14">
        <f t="shared" ref="E23:M23" si="7">SUM(E5,E12,E17,E19,E21)</f>
        <v>68215</v>
      </c>
      <c r="F23" s="14">
        <f t="shared" si="7"/>
        <v>0</v>
      </c>
      <c r="G23" s="14">
        <f t="shared" si="7"/>
        <v>0</v>
      </c>
      <c r="H23" s="14">
        <f t="shared" si="7"/>
        <v>0</v>
      </c>
      <c r="I23" s="14">
        <f t="shared" si="7"/>
        <v>0</v>
      </c>
      <c r="J23" s="14">
        <f t="shared" si="7"/>
        <v>0</v>
      </c>
      <c r="K23" s="14">
        <f t="shared" si="7"/>
        <v>0</v>
      </c>
      <c r="L23" s="14">
        <f t="shared" si="7"/>
        <v>0</v>
      </c>
      <c r="M23" s="14">
        <f t="shared" si="7"/>
        <v>0</v>
      </c>
      <c r="N23" s="14">
        <f t="shared" si="1"/>
        <v>762402</v>
      </c>
      <c r="O23" s="35">
        <f t="shared" si="2"/>
        <v>417.98355263157896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90" t="s">
        <v>60</v>
      </c>
      <c r="M25" s="90"/>
      <c r="N25" s="90"/>
      <c r="O25" s="39">
        <v>1824</v>
      </c>
    </row>
    <row r="26" spans="1:119">
      <c r="A26" s="91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3"/>
    </row>
    <row r="27" spans="1:119" ht="15.75" customHeight="1" thickBot="1">
      <c r="A27" s="94" t="s">
        <v>39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6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21" t="s">
        <v>34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45"/>
      <c r="Q1" s="46"/>
    </row>
    <row r="2" spans="1:133" ht="24" thickBot="1">
      <c r="A2" s="124" t="s">
        <v>50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45"/>
      <c r="Q2" s="46"/>
    </row>
    <row r="3" spans="1:133" ht="18" customHeight="1">
      <c r="A3" s="127" t="s">
        <v>12</v>
      </c>
      <c r="B3" s="128"/>
      <c r="C3" s="129"/>
      <c r="D3" s="133" t="s">
        <v>6</v>
      </c>
      <c r="E3" s="134"/>
      <c r="F3" s="134"/>
      <c r="G3" s="134"/>
      <c r="H3" s="135"/>
      <c r="I3" s="133" t="s">
        <v>7</v>
      </c>
      <c r="J3" s="135"/>
      <c r="K3" s="133" t="s">
        <v>9</v>
      </c>
      <c r="L3" s="135"/>
      <c r="M3" s="47"/>
      <c r="N3" s="48"/>
      <c r="O3" s="136" t="s">
        <v>17</v>
      </c>
      <c r="P3" s="49"/>
      <c r="Q3" s="46"/>
    </row>
    <row r="4" spans="1:133" ht="32.25" customHeight="1" thickBot="1">
      <c r="A4" s="130"/>
      <c r="B4" s="131"/>
      <c r="C4" s="132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37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SUM(D6:D11)</f>
        <v>365806</v>
      </c>
      <c r="E5" s="56">
        <f t="shared" si="0"/>
        <v>54994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23" si="1">SUM(D5:M5)</f>
        <v>420800</v>
      </c>
      <c r="O5" s="58">
        <f t="shared" ref="O5:O23" si="2">(N5/O$25)</f>
        <v>233.77777777777777</v>
      </c>
      <c r="P5" s="59"/>
    </row>
    <row r="6" spans="1:133">
      <c r="A6" s="61"/>
      <c r="B6" s="62">
        <v>511</v>
      </c>
      <c r="C6" s="63" t="s">
        <v>47</v>
      </c>
      <c r="D6" s="64">
        <v>1875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1875</v>
      </c>
      <c r="O6" s="65">
        <f t="shared" si="2"/>
        <v>1.0416666666666667</v>
      </c>
      <c r="P6" s="66"/>
    </row>
    <row r="7" spans="1:133">
      <c r="A7" s="61"/>
      <c r="B7" s="62">
        <v>512</v>
      </c>
      <c r="C7" s="63" t="s">
        <v>48</v>
      </c>
      <c r="D7" s="64">
        <v>162423</v>
      </c>
      <c r="E7" s="64">
        <v>41148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203571</v>
      </c>
      <c r="O7" s="65">
        <f t="shared" si="2"/>
        <v>113.095</v>
      </c>
      <c r="P7" s="66"/>
    </row>
    <row r="8" spans="1:133">
      <c r="A8" s="61"/>
      <c r="B8" s="62">
        <v>513</v>
      </c>
      <c r="C8" s="63" t="s">
        <v>19</v>
      </c>
      <c r="D8" s="64">
        <v>45267</v>
      </c>
      <c r="E8" s="64">
        <v>1097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1"/>
        <v>46364</v>
      </c>
      <c r="O8" s="65">
        <f t="shared" si="2"/>
        <v>25.757777777777779</v>
      </c>
      <c r="P8" s="66"/>
    </row>
    <row r="9" spans="1:133">
      <c r="A9" s="61"/>
      <c r="B9" s="62">
        <v>514</v>
      </c>
      <c r="C9" s="63" t="s">
        <v>20</v>
      </c>
      <c r="D9" s="64">
        <v>33827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1"/>
        <v>33827</v>
      </c>
      <c r="O9" s="65">
        <f t="shared" si="2"/>
        <v>18.792777777777779</v>
      </c>
      <c r="P9" s="66"/>
    </row>
    <row r="10" spans="1:133">
      <c r="A10" s="61"/>
      <c r="B10" s="62">
        <v>515</v>
      </c>
      <c r="C10" s="63" t="s">
        <v>21</v>
      </c>
      <c r="D10" s="64">
        <v>12960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1"/>
        <v>12960</v>
      </c>
      <c r="O10" s="65">
        <f t="shared" si="2"/>
        <v>7.2</v>
      </c>
      <c r="P10" s="66"/>
    </row>
    <row r="11" spans="1:133">
      <c r="A11" s="61"/>
      <c r="B11" s="62">
        <v>519</v>
      </c>
      <c r="C11" s="63" t="s">
        <v>51</v>
      </c>
      <c r="D11" s="64">
        <v>109454</v>
      </c>
      <c r="E11" s="64">
        <v>12749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f t="shared" si="1"/>
        <v>122203</v>
      </c>
      <c r="O11" s="65">
        <f t="shared" si="2"/>
        <v>67.890555555555551</v>
      </c>
      <c r="P11" s="66"/>
    </row>
    <row r="12" spans="1:133" ht="15.75">
      <c r="A12" s="67" t="s">
        <v>23</v>
      </c>
      <c r="B12" s="68"/>
      <c r="C12" s="69"/>
      <c r="D12" s="70">
        <f t="shared" ref="D12:M12" si="3">SUM(D13:D15)</f>
        <v>367201</v>
      </c>
      <c r="E12" s="70">
        <f t="shared" si="3"/>
        <v>28331</v>
      </c>
      <c r="F12" s="70">
        <f t="shared" si="3"/>
        <v>0</v>
      </c>
      <c r="G12" s="70">
        <f t="shared" si="3"/>
        <v>0</v>
      </c>
      <c r="H12" s="70">
        <f t="shared" si="3"/>
        <v>0</v>
      </c>
      <c r="I12" s="70">
        <f t="shared" si="3"/>
        <v>0</v>
      </c>
      <c r="J12" s="70">
        <f t="shared" si="3"/>
        <v>0</v>
      </c>
      <c r="K12" s="70">
        <f t="shared" si="3"/>
        <v>0</v>
      </c>
      <c r="L12" s="70">
        <f t="shared" si="3"/>
        <v>0</v>
      </c>
      <c r="M12" s="70">
        <f t="shared" si="3"/>
        <v>0</v>
      </c>
      <c r="N12" s="71">
        <f t="shared" si="1"/>
        <v>395532</v>
      </c>
      <c r="O12" s="72">
        <f t="shared" si="2"/>
        <v>219.74</v>
      </c>
      <c r="P12" s="73"/>
    </row>
    <row r="13" spans="1:133">
      <c r="A13" s="61"/>
      <c r="B13" s="62">
        <v>521</v>
      </c>
      <c r="C13" s="63" t="s">
        <v>24</v>
      </c>
      <c r="D13" s="64">
        <v>360138</v>
      </c>
      <c r="E13" s="64">
        <v>28331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f t="shared" si="1"/>
        <v>388469</v>
      </c>
      <c r="O13" s="65">
        <f t="shared" si="2"/>
        <v>215.8161111111111</v>
      </c>
      <c r="P13" s="66"/>
    </row>
    <row r="14" spans="1:133">
      <c r="A14" s="61"/>
      <c r="B14" s="62">
        <v>522</v>
      </c>
      <c r="C14" s="63" t="s">
        <v>25</v>
      </c>
      <c r="D14" s="64">
        <v>1858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f t="shared" si="1"/>
        <v>1858</v>
      </c>
      <c r="O14" s="65">
        <f t="shared" si="2"/>
        <v>1.0322222222222222</v>
      </c>
      <c r="P14" s="66"/>
    </row>
    <row r="15" spans="1:133">
      <c r="A15" s="61"/>
      <c r="B15" s="62">
        <v>524</v>
      </c>
      <c r="C15" s="63" t="s">
        <v>26</v>
      </c>
      <c r="D15" s="64">
        <v>5205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f t="shared" si="1"/>
        <v>5205</v>
      </c>
      <c r="O15" s="65">
        <f t="shared" si="2"/>
        <v>2.8916666666666666</v>
      </c>
      <c r="P15" s="66"/>
    </row>
    <row r="16" spans="1:133" ht="15.75">
      <c r="A16" s="67" t="s">
        <v>27</v>
      </c>
      <c r="B16" s="68"/>
      <c r="C16" s="69"/>
      <c r="D16" s="70">
        <f t="shared" ref="D16:M16" si="4">SUM(D17:D18)</f>
        <v>3692</v>
      </c>
      <c r="E16" s="70">
        <f t="shared" si="4"/>
        <v>4662</v>
      </c>
      <c r="F16" s="70">
        <f t="shared" si="4"/>
        <v>0</v>
      </c>
      <c r="G16" s="70">
        <f t="shared" si="4"/>
        <v>0</v>
      </c>
      <c r="H16" s="70">
        <f t="shared" si="4"/>
        <v>0</v>
      </c>
      <c r="I16" s="70">
        <f t="shared" si="4"/>
        <v>0</v>
      </c>
      <c r="J16" s="70">
        <f t="shared" si="4"/>
        <v>0</v>
      </c>
      <c r="K16" s="70">
        <f t="shared" si="4"/>
        <v>0</v>
      </c>
      <c r="L16" s="70">
        <f t="shared" si="4"/>
        <v>0</v>
      </c>
      <c r="M16" s="70">
        <f t="shared" si="4"/>
        <v>0</v>
      </c>
      <c r="N16" s="71">
        <f t="shared" si="1"/>
        <v>8354</v>
      </c>
      <c r="O16" s="72">
        <f t="shared" si="2"/>
        <v>4.641111111111111</v>
      </c>
      <c r="P16" s="73"/>
    </row>
    <row r="17" spans="1:119">
      <c r="A17" s="61"/>
      <c r="B17" s="62">
        <v>538</v>
      </c>
      <c r="C17" s="63" t="s">
        <v>52</v>
      </c>
      <c r="D17" s="64">
        <v>1979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f t="shared" si="1"/>
        <v>1979</v>
      </c>
      <c r="O17" s="65">
        <f t="shared" si="2"/>
        <v>1.0994444444444444</v>
      </c>
      <c r="P17" s="66"/>
    </row>
    <row r="18" spans="1:119">
      <c r="A18" s="61"/>
      <c r="B18" s="62">
        <v>539</v>
      </c>
      <c r="C18" s="63" t="s">
        <v>28</v>
      </c>
      <c r="D18" s="64">
        <v>1713</v>
      </c>
      <c r="E18" s="64">
        <v>4662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f t="shared" si="1"/>
        <v>6375</v>
      </c>
      <c r="O18" s="65">
        <f t="shared" si="2"/>
        <v>3.5416666666666665</v>
      </c>
      <c r="P18" s="66"/>
    </row>
    <row r="19" spans="1:119" ht="15.75">
      <c r="A19" s="67" t="s">
        <v>29</v>
      </c>
      <c r="B19" s="68"/>
      <c r="C19" s="69"/>
      <c r="D19" s="70">
        <f t="shared" ref="D19:M19" si="5">SUM(D20:D20)</f>
        <v>22989</v>
      </c>
      <c r="E19" s="70">
        <f t="shared" si="5"/>
        <v>0</v>
      </c>
      <c r="F19" s="70">
        <f t="shared" si="5"/>
        <v>0</v>
      </c>
      <c r="G19" s="70">
        <f t="shared" si="5"/>
        <v>0</v>
      </c>
      <c r="H19" s="70">
        <f t="shared" si="5"/>
        <v>0</v>
      </c>
      <c r="I19" s="70">
        <f t="shared" si="5"/>
        <v>0</v>
      </c>
      <c r="J19" s="70">
        <f t="shared" si="5"/>
        <v>0</v>
      </c>
      <c r="K19" s="70">
        <f t="shared" si="5"/>
        <v>0</v>
      </c>
      <c r="L19" s="70">
        <f t="shared" si="5"/>
        <v>0</v>
      </c>
      <c r="M19" s="70">
        <f t="shared" si="5"/>
        <v>0</v>
      </c>
      <c r="N19" s="70">
        <f t="shared" si="1"/>
        <v>22989</v>
      </c>
      <c r="O19" s="72">
        <f t="shared" si="2"/>
        <v>12.771666666666667</v>
      </c>
      <c r="P19" s="73"/>
    </row>
    <row r="20" spans="1:119">
      <c r="A20" s="61"/>
      <c r="B20" s="62">
        <v>541</v>
      </c>
      <c r="C20" s="63" t="s">
        <v>53</v>
      </c>
      <c r="D20" s="64">
        <v>22989</v>
      </c>
      <c r="E20" s="64">
        <v>0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>
        <f t="shared" si="1"/>
        <v>22989</v>
      </c>
      <c r="O20" s="65">
        <f t="shared" si="2"/>
        <v>12.771666666666667</v>
      </c>
      <c r="P20" s="66"/>
    </row>
    <row r="21" spans="1:119" ht="15.75">
      <c r="A21" s="67" t="s">
        <v>31</v>
      </c>
      <c r="B21" s="68"/>
      <c r="C21" s="69"/>
      <c r="D21" s="70">
        <f t="shared" ref="D21:M21" si="6">SUM(D22:D22)</f>
        <v>5436</v>
      </c>
      <c r="E21" s="70">
        <f t="shared" si="6"/>
        <v>0</v>
      </c>
      <c r="F21" s="70">
        <f t="shared" si="6"/>
        <v>0</v>
      </c>
      <c r="G21" s="70">
        <f t="shared" si="6"/>
        <v>0</v>
      </c>
      <c r="H21" s="70">
        <f t="shared" si="6"/>
        <v>0</v>
      </c>
      <c r="I21" s="70">
        <f t="shared" si="6"/>
        <v>0</v>
      </c>
      <c r="J21" s="70">
        <f t="shared" si="6"/>
        <v>0</v>
      </c>
      <c r="K21" s="70">
        <f t="shared" si="6"/>
        <v>0</v>
      </c>
      <c r="L21" s="70">
        <f t="shared" si="6"/>
        <v>0</v>
      </c>
      <c r="M21" s="70">
        <f t="shared" si="6"/>
        <v>0</v>
      </c>
      <c r="N21" s="70">
        <f t="shared" si="1"/>
        <v>5436</v>
      </c>
      <c r="O21" s="72">
        <f t="shared" si="2"/>
        <v>3.02</v>
      </c>
      <c r="P21" s="66"/>
    </row>
    <row r="22" spans="1:119" ht="15.75" thickBot="1">
      <c r="A22" s="61"/>
      <c r="B22" s="62">
        <v>572</v>
      </c>
      <c r="C22" s="63" t="s">
        <v>54</v>
      </c>
      <c r="D22" s="64">
        <v>5436</v>
      </c>
      <c r="E22" s="64">
        <v>0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f t="shared" si="1"/>
        <v>5436</v>
      </c>
      <c r="O22" s="65">
        <f t="shared" si="2"/>
        <v>3.02</v>
      </c>
      <c r="P22" s="66"/>
    </row>
    <row r="23" spans="1:119" ht="16.5" thickBot="1">
      <c r="A23" s="74" t="s">
        <v>10</v>
      </c>
      <c r="B23" s="75"/>
      <c r="C23" s="76"/>
      <c r="D23" s="77">
        <f>SUM(D5,D12,D16,D19,D21)</f>
        <v>765124</v>
      </c>
      <c r="E23" s="77">
        <f t="shared" ref="E23:M23" si="7">SUM(E5,E12,E16,E19,E21)</f>
        <v>87987</v>
      </c>
      <c r="F23" s="77">
        <f t="shared" si="7"/>
        <v>0</v>
      </c>
      <c r="G23" s="77">
        <f t="shared" si="7"/>
        <v>0</v>
      </c>
      <c r="H23" s="77">
        <f t="shared" si="7"/>
        <v>0</v>
      </c>
      <c r="I23" s="77">
        <f t="shared" si="7"/>
        <v>0</v>
      </c>
      <c r="J23" s="77">
        <f t="shared" si="7"/>
        <v>0</v>
      </c>
      <c r="K23" s="77">
        <f t="shared" si="7"/>
        <v>0</v>
      </c>
      <c r="L23" s="77">
        <f t="shared" si="7"/>
        <v>0</v>
      </c>
      <c r="M23" s="77">
        <f t="shared" si="7"/>
        <v>0</v>
      </c>
      <c r="N23" s="77">
        <f t="shared" si="1"/>
        <v>853111</v>
      </c>
      <c r="O23" s="78">
        <f t="shared" si="2"/>
        <v>473.95055555555558</v>
      </c>
      <c r="P23" s="59"/>
      <c r="Q23" s="79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0"/>
      <c r="CF23" s="80"/>
      <c r="CG23" s="80"/>
      <c r="CH23" s="80"/>
      <c r="CI23" s="80"/>
      <c r="CJ23" s="80"/>
      <c r="CK23" s="80"/>
      <c r="CL23" s="80"/>
      <c r="CM23" s="80"/>
      <c r="CN23" s="80"/>
      <c r="CO23" s="80"/>
      <c r="CP23" s="80"/>
      <c r="CQ23" s="80"/>
      <c r="CR23" s="80"/>
      <c r="CS23" s="80"/>
      <c r="CT23" s="80"/>
      <c r="CU23" s="80"/>
      <c r="CV23" s="80"/>
      <c r="CW23" s="80"/>
      <c r="CX23" s="80"/>
      <c r="CY23" s="80"/>
      <c r="CZ23" s="80"/>
      <c r="DA23" s="80"/>
      <c r="DB23" s="80"/>
      <c r="DC23" s="80"/>
      <c r="DD23" s="80"/>
      <c r="DE23" s="80"/>
      <c r="DF23" s="80"/>
      <c r="DG23" s="80"/>
      <c r="DH23" s="80"/>
      <c r="DI23" s="80"/>
      <c r="DJ23" s="80"/>
      <c r="DK23" s="80"/>
      <c r="DL23" s="80"/>
      <c r="DM23" s="80"/>
      <c r="DN23" s="80"/>
      <c r="DO23" s="80"/>
    </row>
    <row r="24" spans="1:119">
      <c r="A24" s="81"/>
      <c r="B24" s="82"/>
      <c r="C24" s="82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4"/>
    </row>
    <row r="25" spans="1:119">
      <c r="A25" s="85"/>
      <c r="B25" s="86"/>
      <c r="C25" s="86"/>
      <c r="D25" s="87"/>
      <c r="E25" s="87"/>
      <c r="F25" s="87"/>
      <c r="G25" s="87"/>
      <c r="H25" s="87"/>
      <c r="I25" s="87"/>
      <c r="J25" s="87"/>
      <c r="K25" s="87"/>
      <c r="L25" s="114" t="s">
        <v>55</v>
      </c>
      <c r="M25" s="114"/>
      <c r="N25" s="114"/>
      <c r="O25" s="88">
        <v>1800</v>
      </c>
    </row>
    <row r="26" spans="1:119">
      <c r="A26" s="115"/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7"/>
    </row>
    <row r="27" spans="1:119" ht="15.75" customHeight="1" thickBot="1">
      <c r="A27" s="118" t="s">
        <v>39</v>
      </c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20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374674</v>
      </c>
      <c r="E5" s="24">
        <f t="shared" si="0"/>
        <v>225594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600268</v>
      </c>
      <c r="O5" s="30">
        <f t="shared" ref="O5:O21" si="2">(N5/O$23)</f>
        <v>334.78416062465141</v>
      </c>
      <c r="P5" s="6"/>
    </row>
    <row r="6" spans="1:133">
      <c r="A6" s="12"/>
      <c r="B6" s="42">
        <v>511</v>
      </c>
      <c r="C6" s="19" t="s">
        <v>47</v>
      </c>
      <c r="D6" s="43">
        <v>2587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2587</v>
      </c>
      <c r="O6" s="44">
        <f t="shared" si="2"/>
        <v>1.4428332403792528</v>
      </c>
      <c r="P6" s="9"/>
    </row>
    <row r="7" spans="1:133">
      <c r="A7" s="12"/>
      <c r="B7" s="42">
        <v>512</v>
      </c>
      <c r="C7" s="19" t="s">
        <v>48</v>
      </c>
      <c r="D7" s="43">
        <v>149686</v>
      </c>
      <c r="E7" s="43">
        <v>196530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346216</v>
      </c>
      <c r="O7" s="44">
        <f t="shared" si="2"/>
        <v>193.09313998884551</v>
      </c>
      <c r="P7" s="9"/>
    </row>
    <row r="8" spans="1:133">
      <c r="A8" s="12"/>
      <c r="B8" s="42">
        <v>513</v>
      </c>
      <c r="C8" s="19" t="s">
        <v>19</v>
      </c>
      <c r="D8" s="43">
        <v>13680</v>
      </c>
      <c r="E8" s="43">
        <v>13009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26689</v>
      </c>
      <c r="O8" s="44">
        <f t="shared" si="2"/>
        <v>14.8851087562744</v>
      </c>
      <c r="P8" s="9"/>
    </row>
    <row r="9" spans="1:133">
      <c r="A9" s="12"/>
      <c r="B9" s="42">
        <v>514</v>
      </c>
      <c r="C9" s="19" t="s">
        <v>20</v>
      </c>
      <c r="D9" s="43">
        <v>59845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59845</v>
      </c>
      <c r="O9" s="44">
        <f t="shared" si="2"/>
        <v>33.37702175125488</v>
      </c>
      <c r="P9" s="9"/>
    </row>
    <row r="10" spans="1:133">
      <c r="A10" s="12"/>
      <c r="B10" s="42">
        <v>515</v>
      </c>
      <c r="C10" s="19" t="s">
        <v>21</v>
      </c>
      <c r="D10" s="43">
        <v>16084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16084</v>
      </c>
      <c r="O10" s="44">
        <f t="shared" si="2"/>
        <v>8.9704406023424426</v>
      </c>
      <c r="P10" s="9"/>
    </row>
    <row r="11" spans="1:133">
      <c r="A11" s="12"/>
      <c r="B11" s="42">
        <v>519</v>
      </c>
      <c r="C11" s="19" t="s">
        <v>22</v>
      </c>
      <c r="D11" s="43">
        <v>132792</v>
      </c>
      <c r="E11" s="43">
        <v>16055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148847</v>
      </c>
      <c r="O11" s="44">
        <f t="shared" si="2"/>
        <v>83.015616285554941</v>
      </c>
      <c r="P11" s="9"/>
    </row>
    <row r="12" spans="1:133" ht="15.75">
      <c r="A12" s="26" t="s">
        <v>23</v>
      </c>
      <c r="B12" s="27"/>
      <c r="C12" s="28"/>
      <c r="D12" s="29">
        <f t="shared" ref="D12:M12" si="3">SUM(D13:D14)</f>
        <v>355252</v>
      </c>
      <c r="E12" s="29">
        <f t="shared" si="3"/>
        <v>16644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371896</v>
      </c>
      <c r="O12" s="41">
        <f t="shared" si="2"/>
        <v>207.41550474065812</v>
      </c>
      <c r="P12" s="10"/>
    </row>
    <row r="13" spans="1:133">
      <c r="A13" s="12"/>
      <c r="B13" s="42">
        <v>521</v>
      </c>
      <c r="C13" s="19" t="s">
        <v>24</v>
      </c>
      <c r="D13" s="43">
        <v>354165</v>
      </c>
      <c r="E13" s="43">
        <v>16644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370809</v>
      </c>
      <c r="O13" s="44">
        <f t="shared" si="2"/>
        <v>206.80925822643613</v>
      </c>
      <c r="P13" s="9"/>
    </row>
    <row r="14" spans="1:133">
      <c r="A14" s="12"/>
      <c r="B14" s="42">
        <v>522</v>
      </c>
      <c r="C14" s="19" t="s">
        <v>25</v>
      </c>
      <c r="D14" s="43">
        <v>1087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1087</v>
      </c>
      <c r="O14" s="44">
        <f t="shared" si="2"/>
        <v>0.6062465142219744</v>
      </c>
      <c r="P14" s="9"/>
    </row>
    <row r="15" spans="1:133" ht="15.75">
      <c r="A15" s="26" t="s">
        <v>27</v>
      </c>
      <c r="B15" s="27"/>
      <c r="C15" s="28"/>
      <c r="D15" s="29">
        <f t="shared" ref="D15:M15" si="4">SUM(D16:D16)</f>
        <v>1624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1624</v>
      </c>
      <c r="O15" s="41">
        <f t="shared" si="2"/>
        <v>0.90574456218627997</v>
      </c>
      <c r="P15" s="10"/>
    </row>
    <row r="16" spans="1:133">
      <c r="A16" s="12"/>
      <c r="B16" s="42">
        <v>539</v>
      </c>
      <c r="C16" s="19" t="s">
        <v>28</v>
      </c>
      <c r="D16" s="43">
        <v>1624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1624</v>
      </c>
      <c r="O16" s="44">
        <f t="shared" si="2"/>
        <v>0.90574456218627997</v>
      </c>
      <c r="P16" s="9"/>
    </row>
    <row r="17" spans="1:119" ht="15.75">
      <c r="A17" s="26" t="s">
        <v>29</v>
      </c>
      <c r="B17" s="27"/>
      <c r="C17" s="28"/>
      <c r="D17" s="29">
        <f t="shared" ref="D17:M17" si="5">SUM(D18:D18)</f>
        <v>31720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31720</v>
      </c>
      <c r="O17" s="41">
        <f t="shared" si="2"/>
        <v>17.691020635805913</v>
      </c>
      <c r="P17" s="10"/>
    </row>
    <row r="18" spans="1:119">
      <c r="A18" s="12"/>
      <c r="B18" s="42">
        <v>541</v>
      </c>
      <c r="C18" s="19" t="s">
        <v>30</v>
      </c>
      <c r="D18" s="43">
        <v>31720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31720</v>
      </c>
      <c r="O18" s="44">
        <f t="shared" si="2"/>
        <v>17.691020635805913</v>
      </c>
      <c r="P18" s="9"/>
    </row>
    <row r="19" spans="1:119" ht="15.75">
      <c r="A19" s="26" t="s">
        <v>31</v>
      </c>
      <c r="B19" s="27"/>
      <c r="C19" s="28"/>
      <c r="D19" s="29">
        <f t="shared" ref="D19:M19" si="6">SUM(D20:D20)</f>
        <v>8911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8911</v>
      </c>
      <c r="O19" s="41">
        <f t="shared" si="2"/>
        <v>4.9698828778583382</v>
      </c>
      <c r="P19" s="9"/>
    </row>
    <row r="20" spans="1:119" ht="15.75" thickBot="1">
      <c r="A20" s="12"/>
      <c r="B20" s="42">
        <v>572</v>
      </c>
      <c r="C20" s="19" t="s">
        <v>32</v>
      </c>
      <c r="D20" s="43">
        <v>8911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8911</v>
      </c>
      <c r="O20" s="44">
        <f t="shared" si="2"/>
        <v>4.9698828778583382</v>
      </c>
      <c r="P20" s="9"/>
    </row>
    <row r="21" spans="1:119" ht="16.5" thickBot="1">
      <c r="A21" s="13" t="s">
        <v>10</v>
      </c>
      <c r="B21" s="21"/>
      <c r="C21" s="20"/>
      <c r="D21" s="14">
        <f>SUM(D5,D12,D15,D17,D19)</f>
        <v>772181</v>
      </c>
      <c r="E21" s="14">
        <f t="shared" ref="E21:M21" si="7">SUM(E5,E12,E15,E17,E19)</f>
        <v>242238</v>
      </c>
      <c r="F21" s="14">
        <f t="shared" si="7"/>
        <v>0</v>
      </c>
      <c r="G21" s="14">
        <f t="shared" si="7"/>
        <v>0</v>
      </c>
      <c r="H21" s="14">
        <f t="shared" si="7"/>
        <v>0</v>
      </c>
      <c r="I21" s="14">
        <f t="shared" si="7"/>
        <v>0</v>
      </c>
      <c r="J21" s="14">
        <f t="shared" si="7"/>
        <v>0</v>
      </c>
      <c r="K21" s="14">
        <f t="shared" si="7"/>
        <v>0</v>
      </c>
      <c r="L21" s="14">
        <f t="shared" si="7"/>
        <v>0</v>
      </c>
      <c r="M21" s="14">
        <f t="shared" si="7"/>
        <v>0</v>
      </c>
      <c r="N21" s="14">
        <f t="shared" si="1"/>
        <v>1014419</v>
      </c>
      <c r="O21" s="35">
        <f t="shared" si="2"/>
        <v>565.76631344116004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90" t="s">
        <v>49</v>
      </c>
      <c r="M23" s="90"/>
      <c r="N23" s="90"/>
      <c r="O23" s="39">
        <v>1793</v>
      </c>
    </row>
    <row r="24" spans="1:119">
      <c r="A24" s="91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3"/>
    </row>
    <row r="25" spans="1:119" ht="15.75" customHeight="1" thickBot="1">
      <c r="A25" s="94" t="s">
        <v>39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6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202308</v>
      </c>
      <c r="E5" s="24">
        <f t="shared" si="0"/>
        <v>17712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220020</v>
      </c>
      <c r="O5" s="30">
        <f t="shared" ref="O5:O21" si="2">(N5/O$23)</f>
        <v>123.39876612450925</v>
      </c>
      <c r="P5" s="6"/>
    </row>
    <row r="6" spans="1:133">
      <c r="A6" s="12"/>
      <c r="B6" s="42">
        <v>513</v>
      </c>
      <c r="C6" s="19" t="s">
        <v>19</v>
      </c>
      <c r="D6" s="43">
        <v>135981</v>
      </c>
      <c r="E6" s="43">
        <v>17712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153693</v>
      </c>
      <c r="O6" s="44">
        <f t="shared" si="2"/>
        <v>86.199102636006728</v>
      </c>
      <c r="P6" s="9"/>
    </row>
    <row r="7" spans="1:133">
      <c r="A7" s="12"/>
      <c r="B7" s="42">
        <v>514</v>
      </c>
      <c r="C7" s="19" t="s">
        <v>20</v>
      </c>
      <c r="D7" s="43">
        <v>51515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51515</v>
      </c>
      <c r="O7" s="44">
        <f t="shared" si="2"/>
        <v>28.892316320807627</v>
      </c>
      <c r="P7" s="9"/>
    </row>
    <row r="8" spans="1:133">
      <c r="A8" s="12"/>
      <c r="B8" s="42">
        <v>515</v>
      </c>
      <c r="C8" s="19" t="s">
        <v>21</v>
      </c>
      <c r="D8" s="43">
        <v>14812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14812</v>
      </c>
      <c r="O8" s="44">
        <f t="shared" si="2"/>
        <v>8.3073471676948962</v>
      </c>
      <c r="P8" s="9"/>
    </row>
    <row r="9" spans="1:133" ht="15.75">
      <c r="A9" s="26" t="s">
        <v>23</v>
      </c>
      <c r="B9" s="27"/>
      <c r="C9" s="28"/>
      <c r="D9" s="29">
        <f t="shared" ref="D9:M9" si="3">SUM(D10:D12)</f>
        <v>390416</v>
      </c>
      <c r="E9" s="29">
        <f t="shared" si="3"/>
        <v>68950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459366</v>
      </c>
      <c r="O9" s="41">
        <f t="shared" si="2"/>
        <v>257.63656758272572</v>
      </c>
      <c r="P9" s="10"/>
    </row>
    <row r="10" spans="1:133">
      <c r="A10" s="12"/>
      <c r="B10" s="42">
        <v>521</v>
      </c>
      <c r="C10" s="19" t="s">
        <v>24</v>
      </c>
      <c r="D10" s="43">
        <v>388112</v>
      </c>
      <c r="E10" s="43">
        <v>68950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457062</v>
      </c>
      <c r="O10" s="44">
        <f t="shared" si="2"/>
        <v>256.34436343241725</v>
      </c>
      <c r="P10" s="9"/>
    </row>
    <row r="11" spans="1:133">
      <c r="A11" s="12"/>
      <c r="B11" s="42">
        <v>522</v>
      </c>
      <c r="C11" s="19" t="s">
        <v>25</v>
      </c>
      <c r="D11" s="43">
        <v>976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976</v>
      </c>
      <c r="O11" s="44">
        <f t="shared" si="2"/>
        <v>0.54739203589455976</v>
      </c>
      <c r="P11" s="9"/>
    </row>
    <row r="12" spans="1:133">
      <c r="A12" s="12"/>
      <c r="B12" s="42">
        <v>524</v>
      </c>
      <c r="C12" s="19" t="s">
        <v>26</v>
      </c>
      <c r="D12" s="43">
        <v>1328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1328</v>
      </c>
      <c r="O12" s="44">
        <f t="shared" si="2"/>
        <v>0.74481211441390915</v>
      </c>
      <c r="P12" s="9"/>
    </row>
    <row r="13" spans="1:133" ht="15.75">
      <c r="A13" s="26" t="s">
        <v>27</v>
      </c>
      <c r="B13" s="27"/>
      <c r="C13" s="28"/>
      <c r="D13" s="29">
        <f t="shared" ref="D13:M13" si="4">SUM(D14:D14)</f>
        <v>110148</v>
      </c>
      <c r="E13" s="29">
        <f t="shared" si="4"/>
        <v>12453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122601</v>
      </c>
      <c r="O13" s="41">
        <f t="shared" si="2"/>
        <v>68.761076836791929</v>
      </c>
      <c r="P13" s="10"/>
    </row>
    <row r="14" spans="1:133">
      <c r="A14" s="12"/>
      <c r="B14" s="42">
        <v>539</v>
      </c>
      <c r="C14" s="19" t="s">
        <v>28</v>
      </c>
      <c r="D14" s="43">
        <v>110148</v>
      </c>
      <c r="E14" s="43">
        <v>12453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122601</v>
      </c>
      <c r="O14" s="44">
        <f t="shared" si="2"/>
        <v>68.761076836791929</v>
      </c>
      <c r="P14" s="9"/>
    </row>
    <row r="15" spans="1:133" ht="15.75">
      <c r="A15" s="26" t="s">
        <v>29</v>
      </c>
      <c r="B15" s="27"/>
      <c r="C15" s="28"/>
      <c r="D15" s="29">
        <f t="shared" ref="D15:M15" si="5">SUM(D16:D16)</f>
        <v>39014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39014</v>
      </c>
      <c r="O15" s="41">
        <f t="shared" si="2"/>
        <v>21.881099270891756</v>
      </c>
      <c r="P15" s="10"/>
    </row>
    <row r="16" spans="1:133">
      <c r="A16" s="12"/>
      <c r="B16" s="42">
        <v>541</v>
      </c>
      <c r="C16" s="19" t="s">
        <v>30</v>
      </c>
      <c r="D16" s="43">
        <v>39014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39014</v>
      </c>
      <c r="O16" s="44">
        <f t="shared" si="2"/>
        <v>21.881099270891756</v>
      </c>
      <c r="P16" s="9"/>
    </row>
    <row r="17" spans="1:119" ht="15.75">
      <c r="A17" s="26" t="s">
        <v>41</v>
      </c>
      <c r="B17" s="27"/>
      <c r="C17" s="28"/>
      <c r="D17" s="29">
        <f t="shared" ref="D17:M17" si="6">SUM(D18:D18)</f>
        <v>1506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1506</v>
      </c>
      <c r="O17" s="41">
        <f t="shared" si="2"/>
        <v>0.84464385866517111</v>
      </c>
      <c r="P17" s="10"/>
    </row>
    <row r="18" spans="1:119">
      <c r="A18" s="12"/>
      <c r="B18" s="42">
        <v>569</v>
      </c>
      <c r="C18" s="19" t="s">
        <v>42</v>
      </c>
      <c r="D18" s="43">
        <v>1506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1506</v>
      </c>
      <c r="O18" s="44">
        <f t="shared" si="2"/>
        <v>0.84464385866517111</v>
      </c>
      <c r="P18" s="9"/>
    </row>
    <row r="19" spans="1:119" ht="15.75">
      <c r="A19" s="26" t="s">
        <v>31</v>
      </c>
      <c r="B19" s="27"/>
      <c r="C19" s="28"/>
      <c r="D19" s="29">
        <f t="shared" ref="D19:M19" si="7">SUM(D20:D20)</f>
        <v>16425</v>
      </c>
      <c r="E19" s="29">
        <f t="shared" si="7"/>
        <v>3792</v>
      </c>
      <c r="F19" s="29">
        <f t="shared" si="7"/>
        <v>0</v>
      </c>
      <c r="G19" s="29">
        <f t="shared" si="7"/>
        <v>0</v>
      </c>
      <c r="H19" s="29">
        <f t="shared" si="7"/>
        <v>0</v>
      </c>
      <c r="I19" s="29">
        <f t="shared" si="7"/>
        <v>0</v>
      </c>
      <c r="J19" s="29">
        <f t="shared" si="7"/>
        <v>0</v>
      </c>
      <c r="K19" s="29">
        <f t="shared" si="7"/>
        <v>0</v>
      </c>
      <c r="L19" s="29">
        <f t="shared" si="7"/>
        <v>0</v>
      </c>
      <c r="M19" s="29">
        <f t="shared" si="7"/>
        <v>0</v>
      </c>
      <c r="N19" s="29">
        <f t="shared" si="1"/>
        <v>20217</v>
      </c>
      <c r="O19" s="41">
        <f t="shared" si="2"/>
        <v>11.338754907459338</v>
      </c>
      <c r="P19" s="9"/>
    </row>
    <row r="20" spans="1:119" ht="15.75" thickBot="1">
      <c r="A20" s="12"/>
      <c r="B20" s="42">
        <v>572</v>
      </c>
      <c r="C20" s="19" t="s">
        <v>32</v>
      </c>
      <c r="D20" s="43">
        <v>16425</v>
      </c>
      <c r="E20" s="43">
        <v>3792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20217</v>
      </c>
      <c r="O20" s="44">
        <f t="shared" si="2"/>
        <v>11.338754907459338</v>
      </c>
      <c r="P20" s="9"/>
    </row>
    <row r="21" spans="1:119" ht="16.5" thickBot="1">
      <c r="A21" s="13" t="s">
        <v>10</v>
      </c>
      <c r="B21" s="21"/>
      <c r="C21" s="20"/>
      <c r="D21" s="14">
        <f>SUM(D5,D9,D13,D15,D17,D19)</f>
        <v>759817</v>
      </c>
      <c r="E21" s="14">
        <f t="shared" ref="E21:M21" si="8">SUM(E5,E9,E13,E15,E17,E19)</f>
        <v>102907</v>
      </c>
      <c r="F21" s="14">
        <f t="shared" si="8"/>
        <v>0</v>
      </c>
      <c r="G21" s="14">
        <f t="shared" si="8"/>
        <v>0</v>
      </c>
      <c r="H21" s="14">
        <f t="shared" si="8"/>
        <v>0</v>
      </c>
      <c r="I21" s="14">
        <f t="shared" si="8"/>
        <v>0</v>
      </c>
      <c r="J21" s="14">
        <f t="shared" si="8"/>
        <v>0</v>
      </c>
      <c r="K21" s="14">
        <f t="shared" si="8"/>
        <v>0</v>
      </c>
      <c r="L21" s="14">
        <f t="shared" si="8"/>
        <v>0</v>
      </c>
      <c r="M21" s="14">
        <f t="shared" si="8"/>
        <v>0</v>
      </c>
      <c r="N21" s="14">
        <f t="shared" si="1"/>
        <v>862724</v>
      </c>
      <c r="O21" s="35">
        <f t="shared" si="2"/>
        <v>483.86090858104319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90" t="s">
        <v>43</v>
      </c>
      <c r="M23" s="90"/>
      <c r="N23" s="90"/>
      <c r="O23" s="39">
        <v>1783</v>
      </c>
    </row>
    <row r="24" spans="1:119">
      <c r="A24" s="91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3"/>
    </row>
    <row r="25" spans="1:119" ht="15.75" customHeight="1" thickBot="1">
      <c r="A25" s="94" t="s">
        <v>39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6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18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37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321162</v>
      </c>
      <c r="E5" s="24">
        <f t="shared" si="0"/>
        <v>45472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366634</v>
      </c>
      <c r="O5" s="30">
        <f t="shared" ref="O5:O20" si="2">(N5/O$22)</f>
        <v>204.25292479108634</v>
      </c>
      <c r="P5" s="6"/>
    </row>
    <row r="6" spans="1:133">
      <c r="A6" s="12"/>
      <c r="B6" s="42">
        <v>513</v>
      </c>
      <c r="C6" s="19" t="s">
        <v>19</v>
      </c>
      <c r="D6" s="43">
        <v>116528</v>
      </c>
      <c r="E6" s="43">
        <v>45472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162000</v>
      </c>
      <c r="O6" s="44">
        <f t="shared" si="2"/>
        <v>90.250696378830085</v>
      </c>
      <c r="P6" s="9"/>
    </row>
    <row r="7" spans="1:133">
      <c r="A7" s="12"/>
      <c r="B7" s="42">
        <v>514</v>
      </c>
      <c r="C7" s="19" t="s">
        <v>20</v>
      </c>
      <c r="D7" s="43">
        <v>52574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52574</v>
      </c>
      <c r="O7" s="44">
        <f t="shared" si="2"/>
        <v>29.289136490250698</v>
      </c>
      <c r="P7" s="9"/>
    </row>
    <row r="8" spans="1:133">
      <c r="A8" s="12"/>
      <c r="B8" s="42">
        <v>515</v>
      </c>
      <c r="C8" s="19" t="s">
        <v>21</v>
      </c>
      <c r="D8" s="43">
        <v>33372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33372</v>
      </c>
      <c r="O8" s="44">
        <f t="shared" si="2"/>
        <v>18.591643454038998</v>
      </c>
      <c r="P8" s="9"/>
    </row>
    <row r="9" spans="1:133">
      <c r="A9" s="12"/>
      <c r="B9" s="42">
        <v>519</v>
      </c>
      <c r="C9" s="19" t="s">
        <v>22</v>
      </c>
      <c r="D9" s="43">
        <v>118688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118688</v>
      </c>
      <c r="O9" s="44">
        <f t="shared" si="2"/>
        <v>66.121448467966573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SUM(D11:D13)</f>
        <v>363700</v>
      </c>
      <c r="E10" s="29">
        <f t="shared" si="3"/>
        <v>9851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373551</v>
      </c>
      <c r="O10" s="41">
        <f t="shared" si="2"/>
        <v>208.10640668523678</v>
      </c>
      <c r="P10" s="10"/>
    </row>
    <row r="11" spans="1:133">
      <c r="A11" s="12"/>
      <c r="B11" s="42">
        <v>521</v>
      </c>
      <c r="C11" s="19" t="s">
        <v>24</v>
      </c>
      <c r="D11" s="43">
        <v>350997</v>
      </c>
      <c r="E11" s="43">
        <v>9851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360848</v>
      </c>
      <c r="O11" s="44">
        <f t="shared" si="2"/>
        <v>201.02952646239555</v>
      </c>
      <c r="P11" s="9"/>
    </row>
    <row r="12" spans="1:133">
      <c r="A12" s="12"/>
      <c r="B12" s="42">
        <v>522</v>
      </c>
      <c r="C12" s="19" t="s">
        <v>25</v>
      </c>
      <c r="D12" s="43">
        <v>403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403</v>
      </c>
      <c r="O12" s="44">
        <f t="shared" si="2"/>
        <v>0.22451253481894151</v>
      </c>
      <c r="P12" s="9"/>
    </row>
    <row r="13" spans="1:133">
      <c r="A13" s="12"/>
      <c r="B13" s="42">
        <v>524</v>
      </c>
      <c r="C13" s="19" t="s">
        <v>26</v>
      </c>
      <c r="D13" s="43">
        <v>12300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12300</v>
      </c>
      <c r="O13" s="44">
        <f t="shared" si="2"/>
        <v>6.8523676880222837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SUM(D15:D15)</f>
        <v>1222</v>
      </c>
      <c r="E14" s="29">
        <f t="shared" si="4"/>
        <v>3000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4222</v>
      </c>
      <c r="O14" s="41">
        <f t="shared" si="2"/>
        <v>2.3520891364902505</v>
      </c>
      <c r="P14" s="10"/>
    </row>
    <row r="15" spans="1:133">
      <c r="A15" s="12"/>
      <c r="B15" s="42">
        <v>539</v>
      </c>
      <c r="C15" s="19" t="s">
        <v>28</v>
      </c>
      <c r="D15" s="43">
        <v>1222</v>
      </c>
      <c r="E15" s="43">
        <v>3000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4222</v>
      </c>
      <c r="O15" s="44">
        <f t="shared" si="2"/>
        <v>2.3520891364902505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SUM(D17:D17)</f>
        <v>72101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72101</v>
      </c>
      <c r="O16" s="41">
        <f t="shared" si="2"/>
        <v>40.167688022284125</v>
      </c>
      <c r="P16" s="10"/>
    </row>
    <row r="17" spans="1:119">
      <c r="A17" s="12"/>
      <c r="B17" s="42">
        <v>541</v>
      </c>
      <c r="C17" s="19" t="s">
        <v>30</v>
      </c>
      <c r="D17" s="43">
        <v>72101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72101</v>
      </c>
      <c r="O17" s="44">
        <f t="shared" si="2"/>
        <v>40.167688022284125</v>
      </c>
      <c r="P17" s="9"/>
    </row>
    <row r="18" spans="1:119" ht="15.75">
      <c r="A18" s="26" t="s">
        <v>31</v>
      </c>
      <c r="B18" s="27"/>
      <c r="C18" s="28"/>
      <c r="D18" s="29">
        <f t="shared" ref="D18:M18" si="6">SUM(D19:D19)</f>
        <v>37998</v>
      </c>
      <c r="E18" s="29">
        <f t="shared" si="6"/>
        <v>345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38343</v>
      </c>
      <c r="O18" s="41">
        <f t="shared" si="2"/>
        <v>21.361002785515321</v>
      </c>
      <c r="P18" s="9"/>
    </row>
    <row r="19" spans="1:119" ht="15.75" thickBot="1">
      <c r="A19" s="12"/>
      <c r="B19" s="42">
        <v>572</v>
      </c>
      <c r="C19" s="19" t="s">
        <v>32</v>
      </c>
      <c r="D19" s="43">
        <v>37998</v>
      </c>
      <c r="E19" s="43">
        <v>345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38343</v>
      </c>
      <c r="O19" s="44">
        <f t="shared" si="2"/>
        <v>21.361002785515321</v>
      </c>
      <c r="P19" s="9"/>
    </row>
    <row r="20" spans="1:119" ht="16.5" thickBot="1">
      <c r="A20" s="13" t="s">
        <v>10</v>
      </c>
      <c r="B20" s="21"/>
      <c r="C20" s="20"/>
      <c r="D20" s="14">
        <f>SUM(D5,D10,D14,D16,D18)</f>
        <v>796183</v>
      </c>
      <c r="E20" s="14">
        <f t="shared" ref="E20:M20" si="7">SUM(E5,E10,E14,E16,E18)</f>
        <v>58668</v>
      </c>
      <c r="F20" s="14">
        <f t="shared" si="7"/>
        <v>0</v>
      </c>
      <c r="G20" s="14">
        <f t="shared" si="7"/>
        <v>0</v>
      </c>
      <c r="H20" s="14">
        <f t="shared" si="7"/>
        <v>0</v>
      </c>
      <c r="I20" s="14">
        <f t="shared" si="7"/>
        <v>0</v>
      </c>
      <c r="J20" s="14">
        <f t="shared" si="7"/>
        <v>0</v>
      </c>
      <c r="K20" s="14">
        <f t="shared" si="7"/>
        <v>0</v>
      </c>
      <c r="L20" s="14">
        <f t="shared" si="7"/>
        <v>0</v>
      </c>
      <c r="M20" s="14">
        <f t="shared" si="7"/>
        <v>0</v>
      </c>
      <c r="N20" s="14">
        <f t="shared" si="1"/>
        <v>854851</v>
      </c>
      <c r="O20" s="35">
        <f t="shared" si="2"/>
        <v>476.24011142061283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90" t="s">
        <v>38</v>
      </c>
      <c r="M22" s="90"/>
      <c r="N22" s="90"/>
      <c r="O22" s="39">
        <v>1795</v>
      </c>
    </row>
    <row r="23" spans="1:119">
      <c r="A23" s="91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3"/>
    </row>
    <row r="24" spans="1:119" ht="15.75" customHeight="1" thickBot="1">
      <c r="A24" s="94" t="s">
        <v>39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6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35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304229</v>
      </c>
      <c r="E5" s="24">
        <f t="shared" si="0"/>
        <v>47886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352115</v>
      </c>
      <c r="O5" s="30">
        <f t="shared" ref="O5:O20" si="2">(N5/O$22)</f>
        <v>194.53867403314916</v>
      </c>
      <c r="P5" s="6"/>
    </row>
    <row r="6" spans="1:133">
      <c r="A6" s="12"/>
      <c r="B6" s="42">
        <v>513</v>
      </c>
      <c r="C6" s="19" t="s">
        <v>19</v>
      </c>
      <c r="D6" s="43">
        <v>107003</v>
      </c>
      <c r="E6" s="43">
        <v>46524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153527</v>
      </c>
      <c r="O6" s="44">
        <f t="shared" si="2"/>
        <v>84.821546961325964</v>
      </c>
      <c r="P6" s="9"/>
    </row>
    <row r="7" spans="1:133">
      <c r="A7" s="12"/>
      <c r="B7" s="42">
        <v>514</v>
      </c>
      <c r="C7" s="19" t="s">
        <v>20</v>
      </c>
      <c r="D7" s="43">
        <v>24174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24174</v>
      </c>
      <c r="O7" s="44">
        <f t="shared" si="2"/>
        <v>13.355801104972375</v>
      </c>
      <c r="P7" s="9"/>
    </row>
    <row r="8" spans="1:133">
      <c r="A8" s="12"/>
      <c r="B8" s="42">
        <v>515</v>
      </c>
      <c r="C8" s="19" t="s">
        <v>21</v>
      </c>
      <c r="D8" s="43">
        <v>49984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49984</v>
      </c>
      <c r="O8" s="44">
        <f t="shared" si="2"/>
        <v>27.61546961325967</v>
      </c>
      <c r="P8" s="9"/>
    </row>
    <row r="9" spans="1:133">
      <c r="A9" s="12"/>
      <c r="B9" s="42">
        <v>519</v>
      </c>
      <c r="C9" s="19" t="s">
        <v>22</v>
      </c>
      <c r="D9" s="43">
        <v>123068</v>
      </c>
      <c r="E9" s="43">
        <v>1362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124430</v>
      </c>
      <c r="O9" s="44">
        <f t="shared" si="2"/>
        <v>68.745856353591165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SUM(D11:D13)</f>
        <v>371882</v>
      </c>
      <c r="E10" s="29">
        <f t="shared" si="3"/>
        <v>5164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377046</v>
      </c>
      <c r="O10" s="41">
        <f t="shared" si="2"/>
        <v>208.31270718232045</v>
      </c>
      <c r="P10" s="10"/>
    </row>
    <row r="11" spans="1:133">
      <c r="A11" s="12"/>
      <c r="B11" s="42">
        <v>521</v>
      </c>
      <c r="C11" s="19" t="s">
        <v>24</v>
      </c>
      <c r="D11" s="43">
        <v>355692</v>
      </c>
      <c r="E11" s="43">
        <v>5164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360856</v>
      </c>
      <c r="O11" s="44">
        <f t="shared" si="2"/>
        <v>199.36795580110498</v>
      </c>
      <c r="P11" s="9"/>
    </row>
    <row r="12" spans="1:133">
      <c r="A12" s="12"/>
      <c r="B12" s="42">
        <v>522</v>
      </c>
      <c r="C12" s="19" t="s">
        <v>25</v>
      </c>
      <c r="D12" s="43">
        <v>470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470</v>
      </c>
      <c r="O12" s="44">
        <f t="shared" si="2"/>
        <v>0.25966850828729282</v>
      </c>
      <c r="P12" s="9"/>
    </row>
    <row r="13" spans="1:133">
      <c r="A13" s="12"/>
      <c r="B13" s="42">
        <v>524</v>
      </c>
      <c r="C13" s="19" t="s">
        <v>26</v>
      </c>
      <c r="D13" s="43">
        <v>15720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15720</v>
      </c>
      <c r="O13" s="44">
        <f t="shared" si="2"/>
        <v>8.6850828729281773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SUM(D15:D15)</f>
        <v>1662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1662</v>
      </c>
      <c r="O14" s="41">
        <f t="shared" si="2"/>
        <v>0.91823204419889504</v>
      </c>
      <c r="P14" s="10"/>
    </row>
    <row r="15" spans="1:133">
      <c r="A15" s="12"/>
      <c r="B15" s="42">
        <v>539</v>
      </c>
      <c r="C15" s="19" t="s">
        <v>28</v>
      </c>
      <c r="D15" s="43">
        <v>1662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1662</v>
      </c>
      <c r="O15" s="44">
        <f t="shared" si="2"/>
        <v>0.91823204419889504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SUM(D17:D17)</f>
        <v>54292</v>
      </c>
      <c r="E16" s="29">
        <f t="shared" si="5"/>
        <v>16500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70792</v>
      </c>
      <c r="O16" s="41">
        <f t="shared" si="2"/>
        <v>39.111602209944749</v>
      </c>
      <c r="P16" s="10"/>
    </row>
    <row r="17" spans="1:119">
      <c r="A17" s="12"/>
      <c r="B17" s="42">
        <v>541</v>
      </c>
      <c r="C17" s="19" t="s">
        <v>30</v>
      </c>
      <c r="D17" s="43">
        <v>54292</v>
      </c>
      <c r="E17" s="43">
        <v>16500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70792</v>
      </c>
      <c r="O17" s="44">
        <f t="shared" si="2"/>
        <v>39.111602209944749</v>
      </c>
      <c r="P17" s="9"/>
    </row>
    <row r="18" spans="1:119" ht="15.75">
      <c r="A18" s="26" t="s">
        <v>31</v>
      </c>
      <c r="B18" s="27"/>
      <c r="C18" s="28"/>
      <c r="D18" s="29">
        <f t="shared" ref="D18:M18" si="6">SUM(D19:D19)</f>
        <v>20275</v>
      </c>
      <c r="E18" s="29">
        <f t="shared" si="6"/>
        <v>1185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21460</v>
      </c>
      <c r="O18" s="41">
        <f t="shared" si="2"/>
        <v>11.856353591160222</v>
      </c>
      <c r="P18" s="9"/>
    </row>
    <row r="19" spans="1:119" ht="15.75" thickBot="1">
      <c r="A19" s="12"/>
      <c r="B19" s="42">
        <v>572</v>
      </c>
      <c r="C19" s="19" t="s">
        <v>32</v>
      </c>
      <c r="D19" s="43">
        <v>20275</v>
      </c>
      <c r="E19" s="43">
        <v>1185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21460</v>
      </c>
      <c r="O19" s="44">
        <f t="shared" si="2"/>
        <v>11.856353591160222</v>
      </c>
      <c r="P19" s="9"/>
    </row>
    <row r="20" spans="1:119" ht="16.5" thickBot="1">
      <c r="A20" s="13" t="s">
        <v>10</v>
      </c>
      <c r="B20" s="21"/>
      <c r="C20" s="20"/>
      <c r="D20" s="14">
        <f>SUM(D5,D10,D14,D16,D18)</f>
        <v>752340</v>
      </c>
      <c r="E20" s="14">
        <f t="shared" ref="E20:M20" si="7">SUM(E5,E10,E14,E16,E18)</f>
        <v>70735</v>
      </c>
      <c r="F20" s="14">
        <f t="shared" si="7"/>
        <v>0</v>
      </c>
      <c r="G20" s="14">
        <f t="shared" si="7"/>
        <v>0</v>
      </c>
      <c r="H20" s="14">
        <f t="shared" si="7"/>
        <v>0</v>
      </c>
      <c r="I20" s="14">
        <f t="shared" si="7"/>
        <v>0</v>
      </c>
      <c r="J20" s="14">
        <f t="shared" si="7"/>
        <v>0</v>
      </c>
      <c r="K20" s="14">
        <f t="shared" si="7"/>
        <v>0</v>
      </c>
      <c r="L20" s="14">
        <f t="shared" si="7"/>
        <v>0</v>
      </c>
      <c r="M20" s="14">
        <f t="shared" si="7"/>
        <v>0</v>
      </c>
      <c r="N20" s="14">
        <f t="shared" si="1"/>
        <v>823075</v>
      </c>
      <c r="O20" s="35">
        <f t="shared" si="2"/>
        <v>454.73756906077347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90" t="s">
        <v>36</v>
      </c>
      <c r="M22" s="90"/>
      <c r="N22" s="90"/>
      <c r="O22" s="39">
        <v>1810</v>
      </c>
    </row>
    <row r="23" spans="1:119">
      <c r="A23" s="91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3"/>
    </row>
    <row r="24" spans="1:119" ht="15.75" thickBot="1">
      <c r="A24" s="94" t="s">
        <v>39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6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4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11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349019</v>
      </c>
      <c r="E5" s="24">
        <f t="shared" si="0"/>
        <v>7902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356921</v>
      </c>
      <c r="O5" s="30">
        <f t="shared" ref="O5:O20" si="2">(N5/O$22)</f>
        <v>218.96993865030674</v>
      </c>
      <c r="P5" s="6"/>
    </row>
    <row r="6" spans="1:133">
      <c r="A6" s="12"/>
      <c r="B6" s="42">
        <v>513</v>
      </c>
      <c r="C6" s="19" t="s">
        <v>19</v>
      </c>
      <c r="D6" s="43">
        <v>124105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124105</v>
      </c>
      <c r="O6" s="44">
        <f t="shared" si="2"/>
        <v>76.138036809815958</v>
      </c>
      <c r="P6" s="9"/>
    </row>
    <row r="7" spans="1:133">
      <c r="A7" s="12"/>
      <c r="B7" s="42">
        <v>514</v>
      </c>
      <c r="C7" s="19" t="s">
        <v>20</v>
      </c>
      <c r="D7" s="43">
        <v>30046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30046</v>
      </c>
      <c r="O7" s="44">
        <f t="shared" si="2"/>
        <v>18.433128834355827</v>
      </c>
      <c r="P7" s="9"/>
    </row>
    <row r="8" spans="1:133">
      <c r="A8" s="12"/>
      <c r="B8" s="42">
        <v>515</v>
      </c>
      <c r="C8" s="19" t="s">
        <v>21</v>
      </c>
      <c r="D8" s="43">
        <v>68376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68376</v>
      </c>
      <c r="O8" s="44">
        <f t="shared" si="2"/>
        <v>41.948466257668713</v>
      </c>
      <c r="P8" s="9"/>
    </row>
    <row r="9" spans="1:133">
      <c r="A9" s="12"/>
      <c r="B9" s="42">
        <v>519</v>
      </c>
      <c r="C9" s="19" t="s">
        <v>22</v>
      </c>
      <c r="D9" s="43">
        <v>126492</v>
      </c>
      <c r="E9" s="43">
        <v>7902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134394</v>
      </c>
      <c r="O9" s="44">
        <f t="shared" si="2"/>
        <v>82.450306748466261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SUM(D11:D13)</f>
        <v>357875</v>
      </c>
      <c r="E10" s="29">
        <f t="shared" si="3"/>
        <v>31377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389252</v>
      </c>
      <c r="O10" s="41">
        <f t="shared" si="2"/>
        <v>238.80490797546011</v>
      </c>
      <c r="P10" s="10"/>
    </row>
    <row r="11" spans="1:133">
      <c r="A11" s="12"/>
      <c r="B11" s="42">
        <v>521</v>
      </c>
      <c r="C11" s="19" t="s">
        <v>24</v>
      </c>
      <c r="D11" s="43">
        <v>350326</v>
      </c>
      <c r="E11" s="43">
        <v>31377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381703</v>
      </c>
      <c r="O11" s="44">
        <f t="shared" si="2"/>
        <v>234.17361963190183</v>
      </c>
      <c r="P11" s="9"/>
    </row>
    <row r="12" spans="1:133">
      <c r="A12" s="12"/>
      <c r="B12" s="42">
        <v>522</v>
      </c>
      <c r="C12" s="19" t="s">
        <v>25</v>
      </c>
      <c r="D12" s="43">
        <v>261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261</v>
      </c>
      <c r="O12" s="44">
        <f t="shared" si="2"/>
        <v>0.16012269938650306</v>
      </c>
      <c r="P12" s="9"/>
    </row>
    <row r="13" spans="1:133">
      <c r="A13" s="12"/>
      <c r="B13" s="42">
        <v>524</v>
      </c>
      <c r="C13" s="19" t="s">
        <v>26</v>
      </c>
      <c r="D13" s="43">
        <v>7288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7288</v>
      </c>
      <c r="O13" s="44">
        <f t="shared" si="2"/>
        <v>4.4711656441717791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SUM(D15:D15)</f>
        <v>396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396</v>
      </c>
      <c r="O14" s="41">
        <f t="shared" si="2"/>
        <v>0.24294478527607363</v>
      </c>
      <c r="P14" s="10"/>
    </row>
    <row r="15" spans="1:133">
      <c r="A15" s="12"/>
      <c r="B15" s="42">
        <v>539</v>
      </c>
      <c r="C15" s="19" t="s">
        <v>28</v>
      </c>
      <c r="D15" s="43">
        <v>396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396</v>
      </c>
      <c r="O15" s="44">
        <f t="shared" si="2"/>
        <v>0.24294478527607363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SUM(D17:D17)</f>
        <v>101691</v>
      </c>
      <c r="E16" s="29">
        <f t="shared" si="5"/>
        <v>20000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121691</v>
      </c>
      <c r="O16" s="41">
        <f t="shared" si="2"/>
        <v>74.657055214723925</v>
      </c>
      <c r="P16" s="10"/>
    </row>
    <row r="17" spans="1:119">
      <c r="A17" s="12"/>
      <c r="B17" s="42">
        <v>541</v>
      </c>
      <c r="C17" s="19" t="s">
        <v>30</v>
      </c>
      <c r="D17" s="43">
        <v>101691</v>
      </c>
      <c r="E17" s="43">
        <v>20000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121691</v>
      </c>
      <c r="O17" s="44">
        <f t="shared" si="2"/>
        <v>74.657055214723925</v>
      </c>
      <c r="P17" s="9"/>
    </row>
    <row r="18" spans="1:119" ht="15.75">
      <c r="A18" s="26" t="s">
        <v>31</v>
      </c>
      <c r="B18" s="27"/>
      <c r="C18" s="28"/>
      <c r="D18" s="29">
        <f t="shared" ref="D18:M18" si="6">SUM(D19:D19)</f>
        <v>69837</v>
      </c>
      <c r="E18" s="29">
        <f t="shared" si="6"/>
        <v>4012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73849</v>
      </c>
      <c r="O18" s="41">
        <f t="shared" si="2"/>
        <v>45.30613496932515</v>
      </c>
      <c r="P18" s="9"/>
    </row>
    <row r="19" spans="1:119" ht="15.75" thickBot="1">
      <c r="A19" s="12"/>
      <c r="B19" s="42">
        <v>572</v>
      </c>
      <c r="C19" s="19" t="s">
        <v>32</v>
      </c>
      <c r="D19" s="43">
        <v>69837</v>
      </c>
      <c r="E19" s="43">
        <v>4012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73849</v>
      </c>
      <c r="O19" s="44">
        <f t="shared" si="2"/>
        <v>45.30613496932515</v>
      </c>
      <c r="P19" s="9"/>
    </row>
    <row r="20" spans="1:119" ht="16.5" thickBot="1">
      <c r="A20" s="13" t="s">
        <v>10</v>
      </c>
      <c r="B20" s="21"/>
      <c r="C20" s="20"/>
      <c r="D20" s="14">
        <f>SUM(D5,D10,D14,D16,D18)</f>
        <v>878818</v>
      </c>
      <c r="E20" s="14">
        <f t="shared" ref="E20:M20" si="7">SUM(E5,E10,E14,E16,E18)</f>
        <v>63291</v>
      </c>
      <c r="F20" s="14">
        <f t="shared" si="7"/>
        <v>0</v>
      </c>
      <c r="G20" s="14">
        <f t="shared" si="7"/>
        <v>0</v>
      </c>
      <c r="H20" s="14">
        <f t="shared" si="7"/>
        <v>0</v>
      </c>
      <c r="I20" s="14">
        <f t="shared" si="7"/>
        <v>0</v>
      </c>
      <c r="J20" s="14">
        <f t="shared" si="7"/>
        <v>0</v>
      </c>
      <c r="K20" s="14">
        <f t="shared" si="7"/>
        <v>0</v>
      </c>
      <c r="L20" s="14">
        <f t="shared" si="7"/>
        <v>0</v>
      </c>
      <c r="M20" s="14">
        <f t="shared" si="7"/>
        <v>0</v>
      </c>
      <c r="N20" s="14">
        <f t="shared" si="1"/>
        <v>942109</v>
      </c>
      <c r="O20" s="35">
        <f t="shared" si="2"/>
        <v>577.98098159509198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90" t="s">
        <v>33</v>
      </c>
      <c r="M22" s="90"/>
      <c r="N22" s="90"/>
      <c r="O22" s="39">
        <v>1630</v>
      </c>
    </row>
    <row r="23" spans="1:119">
      <c r="A23" s="91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3"/>
    </row>
    <row r="24" spans="1:119" ht="15.75" thickBot="1">
      <c r="A24" s="94" t="s">
        <v>39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6"/>
    </row>
  </sheetData>
  <mergeCells count="10">
    <mergeCell ref="A24:O24"/>
    <mergeCell ref="A23:O23"/>
    <mergeCell ref="L22:N22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316007</v>
      </c>
      <c r="E5" s="24">
        <f t="shared" si="0"/>
        <v>969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316976</v>
      </c>
      <c r="O5" s="30">
        <f t="shared" ref="O5:O19" si="2">(N5/O$21)</f>
        <v>192.92513694461351</v>
      </c>
      <c r="P5" s="6"/>
    </row>
    <row r="6" spans="1:133">
      <c r="A6" s="12"/>
      <c r="B6" s="42">
        <v>513</v>
      </c>
      <c r="C6" s="19" t="s">
        <v>19</v>
      </c>
      <c r="D6" s="43">
        <v>147891</v>
      </c>
      <c r="E6" s="43">
        <v>969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148860</v>
      </c>
      <c r="O6" s="44">
        <f t="shared" si="2"/>
        <v>90.602556299452218</v>
      </c>
      <c r="P6" s="9"/>
    </row>
    <row r="7" spans="1:133">
      <c r="A7" s="12"/>
      <c r="B7" s="42">
        <v>514</v>
      </c>
      <c r="C7" s="19" t="s">
        <v>20</v>
      </c>
      <c r="D7" s="43">
        <v>25947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25947</v>
      </c>
      <c r="O7" s="44">
        <f t="shared" si="2"/>
        <v>15.79245283018868</v>
      </c>
      <c r="P7" s="9"/>
    </row>
    <row r="8" spans="1:133">
      <c r="A8" s="12"/>
      <c r="B8" s="42">
        <v>515</v>
      </c>
      <c r="C8" s="19" t="s">
        <v>21</v>
      </c>
      <c r="D8" s="43">
        <v>19210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19210</v>
      </c>
      <c r="O8" s="44">
        <f t="shared" si="2"/>
        <v>11.692026780279976</v>
      </c>
      <c r="P8" s="9"/>
    </row>
    <row r="9" spans="1:133">
      <c r="A9" s="12"/>
      <c r="B9" s="42">
        <v>519</v>
      </c>
      <c r="C9" s="19" t="s">
        <v>22</v>
      </c>
      <c r="D9" s="43">
        <v>122959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122959</v>
      </c>
      <c r="O9" s="44">
        <f t="shared" si="2"/>
        <v>74.838101034692642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SUM(D11:D12)</f>
        <v>373947</v>
      </c>
      <c r="E10" s="29">
        <f t="shared" si="3"/>
        <v>7616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381563</v>
      </c>
      <c r="O10" s="41">
        <f t="shared" si="2"/>
        <v>232.23554473524041</v>
      </c>
      <c r="P10" s="10"/>
    </row>
    <row r="11" spans="1:133">
      <c r="A11" s="12"/>
      <c r="B11" s="42">
        <v>521</v>
      </c>
      <c r="C11" s="19" t="s">
        <v>24</v>
      </c>
      <c r="D11" s="43">
        <v>373233</v>
      </c>
      <c r="E11" s="43">
        <v>7616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380849</v>
      </c>
      <c r="O11" s="44">
        <f t="shared" si="2"/>
        <v>231.80097382836274</v>
      </c>
      <c r="P11" s="9"/>
    </row>
    <row r="12" spans="1:133">
      <c r="A12" s="12"/>
      <c r="B12" s="42">
        <v>522</v>
      </c>
      <c r="C12" s="19" t="s">
        <v>25</v>
      </c>
      <c r="D12" s="43">
        <v>714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714</v>
      </c>
      <c r="O12" s="44">
        <f t="shared" si="2"/>
        <v>0.43457090687766281</v>
      </c>
      <c r="P12" s="9"/>
    </row>
    <row r="13" spans="1:133" ht="15.75">
      <c r="A13" s="26" t="s">
        <v>27</v>
      </c>
      <c r="B13" s="27"/>
      <c r="C13" s="28"/>
      <c r="D13" s="29">
        <f t="shared" ref="D13:M13" si="4">SUM(D14:D14)</f>
        <v>895</v>
      </c>
      <c r="E13" s="29">
        <f t="shared" si="4"/>
        <v>1479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2374</v>
      </c>
      <c r="O13" s="41">
        <f t="shared" si="2"/>
        <v>1.4449178332318928</v>
      </c>
      <c r="P13" s="10"/>
    </row>
    <row r="14" spans="1:133">
      <c r="A14" s="12"/>
      <c r="B14" s="42">
        <v>539</v>
      </c>
      <c r="C14" s="19" t="s">
        <v>28</v>
      </c>
      <c r="D14" s="43">
        <v>895</v>
      </c>
      <c r="E14" s="43">
        <v>1479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2374</v>
      </c>
      <c r="O14" s="44">
        <f t="shared" si="2"/>
        <v>1.4449178332318928</v>
      </c>
      <c r="P14" s="9"/>
    </row>
    <row r="15" spans="1:133" ht="15.75">
      <c r="A15" s="26" t="s">
        <v>29</v>
      </c>
      <c r="B15" s="27"/>
      <c r="C15" s="28"/>
      <c r="D15" s="29">
        <f t="shared" ref="D15:M15" si="5">SUM(D16:D16)</f>
        <v>52394</v>
      </c>
      <c r="E15" s="29">
        <f t="shared" si="5"/>
        <v>58695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111089</v>
      </c>
      <c r="O15" s="41">
        <f t="shared" si="2"/>
        <v>67.613511868533166</v>
      </c>
      <c r="P15" s="10"/>
    </row>
    <row r="16" spans="1:133">
      <c r="A16" s="12"/>
      <c r="B16" s="42">
        <v>541</v>
      </c>
      <c r="C16" s="19" t="s">
        <v>30</v>
      </c>
      <c r="D16" s="43">
        <v>52394</v>
      </c>
      <c r="E16" s="43">
        <v>58695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111089</v>
      </c>
      <c r="O16" s="44">
        <f t="shared" si="2"/>
        <v>67.613511868533166</v>
      </c>
      <c r="P16" s="9"/>
    </row>
    <row r="17" spans="1:119" ht="15.75">
      <c r="A17" s="26" t="s">
        <v>31</v>
      </c>
      <c r="B17" s="27"/>
      <c r="C17" s="28"/>
      <c r="D17" s="29">
        <f t="shared" ref="D17:M17" si="6">SUM(D18:D18)</f>
        <v>27212</v>
      </c>
      <c r="E17" s="29">
        <f t="shared" si="6"/>
        <v>464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27676</v>
      </c>
      <c r="O17" s="41">
        <f t="shared" si="2"/>
        <v>16.844796104686548</v>
      </c>
      <c r="P17" s="9"/>
    </row>
    <row r="18" spans="1:119" ht="15.75" thickBot="1">
      <c r="A18" s="12"/>
      <c r="B18" s="42">
        <v>572</v>
      </c>
      <c r="C18" s="19" t="s">
        <v>32</v>
      </c>
      <c r="D18" s="43">
        <v>27212</v>
      </c>
      <c r="E18" s="43">
        <v>464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27676</v>
      </c>
      <c r="O18" s="44">
        <f t="shared" si="2"/>
        <v>16.844796104686548</v>
      </c>
      <c r="P18" s="9"/>
    </row>
    <row r="19" spans="1:119" ht="16.5" thickBot="1">
      <c r="A19" s="13" t="s">
        <v>10</v>
      </c>
      <c r="B19" s="21"/>
      <c r="C19" s="20"/>
      <c r="D19" s="14">
        <f>SUM(D5,D10,D13,D15,D17)</f>
        <v>770455</v>
      </c>
      <c r="E19" s="14">
        <f t="shared" ref="E19:M19" si="7">SUM(E5,E10,E13,E15,E17)</f>
        <v>69223</v>
      </c>
      <c r="F19" s="14">
        <f t="shared" si="7"/>
        <v>0</v>
      </c>
      <c r="G19" s="14">
        <f t="shared" si="7"/>
        <v>0</v>
      </c>
      <c r="H19" s="14">
        <f t="shared" si="7"/>
        <v>0</v>
      </c>
      <c r="I19" s="14">
        <f t="shared" si="7"/>
        <v>0</v>
      </c>
      <c r="J19" s="14">
        <f t="shared" si="7"/>
        <v>0</v>
      </c>
      <c r="K19" s="14">
        <f t="shared" si="7"/>
        <v>0</v>
      </c>
      <c r="L19" s="14">
        <f t="shared" si="7"/>
        <v>0</v>
      </c>
      <c r="M19" s="14">
        <f t="shared" si="7"/>
        <v>0</v>
      </c>
      <c r="N19" s="14">
        <f t="shared" si="1"/>
        <v>839678</v>
      </c>
      <c r="O19" s="35">
        <f t="shared" si="2"/>
        <v>511.06390748630554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90" t="s">
        <v>45</v>
      </c>
      <c r="M21" s="90"/>
      <c r="N21" s="90"/>
      <c r="O21" s="39">
        <v>1643</v>
      </c>
    </row>
    <row r="22" spans="1:119">
      <c r="A22" s="91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3"/>
    </row>
    <row r="23" spans="1:119" ht="15.75" customHeight="1" thickBot="1">
      <c r="A23" s="94" t="s">
        <v>39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6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316207</v>
      </c>
      <c r="E5" s="24">
        <f t="shared" si="0"/>
        <v>20626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336833</v>
      </c>
      <c r="O5" s="30">
        <f t="shared" ref="O5:O19" si="2">(N5/O$21)</f>
        <v>204.26500909642206</v>
      </c>
      <c r="P5" s="6"/>
    </row>
    <row r="6" spans="1:133">
      <c r="A6" s="12"/>
      <c r="B6" s="42">
        <v>513</v>
      </c>
      <c r="C6" s="19" t="s">
        <v>19</v>
      </c>
      <c r="D6" s="43">
        <v>147818</v>
      </c>
      <c r="E6" s="43">
        <v>20626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168444</v>
      </c>
      <c r="O6" s="44">
        <f t="shared" si="2"/>
        <v>102.14918132201335</v>
      </c>
      <c r="P6" s="9"/>
    </row>
    <row r="7" spans="1:133">
      <c r="A7" s="12"/>
      <c r="B7" s="42">
        <v>514</v>
      </c>
      <c r="C7" s="19" t="s">
        <v>20</v>
      </c>
      <c r="D7" s="43">
        <v>32977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32977</v>
      </c>
      <c r="O7" s="44">
        <f t="shared" si="2"/>
        <v>19.998180715585203</v>
      </c>
      <c r="P7" s="9"/>
    </row>
    <row r="8" spans="1:133">
      <c r="A8" s="12"/>
      <c r="B8" s="42">
        <v>515</v>
      </c>
      <c r="C8" s="19" t="s">
        <v>21</v>
      </c>
      <c r="D8" s="43">
        <v>27256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27256</v>
      </c>
      <c r="O8" s="44">
        <f t="shared" si="2"/>
        <v>16.528805336567618</v>
      </c>
      <c r="P8" s="9"/>
    </row>
    <row r="9" spans="1:133">
      <c r="A9" s="12"/>
      <c r="B9" s="42">
        <v>519</v>
      </c>
      <c r="C9" s="19" t="s">
        <v>22</v>
      </c>
      <c r="D9" s="43">
        <v>108156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108156</v>
      </c>
      <c r="O9" s="44">
        <f t="shared" si="2"/>
        <v>65.588841722255907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SUM(D11:D12)</f>
        <v>303424</v>
      </c>
      <c r="E10" s="29">
        <f t="shared" si="3"/>
        <v>91959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395383</v>
      </c>
      <c r="O10" s="41">
        <f t="shared" si="2"/>
        <v>239.77137659187386</v>
      </c>
      <c r="P10" s="10"/>
    </row>
    <row r="11" spans="1:133">
      <c r="A11" s="12"/>
      <c r="B11" s="42">
        <v>521</v>
      </c>
      <c r="C11" s="19" t="s">
        <v>24</v>
      </c>
      <c r="D11" s="43">
        <v>302864</v>
      </c>
      <c r="E11" s="43">
        <v>91959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394823</v>
      </c>
      <c r="O11" s="44">
        <f t="shared" si="2"/>
        <v>239.43177683444512</v>
      </c>
      <c r="P11" s="9"/>
    </row>
    <row r="12" spans="1:133">
      <c r="A12" s="12"/>
      <c r="B12" s="42">
        <v>522</v>
      </c>
      <c r="C12" s="19" t="s">
        <v>25</v>
      </c>
      <c r="D12" s="43">
        <v>560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560</v>
      </c>
      <c r="O12" s="44">
        <f t="shared" si="2"/>
        <v>0.33959975742874471</v>
      </c>
      <c r="P12" s="9"/>
    </row>
    <row r="13" spans="1:133" ht="15.75">
      <c r="A13" s="26" t="s">
        <v>27</v>
      </c>
      <c r="B13" s="27"/>
      <c r="C13" s="28"/>
      <c r="D13" s="29">
        <f t="shared" ref="D13:M13" si="4">SUM(D14:D14)</f>
        <v>151</v>
      </c>
      <c r="E13" s="29">
        <f t="shared" si="4"/>
        <v>16885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17036</v>
      </c>
      <c r="O13" s="41">
        <f t="shared" si="2"/>
        <v>10.331109763493027</v>
      </c>
      <c r="P13" s="10"/>
    </row>
    <row r="14" spans="1:133">
      <c r="A14" s="12"/>
      <c r="B14" s="42">
        <v>539</v>
      </c>
      <c r="C14" s="19" t="s">
        <v>28</v>
      </c>
      <c r="D14" s="43">
        <v>151</v>
      </c>
      <c r="E14" s="43">
        <v>16885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17036</v>
      </c>
      <c r="O14" s="44">
        <f t="shared" si="2"/>
        <v>10.331109763493027</v>
      </c>
      <c r="P14" s="9"/>
    </row>
    <row r="15" spans="1:133" ht="15.75">
      <c r="A15" s="26" t="s">
        <v>29</v>
      </c>
      <c r="B15" s="27"/>
      <c r="C15" s="28"/>
      <c r="D15" s="29">
        <f t="shared" ref="D15:M15" si="5">SUM(D16:D16)</f>
        <v>49143</v>
      </c>
      <c r="E15" s="29">
        <f t="shared" si="5"/>
        <v>27721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76864</v>
      </c>
      <c r="O15" s="41">
        <f t="shared" si="2"/>
        <v>46.61249241964827</v>
      </c>
      <c r="P15" s="10"/>
    </row>
    <row r="16" spans="1:133">
      <c r="A16" s="12"/>
      <c r="B16" s="42">
        <v>541</v>
      </c>
      <c r="C16" s="19" t="s">
        <v>30</v>
      </c>
      <c r="D16" s="43">
        <v>49143</v>
      </c>
      <c r="E16" s="43">
        <v>27721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76864</v>
      </c>
      <c r="O16" s="44">
        <f t="shared" si="2"/>
        <v>46.61249241964827</v>
      </c>
      <c r="P16" s="9"/>
    </row>
    <row r="17" spans="1:119" ht="15.75">
      <c r="A17" s="26" t="s">
        <v>31</v>
      </c>
      <c r="B17" s="27"/>
      <c r="C17" s="28"/>
      <c r="D17" s="29">
        <f t="shared" ref="D17:M17" si="6">SUM(D18:D18)</f>
        <v>47992</v>
      </c>
      <c r="E17" s="29">
        <f t="shared" si="6"/>
        <v>6172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54164</v>
      </c>
      <c r="O17" s="41">
        <f t="shared" si="2"/>
        <v>32.846573681018796</v>
      </c>
      <c r="P17" s="9"/>
    </row>
    <row r="18" spans="1:119" ht="15.75" thickBot="1">
      <c r="A18" s="12"/>
      <c r="B18" s="42">
        <v>572</v>
      </c>
      <c r="C18" s="19" t="s">
        <v>32</v>
      </c>
      <c r="D18" s="43">
        <v>47992</v>
      </c>
      <c r="E18" s="43">
        <v>6172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54164</v>
      </c>
      <c r="O18" s="44">
        <f t="shared" si="2"/>
        <v>32.846573681018796</v>
      </c>
      <c r="P18" s="9"/>
    </row>
    <row r="19" spans="1:119" ht="16.5" thickBot="1">
      <c r="A19" s="13" t="s">
        <v>10</v>
      </c>
      <c r="B19" s="21"/>
      <c r="C19" s="20"/>
      <c r="D19" s="14">
        <f>SUM(D5,D10,D13,D15,D17)</f>
        <v>716917</v>
      </c>
      <c r="E19" s="14">
        <f t="shared" ref="E19:M19" si="7">SUM(E5,E10,E13,E15,E17)</f>
        <v>163363</v>
      </c>
      <c r="F19" s="14">
        <f t="shared" si="7"/>
        <v>0</v>
      </c>
      <c r="G19" s="14">
        <f t="shared" si="7"/>
        <v>0</v>
      </c>
      <c r="H19" s="14">
        <f t="shared" si="7"/>
        <v>0</v>
      </c>
      <c r="I19" s="14">
        <f t="shared" si="7"/>
        <v>0</v>
      </c>
      <c r="J19" s="14">
        <f t="shared" si="7"/>
        <v>0</v>
      </c>
      <c r="K19" s="14">
        <f t="shared" si="7"/>
        <v>0</v>
      </c>
      <c r="L19" s="14">
        <f t="shared" si="7"/>
        <v>0</v>
      </c>
      <c r="M19" s="14">
        <f t="shared" si="7"/>
        <v>0</v>
      </c>
      <c r="N19" s="14">
        <f t="shared" si="1"/>
        <v>880280</v>
      </c>
      <c r="O19" s="35">
        <f t="shared" si="2"/>
        <v>533.82656155245604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90" t="s">
        <v>57</v>
      </c>
      <c r="M21" s="90"/>
      <c r="N21" s="90"/>
      <c r="O21" s="39">
        <v>1649</v>
      </c>
    </row>
    <row r="22" spans="1:119">
      <c r="A22" s="91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3"/>
    </row>
    <row r="23" spans="1:119" ht="15.75" customHeight="1" thickBot="1">
      <c r="A23" s="94" t="s">
        <v>39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6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2024-07-03T15:59:46Z</cp:lastPrinted>
  <dcterms:created xsi:type="dcterms:W3CDTF">2000-08-31T21:26:31Z</dcterms:created>
  <dcterms:modified xsi:type="dcterms:W3CDTF">2024-07-03T16:01:18Z</dcterms:modified>
</cp:coreProperties>
</file>