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'2007'!$A$1:$O$19</definedName>
    <definedName name="_xlnm.Print_Area" localSheetId="15">'2008'!$A$1:$O$19</definedName>
    <definedName name="_xlnm.Print_Area" localSheetId="14">'2009'!$A$1:$O$18</definedName>
    <definedName name="_xlnm.Print_Area" localSheetId="13">'2010'!$A$1:$O$18</definedName>
    <definedName name="_xlnm.Print_Area" localSheetId="12">'2011'!$A$1:$O$18</definedName>
    <definedName name="_xlnm.Print_Area" localSheetId="11">'2012'!$A$1:$O$18</definedName>
    <definedName name="_xlnm.Print_Area" localSheetId="10">'2013'!$A$1:$O$18</definedName>
    <definedName name="_xlnm.Print_Area" localSheetId="9">'2014'!$A$1:$O$18</definedName>
    <definedName name="_xlnm.Print_Area" localSheetId="8">'2015'!$A$1:$O$18</definedName>
    <definedName name="_xlnm.Print_Area" localSheetId="7">'2016'!$A$1:$O$18</definedName>
    <definedName name="_xlnm.Print_Area" localSheetId="6">'2017'!$A$1:$O$18</definedName>
    <definedName name="_xlnm.Print_Area" localSheetId="5">'2018'!$A$1:$O$18</definedName>
    <definedName name="_xlnm.Print_Area" localSheetId="4">'2019'!$A$1:$O$19</definedName>
    <definedName name="_xlnm.Print_Area" localSheetId="3">'2020'!$A$1:$O$19</definedName>
    <definedName name="_xlnm.Print_Area" localSheetId="2">'2021'!$A$1:$P$19</definedName>
    <definedName name="_xlnm.Print_Area" localSheetId="1">'2022'!$A$1:$P$19</definedName>
    <definedName name="_xlnm.Print_Area" localSheetId="0">'2023'!$A$1:$P$19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5" i="49" l="1"/>
  <c r="F15" i="49"/>
  <c r="G15" i="49"/>
  <c r="H15" i="49"/>
  <c r="I15" i="49"/>
  <c r="J15" i="49"/>
  <c r="K15" i="49"/>
  <c r="L15" i="49"/>
  <c r="M15" i="49"/>
  <c r="N15" i="49"/>
  <c r="D15" i="49"/>
  <c r="O14" i="49" l="1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11" i="49"/>
  <c r="P11" i="49" s="1"/>
  <c r="O9" i="49"/>
  <c r="P9" i="49" s="1"/>
  <c r="O5" i="49"/>
  <c r="P5" i="49" s="1"/>
  <c r="E15" i="48"/>
  <c r="F15" i="48"/>
  <c r="G15" i="48"/>
  <c r="H15" i="48"/>
  <c r="I15" i="48"/>
  <c r="J15" i="48"/>
  <c r="K15" i="48"/>
  <c r="L15" i="48"/>
  <c r="M15" i="48"/>
  <c r="N15" i="48"/>
  <c r="D15" i="48"/>
  <c r="O15" i="49" l="1"/>
  <c r="P15" i="49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3" i="48" l="1"/>
  <c r="P13" i="48" s="1"/>
  <c r="O11" i="48"/>
  <c r="P11" i="48" s="1"/>
  <c r="O9" i="48"/>
  <c r="P9" i="48" s="1"/>
  <c r="O5" i="48"/>
  <c r="P5" i="48" s="1"/>
  <c r="F15" i="47"/>
  <c r="G15" i="47"/>
  <c r="O14" i="47"/>
  <c r="P14" i="47"/>
  <c r="N13" i="47"/>
  <c r="M13" i="47"/>
  <c r="O13" i="47" s="1"/>
  <c r="P13" i="47" s="1"/>
  <c r="L13" i="47"/>
  <c r="K13" i="47"/>
  <c r="J13" i="47"/>
  <c r="I13" i="47"/>
  <c r="H13" i="47"/>
  <c r="G13" i="47"/>
  <c r="F13" i="47"/>
  <c r="E13" i="47"/>
  <c r="D13" i="47"/>
  <c r="O12" i="47"/>
  <c r="P12" i="47"/>
  <c r="N11" i="47"/>
  <c r="O11" i="47" s="1"/>
  <c r="P11" i="47" s="1"/>
  <c r="M11" i="47"/>
  <c r="L11" i="47"/>
  <c r="K11" i="47"/>
  <c r="J11" i="47"/>
  <c r="I11" i="47"/>
  <c r="H11" i="47"/>
  <c r="G11" i="47"/>
  <c r="F11" i="47"/>
  <c r="E11" i="47"/>
  <c r="D11" i="47"/>
  <c r="O10" i="47"/>
  <c r="P10" i="47"/>
  <c r="N9" i="47"/>
  <c r="M9" i="47"/>
  <c r="M15" i="47" s="1"/>
  <c r="L9" i="47"/>
  <c r="K9" i="47"/>
  <c r="K15" i="47" s="1"/>
  <c r="J9" i="47"/>
  <c r="I9" i="47"/>
  <c r="H9" i="47"/>
  <c r="G9" i="47"/>
  <c r="F9" i="47"/>
  <c r="E9" i="47"/>
  <c r="E15" i="47" s="1"/>
  <c r="D9" i="47"/>
  <c r="D15" i="47" s="1"/>
  <c r="O8" i="47"/>
  <c r="P8" i="47" s="1"/>
  <c r="O7" i="47"/>
  <c r="P7" i="47" s="1"/>
  <c r="O6" i="47"/>
  <c r="P6" i="47" s="1"/>
  <c r="N5" i="47"/>
  <c r="N15" i="47" s="1"/>
  <c r="M5" i="47"/>
  <c r="L5" i="47"/>
  <c r="L15" i="47" s="1"/>
  <c r="K5" i="47"/>
  <c r="J5" i="47"/>
  <c r="J15" i="47" s="1"/>
  <c r="I5" i="47"/>
  <c r="I15" i="47" s="1"/>
  <c r="H5" i="47"/>
  <c r="H15" i="47" s="1"/>
  <c r="G5" i="47"/>
  <c r="F5" i="47"/>
  <c r="E5" i="47"/>
  <c r="D5" i="47"/>
  <c r="K15" i="46"/>
  <c r="L15" i="46"/>
  <c r="M15" i="46"/>
  <c r="N14" i="46"/>
  <c r="O14" i="46" s="1"/>
  <c r="M13" i="46"/>
  <c r="L13" i="46"/>
  <c r="K13" i="46"/>
  <c r="J13" i="46"/>
  <c r="I13" i="46"/>
  <c r="H13" i="46"/>
  <c r="G13" i="46"/>
  <c r="F13" i="46"/>
  <c r="N13" i="46" s="1"/>
  <c r="O13" i="46" s="1"/>
  <c r="E13" i="46"/>
  <c r="D13" i="46"/>
  <c r="N12" i="46"/>
  <c r="O12" i="46" s="1"/>
  <c r="M11" i="46"/>
  <c r="L11" i="46"/>
  <c r="K11" i="46"/>
  <c r="J11" i="46"/>
  <c r="I11" i="46"/>
  <c r="H11" i="46"/>
  <c r="G11" i="46"/>
  <c r="F11" i="46"/>
  <c r="N11" i="46" s="1"/>
  <c r="O11" i="46" s="1"/>
  <c r="E11" i="46"/>
  <c r="D11" i="46"/>
  <c r="N10" i="46"/>
  <c r="O10" i="46" s="1"/>
  <c r="M9" i="46"/>
  <c r="L9" i="46"/>
  <c r="K9" i="46"/>
  <c r="J9" i="46"/>
  <c r="I9" i="46"/>
  <c r="H9" i="46"/>
  <c r="G9" i="46"/>
  <c r="F9" i="46"/>
  <c r="N9" i="46" s="1"/>
  <c r="O9" i="46" s="1"/>
  <c r="E9" i="46"/>
  <c r="D9" i="46"/>
  <c r="D15" i="46" s="1"/>
  <c r="N8" i="46"/>
  <c r="O8" i="46" s="1"/>
  <c r="N7" i="46"/>
  <c r="O7" i="46" s="1"/>
  <c r="N6" i="46"/>
  <c r="O6" i="46"/>
  <c r="M5" i="46"/>
  <c r="L5" i="46"/>
  <c r="K5" i="46"/>
  <c r="J5" i="46"/>
  <c r="N5" i="46" s="1"/>
  <c r="O5" i="46" s="1"/>
  <c r="I5" i="46"/>
  <c r="I15" i="46" s="1"/>
  <c r="H5" i="46"/>
  <c r="H15" i="46" s="1"/>
  <c r="G5" i="46"/>
  <c r="G15" i="46" s="1"/>
  <c r="F5" i="46"/>
  <c r="F15" i="46" s="1"/>
  <c r="E5" i="46"/>
  <c r="E15" i="46" s="1"/>
  <c r="D5" i="46"/>
  <c r="J15" i="45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N11" i="45" s="1"/>
  <c r="O11" i="45" s="1"/>
  <c r="G11" i="45"/>
  <c r="F11" i="45"/>
  <c r="E11" i="45"/>
  <c r="D11" i="45"/>
  <c r="N10" i="45"/>
  <c r="O10" i="45" s="1"/>
  <c r="M9" i="45"/>
  <c r="L9" i="45"/>
  <c r="K9" i="45"/>
  <c r="J9" i="45"/>
  <c r="I9" i="45"/>
  <c r="I15" i="45" s="1"/>
  <c r="H9" i="45"/>
  <c r="N9" i="45" s="1"/>
  <c r="O9" i="45" s="1"/>
  <c r="G9" i="45"/>
  <c r="F9" i="45"/>
  <c r="F15" i="45" s="1"/>
  <c r="E9" i="45"/>
  <c r="D9" i="45"/>
  <c r="N8" i="45"/>
  <c r="O8" i="45" s="1"/>
  <c r="N7" i="45"/>
  <c r="O7" i="45"/>
  <c r="N6" i="45"/>
  <c r="O6" i="45"/>
  <c r="M5" i="45"/>
  <c r="M15" i="45" s="1"/>
  <c r="L5" i="45"/>
  <c r="L15" i="45" s="1"/>
  <c r="K5" i="45"/>
  <c r="K15" i="45" s="1"/>
  <c r="J5" i="45"/>
  <c r="I5" i="45"/>
  <c r="H5" i="45"/>
  <c r="G5" i="45"/>
  <c r="G15" i="45" s="1"/>
  <c r="F5" i="45"/>
  <c r="E5" i="45"/>
  <c r="E15" i="45" s="1"/>
  <c r="D5" i="45"/>
  <c r="D15" i="45" s="1"/>
  <c r="F14" i="44"/>
  <c r="G14" i="44"/>
  <c r="H14" i="44"/>
  <c r="N13" i="44"/>
  <c r="O13" i="44"/>
  <c r="M12" i="44"/>
  <c r="L12" i="44"/>
  <c r="K12" i="44"/>
  <c r="J12" i="44"/>
  <c r="N12" i="44" s="1"/>
  <c r="O12" i="44" s="1"/>
  <c r="I12" i="44"/>
  <c r="H12" i="44"/>
  <c r="G12" i="44"/>
  <c r="F12" i="44"/>
  <c r="E12" i="44"/>
  <c r="D12" i="44"/>
  <c r="N11" i="44"/>
  <c r="O11" i="44"/>
  <c r="M10" i="44"/>
  <c r="L10" i="44"/>
  <c r="K10" i="44"/>
  <c r="J10" i="44"/>
  <c r="N10" i="44" s="1"/>
  <c r="O10" i="44" s="1"/>
  <c r="I10" i="44"/>
  <c r="H10" i="44"/>
  <c r="G10" i="44"/>
  <c r="F10" i="44"/>
  <c r="E10" i="44"/>
  <c r="D10" i="44"/>
  <c r="N9" i="44"/>
  <c r="O9" i="44"/>
  <c r="M8" i="44"/>
  <c r="L8" i="44"/>
  <c r="K8" i="44"/>
  <c r="J8" i="44"/>
  <c r="N8" i="44" s="1"/>
  <c r="O8" i="44" s="1"/>
  <c r="I8" i="44"/>
  <c r="I14" i="44" s="1"/>
  <c r="H8" i="44"/>
  <c r="G8" i="44"/>
  <c r="F8" i="44"/>
  <c r="E8" i="44"/>
  <c r="D8" i="44"/>
  <c r="N7" i="44"/>
  <c r="O7" i="44"/>
  <c r="N6" i="44"/>
  <c r="O6" i="44"/>
  <c r="M5" i="44"/>
  <c r="M14" i="44" s="1"/>
  <c r="L5" i="44"/>
  <c r="L14" i="44" s="1"/>
  <c r="K5" i="44"/>
  <c r="K14" i="44" s="1"/>
  <c r="J5" i="44"/>
  <c r="J14" i="44" s="1"/>
  <c r="I5" i="44"/>
  <c r="H5" i="44"/>
  <c r="G5" i="44"/>
  <c r="F5" i="44"/>
  <c r="E5" i="44"/>
  <c r="E14" i="44" s="1"/>
  <c r="D5" i="44"/>
  <c r="D14" i="44" s="1"/>
  <c r="F14" i="43"/>
  <c r="G14" i="43"/>
  <c r="H14" i="43"/>
  <c r="N13" i="43"/>
  <c r="O13" i="43"/>
  <c r="M12" i="43"/>
  <c r="L12" i="43"/>
  <c r="K12" i="43"/>
  <c r="J12" i="43"/>
  <c r="N12" i="43" s="1"/>
  <c r="O12" i="43" s="1"/>
  <c r="I12" i="43"/>
  <c r="H12" i="43"/>
  <c r="G12" i="43"/>
  <c r="F12" i="43"/>
  <c r="E12" i="43"/>
  <c r="D12" i="43"/>
  <c r="N11" i="43"/>
  <c r="O11" i="43"/>
  <c r="M10" i="43"/>
  <c r="L10" i="43"/>
  <c r="K10" i="43"/>
  <c r="J10" i="43"/>
  <c r="N10" i="43" s="1"/>
  <c r="O10" i="43" s="1"/>
  <c r="I10" i="43"/>
  <c r="H10" i="43"/>
  <c r="G10" i="43"/>
  <c r="F10" i="43"/>
  <c r="E10" i="43"/>
  <c r="D10" i="43"/>
  <c r="N9" i="43"/>
  <c r="O9" i="43"/>
  <c r="M8" i="43"/>
  <c r="L8" i="43"/>
  <c r="K8" i="43"/>
  <c r="J8" i="43"/>
  <c r="N8" i="43" s="1"/>
  <c r="O8" i="43" s="1"/>
  <c r="I8" i="43"/>
  <c r="I14" i="43" s="1"/>
  <c r="H8" i="43"/>
  <c r="G8" i="43"/>
  <c r="F8" i="43"/>
  <c r="E8" i="43"/>
  <c r="D8" i="43"/>
  <c r="N7" i="43"/>
  <c r="O7" i="43"/>
  <c r="N6" i="43"/>
  <c r="O6" i="43"/>
  <c r="M5" i="43"/>
  <c r="M14" i="43" s="1"/>
  <c r="L5" i="43"/>
  <c r="L14" i="43" s="1"/>
  <c r="K5" i="43"/>
  <c r="K14" i="43" s="1"/>
  <c r="J5" i="43"/>
  <c r="J14" i="43" s="1"/>
  <c r="I5" i="43"/>
  <c r="H5" i="43"/>
  <c r="G5" i="43"/>
  <c r="F5" i="43"/>
  <c r="E5" i="43"/>
  <c r="E14" i="43" s="1"/>
  <c r="D5" i="43"/>
  <c r="D14" i="43" s="1"/>
  <c r="F14" i="42"/>
  <c r="G14" i="42"/>
  <c r="H14" i="42"/>
  <c r="N13" i="42"/>
  <c r="O13" i="42"/>
  <c r="M12" i="42"/>
  <c r="L12" i="42"/>
  <c r="K12" i="42"/>
  <c r="J12" i="42"/>
  <c r="N12" i="42" s="1"/>
  <c r="O12" i="42" s="1"/>
  <c r="I12" i="42"/>
  <c r="H12" i="42"/>
  <c r="G12" i="42"/>
  <c r="F12" i="42"/>
  <c r="E12" i="42"/>
  <c r="D12" i="42"/>
  <c r="N11" i="42"/>
  <c r="O11" i="42"/>
  <c r="M10" i="42"/>
  <c r="L10" i="42"/>
  <c r="K10" i="42"/>
  <c r="J10" i="42"/>
  <c r="N10" i="42" s="1"/>
  <c r="O10" i="42" s="1"/>
  <c r="I10" i="42"/>
  <c r="H10" i="42"/>
  <c r="G10" i="42"/>
  <c r="F10" i="42"/>
  <c r="E10" i="42"/>
  <c r="D10" i="42"/>
  <c r="N9" i="42"/>
  <c r="O9" i="42"/>
  <c r="M8" i="42"/>
  <c r="L8" i="42"/>
  <c r="K8" i="42"/>
  <c r="J8" i="42"/>
  <c r="N8" i="42" s="1"/>
  <c r="O8" i="42" s="1"/>
  <c r="I8" i="42"/>
  <c r="I14" i="42" s="1"/>
  <c r="H8" i="42"/>
  <c r="G8" i="42"/>
  <c r="F8" i="42"/>
  <c r="E8" i="42"/>
  <c r="D8" i="42"/>
  <c r="N7" i="42"/>
  <c r="O7" i="42"/>
  <c r="N6" i="42"/>
  <c r="O6" i="42"/>
  <c r="M5" i="42"/>
  <c r="M14" i="42" s="1"/>
  <c r="L5" i="42"/>
  <c r="N5" i="42" s="1"/>
  <c r="O5" i="42" s="1"/>
  <c r="K5" i="42"/>
  <c r="K14" i="42" s="1"/>
  <c r="J5" i="42"/>
  <c r="J14" i="42" s="1"/>
  <c r="I5" i="42"/>
  <c r="H5" i="42"/>
  <c r="G5" i="42"/>
  <c r="F5" i="42"/>
  <c r="E5" i="42"/>
  <c r="E14" i="42" s="1"/>
  <c r="D5" i="42"/>
  <c r="D14" i="42" s="1"/>
  <c r="G14" i="41"/>
  <c r="H14" i="41"/>
  <c r="N13" i="41"/>
  <c r="O13" i="41"/>
  <c r="M12" i="41"/>
  <c r="L12" i="41"/>
  <c r="K12" i="41"/>
  <c r="J12" i="41"/>
  <c r="N12" i="41" s="1"/>
  <c r="O12" i="41" s="1"/>
  <c r="I12" i="41"/>
  <c r="H12" i="41"/>
  <c r="G12" i="41"/>
  <c r="F12" i="41"/>
  <c r="E12" i="41"/>
  <c r="D12" i="41"/>
  <c r="N11" i="41"/>
  <c r="O11" i="41"/>
  <c r="M10" i="41"/>
  <c r="L10" i="41"/>
  <c r="K10" i="41"/>
  <c r="J10" i="41"/>
  <c r="I10" i="41"/>
  <c r="I14" i="41" s="1"/>
  <c r="H10" i="41"/>
  <c r="G10" i="41"/>
  <c r="F10" i="41"/>
  <c r="E10" i="41"/>
  <c r="D10" i="41"/>
  <c r="N10" i="41" s="1"/>
  <c r="O10" i="41" s="1"/>
  <c r="N9" i="41"/>
  <c r="O9" i="41"/>
  <c r="M8" i="41"/>
  <c r="L8" i="41"/>
  <c r="K8" i="41"/>
  <c r="K14" i="41" s="1"/>
  <c r="J8" i="41"/>
  <c r="J14" i="41" s="1"/>
  <c r="I8" i="41"/>
  <c r="H8" i="41"/>
  <c r="G8" i="41"/>
  <c r="F8" i="41"/>
  <c r="E8" i="41"/>
  <c r="D8" i="41"/>
  <c r="N8" i="41" s="1"/>
  <c r="O8" i="41" s="1"/>
  <c r="N7" i="41"/>
  <c r="O7" i="41"/>
  <c r="N6" i="41"/>
  <c r="O6" i="41" s="1"/>
  <c r="M5" i="41"/>
  <c r="M14" i="41" s="1"/>
  <c r="L5" i="41"/>
  <c r="L14" i="41" s="1"/>
  <c r="K5" i="41"/>
  <c r="J5" i="41"/>
  <c r="I5" i="41"/>
  <c r="H5" i="41"/>
  <c r="G5" i="41"/>
  <c r="F5" i="41"/>
  <c r="F14" i="41" s="1"/>
  <c r="E5" i="41"/>
  <c r="E14" i="41" s="1"/>
  <c r="D5" i="41"/>
  <c r="N5" i="41" s="1"/>
  <c r="O5" i="41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 s="1"/>
  <c r="M8" i="40"/>
  <c r="L8" i="40"/>
  <c r="K8" i="40"/>
  <c r="J8" i="40"/>
  <c r="I8" i="40"/>
  <c r="H8" i="40"/>
  <c r="H15" i="40" s="1"/>
  <c r="G8" i="40"/>
  <c r="G15" i="40" s="1"/>
  <c r="F8" i="40"/>
  <c r="F15" i="40" s="1"/>
  <c r="E8" i="40"/>
  <c r="N8" i="40" s="1"/>
  <c r="O8" i="40" s="1"/>
  <c r="D8" i="40"/>
  <c r="D15" i="40" s="1"/>
  <c r="N15" i="40" s="1"/>
  <c r="O15" i="40" s="1"/>
  <c r="N7" i="40"/>
  <c r="O7" i="40" s="1"/>
  <c r="N6" i="40"/>
  <c r="O6" i="40" s="1"/>
  <c r="M5" i="40"/>
  <c r="M15" i="40"/>
  <c r="L5" i="40"/>
  <c r="L15" i="40"/>
  <c r="K5" i="40"/>
  <c r="N5" i="40" s="1"/>
  <c r="O5" i="40" s="1"/>
  <c r="K15" i="40"/>
  <c r="J5" i="40"/>
  <c r="J15" i="40" s="1"/>
  <c r="I5" i="40"/>
  <c r="I15" i="40"/>
  <c r="H5" i="40"/>
  <c r="G5" i="40"/>
  <c r="F5" i="40"/>
  <c r="E5" i="40"/>
  <c r="E15" i="40" s="1"/>
  <c r="D5" i="40"/>
  <c r="N13" i="39"/>
  <c r="O13" i="39" s="1"/>
  <c r="M12" i="39"/>
  <c r="L12" i="39"/>
  <c r="K12" i="39"/>
  <c r="J12" i="39"/>
  <c r="I12" i="39"/>
  <c r="H12" i="39"/>
  <c r="G12" i="39"/>
  <c r="N12" i="39" s="1"/>
  <c r="O12" i="39" s="1"/>
  <c r="F12" i="39"/>
  <c r="E12" i="39"/>
  <c r="D12" i="39"/>
  <c r="N11" i="39"/>
  <c r="O11" i="39" s="1"/>
  <c r="M10" i="39"/>
  <c r="L10" i="39"/>
  <c r="K10" i="39"/>
  <c r="J10" i="39"/>
  <c r="I10" i="39"/>
  <c r="H10" i="39"/>
  <c r="G10" i="39"/>
  <c r="N10" i="39" s="1"/>
  <c r="O10" i="39" s="1"/>
  <c r="F10" i="39"/>
  <c r="E10" i="39"/>
  <c r="D10" i="39"/>
  <c r="N9" i="39"/>
  <c r="O9" i="39" s="1"/>
  <c r="M8" i="39"/>
  <c r="L8" i="39"/>
  <c r="K8" i="39"/>
  <c r="J8" i="39"/>
  <c r="J14" i="39" s="1"/>
  <c r="I8" i="39"/>
  <c r="H8" i="39"/>
  <c r="N8" i="39" s="1"/>
  <c r="O8" i="39" s="1"/>
  <c r="G8" i="39"/>
  <c r="F8" i="39"/>
  <c r="E8" i="39"/>
  <c r="D8" i="39"/>
  <c r="N7" i="39"/>
  <c r="O7" i="39" s="1"/>
  <c r="N6" i="39"/>
  <c r="O6" i="39"/>
  <c r="M5" i="39"/>
  <c r="M14" i="39"/>
  <c r="L5" i="39"/>
  <c r="L14" i="39"/>
  <c r="K5" i="39"/>
  <c r="K14" i="39" s="1"/>
  <c r="J5" i="39"/>
  <c r="I5" i="39"/>
  <c r="I14" i="39" s="1"/>
  <c r="H5" i="39"/>
  <c r="G5" i="39"/>
  <c r="G14" i="39"/>
  <c r="F5" i="39"/>
  <c r="F14" i="39"/>
  <c r="E5" i="39"/>
  <c r="E14" i="39" s="1"/>
  <c r="D5" i="39"/>
  <c r="D14" i="39"/>
  <c r="N13" i="38"/>
  <c r="O13" i="38"/>
  <c r="M12" i="38"/>
  <c r="L12" i="38"/>
  <c r="K12" i="38"/>
  <c r="J12" i="38"/>
  <c r="N12" i="38" s="1"/>
  <c r="O12" i="38" s="1"/>
  <c r="I12" i="38"/>
  <c r="H12" i="38"/>
  <c r="G12" i="38"/>
  <c r="F12" i="38"/>
  <c r="E12" i="38"/>
  <c r="D12" i="38"/>
  <c r="N11" i="38"/>
  <c r="O11" i="38"/>
  <c r="M10" i="38"/>
  <c r="L10" i="38"/>
  <c r="K10" i="38"/>
  <c r="J10" i="38"/>
  <c r="N10" i="38" s="1"/>
  <c r="O10" i="38" s="1"/>
  <c r="I10" i="38"/>
  <c r="H10" i="38"/>
  <c r="G10" i="38"/>
  <c r="F10" i="38"/>
  <c r="E10" i="38"/>
  <c r="D10" i="38"/>
  <c r="N9" i="38"/>
  <c r="O9" i="38"/>
  <c r="M8" i="38"/>
  <c r="L8" i="38"/>
  <c r="L14" i="38" s="1"/>
  <c r="K8" i="38"/>
  <c r="J8" i="38"/>
  <c r="J14" i="38" s="1"/>
  <c r="I8" i="38"/>
  <c r="H8" i="38"/>
  <c r="G8" i="38"/>
  <c r="F8" i="38"/>
  <c r="N8" i="38" s="1"/>
  <c r="O8" i="38" s="1"/>
  <c r="E8" i="38"/>
  <c r="D8" i="38"/>
  <c r="N7" i="38"/>
  <c r="O7" i="38"/>
  <c r="N6" i="38"/>
  <c r="O6" i="38"/>
  <c r="M5" i="38"/>
  <c r="M14" i="38" s="1"/>
  <c r="L5" i="38"/>
  <c r="K5" i="38"/>
  <c r="K14" i="38" s="1"/>
  <c r="J5" i="38"/>
  <c r="I5" i="38"/>
  <c r="I14" i="38"/>
  <c r="H5" i="38"/>
  <c r="H14" i="38"/>
  <c r="G5" i="38"/>
  <c r="G14" i="38" s="1"/>
  <c r="F5" i="38"/>
  <c r="F14" i="38"/>
  <c r="E5" i="38"/>
  <c r="E14" i="38" s="1"/>
  <c r="D5" i="38"/>
  <c r="D14" i="38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N9" i="37"/>
  <c r="O9" i="37" s="1"/>
  <c r="M8" i="37"/>
  <c r="M15" i="37" s="1"/>
  <c r="L8" i="37"/>
  <c r="K8" i="37"/>
  <c r="J8" i="37"/>
  <c r="I8" i="37"/>
  <c r="H8" i="37"/>
  <c r="G8" i="37"/>
  <c r="G15" i="37" s="1"/>
  <c r="F8" i="37"/>
  <c r="F15" i="37" s="1"/>
  <c r="E8" i="37"/>
  <c r="E15" i="37" s="1"/>
  <c r="D8" i="37"/>
  <c r="N8" i="37" s="1"/>
  <c r="O8" i="37" s="1"/>
  <c r="N7" i="37"/>
  <c r="O7" i="37" s="1"/>
  <c r="N6" i="37"/>
  <c r="O6" i="37" s="1"/>
  <c r="M5" i="37"/>
  <c r="L5" i="37"/>
  <c r="L15" i="37" s="1"/>
  <c r="K5" i="37"/>
  <c r="K15" i="37"/>
  <c r="J5" i="37"/>
  <c r="J15" i="37" s="1"/>
  <c r="I5" i="37"/>
  <c r="I15" i="37" s="1"/>
  <c r="H5" i="37"/>
  <c r="H15" i="37"/>
  <c r="G5" i="37"/>
  <c r="F5" i="37"/>
  <c r="E5" i="37"/>
  <c r="D5" i="37"/>
  <c r="D15" i="37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M8" i="36"/>
  <c r="M14" i="36"/>
  <c r="L8" i="36"/>
  <c r="K8" i="36"/>
  <c r="J8" i="36"/>
  <c r="I8" i="36"/>
  <c r="H8" i="36"/>
  <c r="G8" i="36"/>
  <c r="G14" i="36" s="1"/>
  <c r="F8" i="36"/>
  <c r="E8" i="36"/>
  <c r="N8" i="36" s="1"/>
  <c r="O8" i="36" s="1"/>
  <c r="D8" i="36"/>
  <c r="N7" i="36"/>
  <c r="O7" i="36"/>
  <c r="N6" i="36"/>
  <c r="O6" i="36" s="1"/>
  <c r="M5" i="36"/>
  <c r="L5" i="36"/>
  <c r="L14" i="36" s="1"/>
  <c r="K5" i="36"/>
  <c r="K14" i="36"/>
  <c r="J5" i="36"/>
  <c r="J14" i="36" s="1"/>
  <c r="I5" i="36"/>
  <c r="I14" i="36" s="1"/>
  <c r="H5" i="36"/>
  <c r="H14" i="36" s="1"/>
  <c r="G5" i="36"/>
  <c r="F5" i="36"/>
  <c r="F14" i="36"/>
  <c r="E5" i="36"/>
  <c r="E14" i="36" s="1"/>
  <c r="D5" i="36"/>
  <c r="D14" i="36" s="1"/>
  <c r="N13" i="35"/>
  <c r="O13" i="35"/>
  <c r="M12" i="35"/>
  <c r="L12" i="35"/>
  <c r="K12" i="35"/>
  <c r="J12" i="35"/>
  <c r="I12" i="35"/>
  <c r="H12" i="35"/>
  <c r="G12" i="35"/>
  <c r="F12" i="35"/>
  <c r="F14" i="35" s="1"/>
  <c r="E12" i="35"/>
  <c r="D12" i="35"/>
  <c r="N12" i="35" s="1"/>
  <c r="O12" i="35" s="1"/>
  <c r="N11" i="35"/>
  <c r="O11" i="35" s="1"/>
  <c r="M10" i="35"/>
  <c r="L10" i="35"/>
  <c r="K10" i="35"/>
  <c r="J10" i="35"/>
  <c r="J14" i="35" s="1"/>
  <c r="I10" i="35"/>
  <c r="H10" i="35"/>
  <c r="G10" i="35"/>
  <c r="F10" i="35"/>
  <c r="E10" i="35"/>
  <c r="N10" i="35" s="1"/>
  <c r="O10" i="35" s="1"/>
  <c r="D10" i="35"/>
  <c r="N9" i="35"/>
  <c r="O9" i="35" s="1"/>
  <c r="M8" i="35"/>
  <c r="M14" i="35" s="1"/>
  <c r="L8" i="35"/>
  <c r="K8" i="35"/>
  <c r="K14" i="35" s="1"/>
  <c r="J8" i="35"/>
  <c r="I8" i="35"/>
  <c r="H8" i="35"/>
  <c r="G8" i="35"/>
  <c r="F8" i="35"/>
  <c r="E8" i="35"/>
  <c r="D8" i="35"/>
  <c r="N8" i="35" s="1"/>
  <c r="O8" i="35" s="1"/>
  <c r="N7" i="35"/>
  <c r="O7" i="35"/>
  <c r="N6" i="35"/>
  <c r="O6" i="35" s="1"/>
  <c r="M5" i="35"/>
  <c r="L5" i="35"/>
  <c r="L14" i="35" s="1"/>
  <c r="K5" i="35"/>
  <c r="J5" i="35"/>
  <c r="I5" i="35"/>
  <c r="I14" i="35" s="1"/>
  <c r="H5" i="35"/>
  <c r="H14" i="35" s="1"/>
  <c r="G5" i="35"/>
  <c r="G14" i="35" s="1"/>
  <c r="F5" i="35"/>
  <c r="E5" i="35"/>
  <c r="E14" i="35" s="1"/>
  <c r="D5" i="35"/>
  <c r="D14" i="35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M8" i="34"/>
  <c r="L8" i="34"/>
  <c r="K8" i="34"/>
  <c r="J8" i="34"/>
  <c r="J14" i="34" s="1"/>
  <c r="I8" i="34"/>
  <c r="H8" i="34"/>
  <c r="H14" i="34" s="1"/>
  <c r="G8" i="34"/>
  <c r="G14" i="34" s="1"/>
  <c r="F8" i="34"/>
  <c r="E8" i="34"/>
  <c r="E14" i="34" s="1"/>
  <c r="D8" i="34"/>
  <c r="N8" i="34" s="1"/>
  <c r="O8" i="34" s="1"/>
  <c r="N7" i="34"/>
  <c r="O7" i="34" s="1"/>
  <c r="N6" i="34"/>
  <c r="O6" i="34"/>
  <c r="M5" i="34"/>
  <c r="M14" i="34"/>
  <c r="L5" i="34"/>
  <c r="L14" i="34"/>
  <c r="K5" i="34"/>
  <c r="K14" i="34" s="1"/>
  <c r="J5" i="34"/>
  <c r="I5" i="34"/>
  <c r="I14" i="34" s="1"/>
  <c r="H5" i="34"/>
  <c r="G5" i="34"/>
  <c r="F5" i="34"/>
  <c r="F14" i="34"/>
  <c r="E5" i="34"/>
  <c r="D5" i="34"/>
  <c r="D14" i="34" s="1"/>
  <c r="N14" i="34" s="1"/>
  <c r="O14" i="34" s="1"/>
  <c r="E12" i="33"/>
  <c r="F12" i="33"/>
  <c r="G12" i="33"/>
  <c r="H12" i="33"/>
  <c r="N12" i="33" s="1"/>
  <c r="O12" i="33" s="1"/>
  <c r="I12" i="33"/>
  <c r="I14" i="33" s="1"/>
  <c r="J12" i="33"/>
  <c r="K12" i="33"/>
  <c r="L12" i="33"/>
  <c r="M12" i="33"/>
  <c r="E10" i="33"/>
  <c r="F10" i="33"/>
  <c r="G10" i="33"/>
  <c r="H10" i="33"/>
  <c r="I10" i="33"/>
  <c r="J10" i="33"/>
  <c r="K10" i="33"/>
  <c r="L10" i="33"/>
  <c r="N10" i="33" s="1"/>
  <c r="O10" i="33" s="1"/>
  <c r="M10" i="33"/>
  <c r="E8" i="33"/>
  <c r="F8" i="33"/>
  <c r="G8" i="33"/>
  <c r="H8" i="33"/>
  <c r="I8" i="33"/>
  <c r="J8" i="33"/>
  <c r="K8" i="33"/>
  <c r="K14" i="33"/>
  <c r="L8" i="33"/>
  <c r="M8" i="33"/>
  <c r="E5" i="33"/>
  <c r="E14" i="33" s="1"/>
  <c r="F5" i="33"/>
  <c r="F14" i="33" s="1"/>
  <c r="G5" i="33"/>
  <c r="G14" i="33" s="1"/>
  <c r="H5" i="33"/>
  <c r="I5" i="33"/>
  <c r="J5" i="33"/>
  <c r="J14" i="33"/>
  <c r="K5" i="33"/>
  <c r="L5" i="33"/>
  <c r="L14" i="33" s="1"/>
  <c r="M5" i="33"/>
  <c r="M14" i="33" s="1"/>
  <c r="D12" i="33"/>
  <c r="D10" i="33"/>
  <c r="D8" i="33"/>
  <c r="N8" i="33" s="1"/>
  <c r="O8" i="33" s="1"/>
  <c r="D5" i="33"/>
  <c r="D14" i="33"/>
  <c r="N13" i="33"/>
  <c r="O13" i="33"/>
  <c r="N7" i="33"/>
  <c r="O7" i="33"/>
  <c r="N6" i="33"/>
  <c r="O6" i="33" s="1"/>
  <c r="N11" i="33"/>
  <c r="O11" i="33"/>
  <c r="N9" i="33"/>
  <c r="O9" i="33"/>
  <c r="N5" i="34"/>
  <c r="O5" i="34"/>
  <c r="O15" i="48" l="1"/>
  <c r="P15" i="48" s="1"/>
  <c r="N15" i="45"/>
  <c r="O15" i="45" s="1"/>
  <c r="N14" i="39"/>
  <c r="O14" i="39" s="1"/>
  <c r="N14" i="43"/>
  <c r="O14" i="43" s="1"/>
  <c r="N14" i="35"/>
  <c r="O14" i="35" s="1"/>
  <c r="N15" i="37"/>
  <c r="O15" i="37" s="1"/>
  <c r="O15" i="47"/>
  <c r="P15" i="47" s="1"/>
  <c r="N14" i="36"/>
  <c r="O14" i="36" s="1"/>
  <c r="N14" i="44"/>
  <c r="O14" i="44" s="1"/>
  <c r="N14" i="38"/>
  <c r="O14" i="38" s="1"/>
  <c r="N14" i="42"/>
  <c r="O14" i="42" s="1"/>
  <c r="H15" i="45"/>
  <c r="O9" i="47"/>
  <c r="P9" i="47" s="1"/>
  <c r="N5" i="44"/>
  <c r="O5" i="44" s="1"/>
  <c r="N5" i="33"/>
  <c r="O5" i="33" s="1"/>
  <c r="N5" i="43"/>
  <c r="O5" i="43" s="1"/>
  <c r="H14" i="39"/>
  <c r="N5" i="37"/>
  <c r="O5" i="37" s="1"/>
  <c r="H14" i="33"/>
  <c r="N14" i="33" s="1"/>
  <c r="O14" i="33" s="1"/>
  <c r="N5" i="35"/>
  <c r="O5" i="35" s="1"/>
  <c r="N5" i="45"/>
  <c r="O5" i="45" s="1"/>
  <c r="D14" i="41"/>
  <c r="N14" i="41" s="1"/>
  <c r="O14" i="41" s="1"/>
  <c r="J15" i="46"/>
  <c r="N15" i="46" s="1"/>
  <c r="O15" i="46" s="1"/>
  <c r="N5" i="39"/>
  <c r="O5" i="39" s="1"/>
  <c r="N5" i="36"/>
  <c r="O5" i="36" s="1"/>
  <c r="L14" i="42"/>
  <c r="O5" i="47"/>
  <c r="P5" i="47" s="1"/>
  <c r="N5" i="38"/>
  <c r="O5" i="38" s="1"/>
</calcChain>
</file>

<file path=xl/sharedStrings.xml><?xml version="1.0" encoding="utf-8"?>
<sst xmlns="http://schemas.openxmlformats.org/spreadsheetml/2006/main" count="520" uniqueCount="69">
  <si>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</si>
  <si>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</si>
  <si>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</si>
  <si>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</si>
  <si>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</si>
  <si>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</si>
  <si>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</si>
  <si>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</si>
  <si>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</si>
  <si>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</si>
  <si>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</si>
  <si>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</si>
  <si>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</si>
  <si>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</si>
  <si>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</si>
  <si>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</si>
  <si>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</si>
  <si>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</si>
  <si>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</si>
  <si>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</si>
  <si>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</si>
  <si>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Public Safety</t>
  </si>
  <si>
    <t>Law Enforcement</t>
  </si>
  <si>
    <t>Physical Environment</t>
  </si>
  <si>
    <t>Other Physical Environment</t>
  </si>
  <si>
    <t>Transportation</t>
  </si>
  <si>
    <t>Road and Street Facilities</t>
  </si>
  <si>
    <t>2009 Municipal Population:</t>
  </si>
  <si>
    <t>Anna Maria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</si>
  <si>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</si>
  <si>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</si>
  <si>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</si>
  <si>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</si>
  <si>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</si>
  <si>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</si>
  <si>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</si>
  <si>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</si>
  <si>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Protective Inspections</t>
  </si>
  <si>
    <t>2008 Municipal Population:</t>
  </si>
  <si>
    <t>Local Fiscal Year Ended September 30, 2013</t>
  </si>
  <si>
    <t>2013 Municipal Population:</t>
  </si>
  <si>
    <t>Local Fiscal Year Ended September 30, 2014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</si>
  <si>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</si>
  <si>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</si>
  <si>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</si>
  <si>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</si>
  <si>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</si>
  <si>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</si>
  <si>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</si>
  <si>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</si>
  <si>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</si>
  <si>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</si>
  <si>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</si>
  <si>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</si>
  <si>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</si>
  <si>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Government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</si>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</sst>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61</v>
      </c>
      <c r="N4" s="32" t="s">
        <v>5</v>
      </c>
      <c r="O4" s="32" t="s">
        <v>62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1599861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1599861</v>
      </c>
      <c r="P5" s="30">
        <f t="shared" ref="P5:P15" si="1">(O5/P$17)</f>
        <v>1620.9331306990882</v>
      </c>
      <c r="Q5" s="6"/>
    </row>
    <row r="6" spans="1:134">
      <c r="A6" s="12"/>
      <c r="B6" s="42">
        <v>511</v>
      </c>
      <c r="C6" s="19" t="s">
        <v>19</v>
      </c>
      <c r="D6" s="43">
        <v>75690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75690</v>
      </c>
      <c r="P6" s="44">
        <f t="shared" si="1"/>
        <v>76.686930091185417</v>
      </c>
      <c r="Q6" s="9"/>
    </row>
    <row r="7" spans="1:134">
      <c r="A7" s="12"/>
      <c r="B7" s="42">
        <v>512</v>
      </c>
      <c r="C7" s="19" t="s">
        <v>20</v>
      </c>
      <c r="D7" s="43">
        <v>967129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967129</v>
      </c>
      <c r="P7" s="44">
        <f t="shared" si="1"/>
        <v>979.86727456940218</v>
      </c>
      <c r="Q7" s="9"/>
    </row>
    <row r="8" spans="1:134">
      <c r="A8" s="12"/>
      <c r="B8" s="42">
        <v>519</v>
      </c>
      <c r="C8" s="19" t="s">
        <v>63</v>
      </c>
      <c r="D8" s="43">
        <v>557042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557042</v>
      </c>
      <c r="P8" s="44">
        <f t="shared" si="1"/>
        <v>564.37892603850048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1138762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1138762</v>
      </c>
      <c r="P9" s="41">
        <f t="shared" si="1"/>
        <v>1153.7608915906787</v>
      </c>
      <c r="Q9" s="10"/>
    </row>
    <row r="10" spans="1:134">
      <c r="A10" s="12"/>
      <c r="B10" s="42">
        <v>521</v>
      </c>
      <c r="C10" s="19" t="s">
        <v>22</v>
      </c>
      <c r="D10" s="43">
        <v>1138762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1138762</v>
      </c>
      <c r="P10" s="44">
        <f t="shared" si="1"/>
        <v>1153.7608915906787</v>
      </c>
      <c r="Q10" s="9"/>
    </row>
    <row r="11" spans="1:134" ht="15.75">
      <c r="A11" s="26" t="s">
        <v>23</v>
      </c>
      <c r="B11" s="27"/>
      <c r="C11" s="28"/>
      <c r="D11" s="29">
        <f t="shared" ref="D11:N11" si="4">SUM(D12:D12)</f>
        <v>3990467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>SUM(D11:N11)</f>
        <v>3990467</v>
      </c>
      <c r="P11" s="41">
        <f t="shared" si="1"/>
        <v>4043.0263424518744</v>
      </c>
      <c r="Q11" s="10"/>
    </row>
    <row r="12" spans="1:134">
      <c r="A12" s="12"/>
      <c r="B12" s="42">
        <v>539</v>
      </c>
      <c r="C12" s="19" t="s">
        <v>24</v>
      </c>
      <c r="D12" s="43">
        <v>3990467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5">SUM(D12:N12)</f>
        <v>3990467</v>
      </c>
      <c r="P12" s="44">
        <f t="shared" si="1"/>
        <v>4043.0263424518744</v>
      </c>
      <c r="Q12" s="9"/>
    </row>
    <row r="13" spans="1:134" ht="15.75">
      <c r="A13" s="26" t="s">
        <v>25</v>
      </c>
      <c r="B13" s="27"/>
      <c r="C13" s="28"/>
      <c r="D13" s="29">
        <f t="shared" ref="D13:N13" si="6">SUM(D14:D14)</f>
        <v>416456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5"/>
        <v>416456</v>
      </c>
      <c r="P13" s="41">
        <f t="shared" si="1"/>
        <v>421.94123606889565</v>
      </c>
      <c r="Q13" s="10"/>
    </row>
    <row r="14" spans="1:134" ht="15.75" thickBot="1">
      <c r="A14" s="12"/>
      <c r="B14" s="42">
        <v>541</v>
      </c>
      <c r="C14" s="19" t="s">
        <v>26</v>
      </c>
      <c r="D14" s="43">
        <v>416456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416456</v>
      </c>
      <c r="P14" s="44">
        <f t="shared" si="1"/>
        <v>421.94123606889565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7145546</v>
      </c>
      <c r="E15" s="14">
        <f t="shared" ref="E15:N15" si="7">SUM(E5,E9,E11,E13)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7"/>
        <v>0</v>
      </c>
      <c r="O15" s="14">
        <f>SUM(D15:N15)</f>
        <v>7145546</v>
      </c>
      <c r="P15" s="35">
        <f t="shared" si="1"/>
        <v>7239.6616008105366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68</v>
      </c>
      <c r="N17" s="90"/>
      <c r="O17" s="90"/>
      <c r="P17" s="39">
        <v>987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61</v>
      </c>
      <c r="N4" s="32" t="s">
        <v>5</v>
      </c>
      <c r="O4" s="32" t="s">
        <v>62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1452695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1452695</v>
      </c>
      <c r="P5" s="30">
        <f t="shared" ref="P5:P15" si="1">(O5/P$17)</f>
        <v>1476.3160569105692</v>
      </c>
      <c r="Q5" s="6"/>
    </row>
    <row r="6" spans="1:134">
      <c r="A6" s="12"/>
      <c r="B6" s="42">
        <v>511</v>
      </c>
      <c r="C6" s="19" t="s">
        <v>19</v>
      </c>
      <c r="D6" s="43">
        <v>72146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72146</v>
      </c>
      <c r="P6" s="44">
        <f t="shared" si="1"/>
        <v>73.319105691056905</v>
      </c>
      <c r="Q6" s="9"/>
    </row>
    <row r="7" spans="1:134">
      <c r="A7" s="12"/>
      <c r="B7" s="42">
        <v>512</v>
      </c>
      <c r="C7" s="19" t="s">
        <v>20</v>
      </c>
      <c r="D7" s="43">
        <v>916837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916837</v>
      </c>
      <c r="P7" s="44">
        <f t="shared" si="1"/>
        <v>931.744918699187</v>
      </c>
      <c r="Q7" s="9"/>
    </row>
    <row r="8" spans="1:134">
      <c r="A8" s="12"/>
      <c r="B8" s="42">
        <v>519</v>
      </c>
      <c r="C8" s="19" t="s">
        <v>63</v>
      </c>
      <c r="D8" s="43">
        <v>463712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463712</v>
      </c>
      <c r="P8" s="44">
        <f t="shared" si="1"/>
        <v>471.2520325203252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1042386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1042386</v>
      </c>
      <c r="P9" s="41">
        <f t="shared" si="1"/>
        <v>1059.3353658536585</v>
      </c>
      <c r="Q9" s="10"/>
    </row>
    <row r="10" spans="1:134">
      <c r="A10" s="12"/>
      <c r="B10" s="42">
        <v>521</v>
      </c>
      <c r="C10" s="19" t="s">
        <v>22</v>
      </c>
      <c r="D10" s="43">
        <v>1042386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1042386</v>
      </c>
      <c r="P10" s="44">
        <f t="shared" si="1"/>
        <v>1059.3353658536585</v>
      </c>
      <c r="Q10" s="9"/>
    </row>
    <row r="11" spans="1:134" ht="15.75">
      <c r="A11" s="26" t="s">
        <v>23</v>
      </c>
      <c r="B11" s="27"/>
      <c r="C11" s="28"/>
      <c r="D11" s="29">
        <f t="shared" ref="D11:N11" si="4">SUM(D12:D12)</f>
        <v>4300785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>SUM(D11:N11)</f>
        <v>4300785</v>
      </c>
      <c r="P11" s="41">
        <f t="shared" si="1"/>
        <v>4370.7164634146338</v>
      </c>
      <c r="Q11" s="10"/>
    </row>
    <row r="12" spans="1:134">
      <c r="A12" s="12"/>
      <c r="B12" s="42">
        <v>539</v>
      </c>
      <c r="C12" s="19" t="s">
        <v>24</v>
      </c>
      <c r="D12" s="43">
        <v>4300785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5">SUM(D12:N12)</f>
        <v>4300785</v>
      </c>
      <c r="P12" s="44">
        <f t="shared" si="1"/>
        <v>4370.7164634146338</v>
      </c>
      <c r="Q12" s="9"/>
    </row>
    <row r="13" spans="1:134" ht="15.75">
      <c r="A13" s="26" t="s">
        <v>25</v>
      </c>
      <c r="B13" s="27"/>
      <c r="C13" s="28"/>
      <c r="D13" s="29">
        <f t="shared" ref="D13:N13" si="6">SUM(D14:D14)</f>
        <v>415294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5"/>
        <v>415294</v>
      </c>
      <c r="P13" s="41">
        <f t="shared" si="1"/>
        <v>422.04674796747969</v>
      </c>
      <c r="Q13" s="10"/>
    </row>
    <row r="14" spans="1:134" ht="15.75" thickBot="1">
      <c r="A14" s="12"/>
      <c r="B14" s="42">
        <v>541</v>
      </c>
      <c r="C14" s="19" t="s">
        <v>26</v>
      </c>
      <c r="D14" s="43">
        <v>415294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415294</v>
      </c>
      <c r="P14" s="44">
        <f t="shared" si="1"/>
        <v>422.04674796747969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7211160</v>
      </c>
      <c r="E15" s="14">
        <f t="shared" ref="E15:N15" si="7">SUM(E5,E9,E11,E13)</f>
        <v>0</v>
      </c>
      <c r="F15" s="14">
        <f t="shared" si="7"/>
        <v>0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4">
        <f t="shared" si="7"/>
        <v>0</v>
      </c>
      <c r="M15" s="14">
        <f t="shared" si="7"/>
        <v>0</v>
      </c>
      <c r="N15" s="14">
        <f t="shared" si="7"/>
        <v>0</v>
      </c>
      <c r="O15" s="14">
        <f>SUM(D15:N15)</f>
        <v>7211160</v>
      </c>
      <c r="P15" s="35">
        <f t="shared" si="1"/>
        <v>7328.4146341463411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66</v>
      </c>
      <c r="N17" s="90"/>
      <c r="O17" s="90"/>
      <c r="P17" s="39">
        <v>984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61</v>
      </c>
      <c r="N4" s="32" t="s">
        <v>5</v>
      </c>
      <c r="O4" s="32" t="s">
        <v>62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1349885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5" si="1">SUM(D5:N5)</f>
        <v>1349885</v>
      </c>
      <c r="P5" s="30">
        <f t="shared" ref="P5:P15" si="2">(O5/P$17)</f>
        <v>1383.078893442623</v>
      </c>
      <c r="Q5" s="6"/>
    </row>
    <row r="6" spans="1:134">
      <c r="A6" s="12"/>
      <c r="B6" s="42">
        <v>511</v>
      </c>
      <c r="C6" s="19" t="s">
        <v>19</v>
      </c>
      <c r="D6" s="43">
        <v>65251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65251</v>
      </c>
      <c r="P6" s="44">
        <f t="shared" si="2"/>
        <v>66.855532786885249</v>
      </c>
      <c r="Q6" s="9"/>
    </row>
    <row r="7" spans="1:134">
      <c r="A7" s="12"/>
      <c r="B7" s="42">
        <v>512</v>
      </c>
      <c r="C7" s="19" t="s">
        <v>20</v>
      </c>
      <c r="D7" s="43">
        <v>729034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729034</v>
      </c>
      <c r="P7" s="44">
        <f t="shared" si="2"/>
        <v>746.9610655737705</v>
      </c>
      <c r="Q7" s="9"/>
    </row>
    <row r="8" spans="1:134">
      <c r="A8" s="12"/>
      <c r="B8" s="42">
        <v>519</v>
      </c>
      <c r="C8" s="19" t="s">
        <v>63</v>
      </c>
      <c r="D8" s="43">
        <v>555600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555600</v>
      </c>
      <c r="P8" s="44">
        <f t="shared" si="2"/>
        <v>569.26229508196718</v>
      </c>
      <c r="Q8" s="9"/>
    </row>
    <row r="9" spans="1:134" ht="15.75">
      <c r="A9" s="26" t="s">
        <v>21</v>
      </c>
      <c r="B9" s="27"/>
      <c r="C9" s="28"/>
      <c r="D9" s="29">
        <f t="shared" ref="D9:N9" si="3">SUM(D10:D10)</f>
        <v>1054055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1054055</v>
      </c>
      <c r="P9" s="41">
        <f t="shared" si="2"/>
        <v>1079.9743852459017</v>
      </c>
      <c r="Q9" s="10"/>
    </row>
    <row r="10" spans="1:134">
      <c r="A10" s="12"/>
      <c r="B10" s="42">
        <v>521</v>
      </c>
      <c r="C10" s="19" t="s">
        <v>22</v>
      </c>
      <c r="D10" s="43">
        <v>1054055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1054055</v>
      </c>
      <c r="P10" s="44">
        <f t="shared" si="2"/>
        <v>1079.9743852459017</v>
      </c>
      <c r="Q10" s="9"/>
    </row>
    <row r="11" spans="1:134" ht="15.75">
      <c r="A11" s="26" t="s">
        <v>23</v>
      </c>
      <c r="B11" s="27"/>
      <c r="C11" s="28"/>
      <c r="D11" s="29">
        <f t="shared" ref="D11:N11" si="4">SUM(D12:D12)</f>
        <v>2159405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2159405</v>
      </c>
      <c r="P11" s="41">
        <f t="shared" si="2"/>
        <v>2212.5051229508199</v>
      </c>
      <c r="Q11" s="10"/>
    </row>
    <row r="12" spans="1:134">
      <c r="A12" s="12"/>
      <c r="B12" s="42">
        <v>539</v>
      </c>
      <c r="C12" s="19" t="s">
        <v>24</v>
      </c>
      <c r="D12" s="43">
        <v>2159405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2159405</v>
      </c>
      <c r="P12" s="44">
        <f t="shared" si="2"/>
        <v>2212.5051229508199</v>
      </c>
      <c r="Q12" s="9"/>
    </row>
    <row r="13" spans="1:134" ht="15.75">
      <c r="A13" s="26" t="s">
        <v>25</v>
      </c>
      <c r="B13" s="27"/>
      <c r="C13" s="28"/>
      <c r="D13" s="29">
        <f t="shared" ref="D13:N13" si="5">SUM(D14:D14)</f>
        <v>433262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433262</v>
      </c>
      <c r="P13" s="41">
        <f t="shared" si="2"/>
        <v>443.9159836065574</v>
      </c>
      <c r="Q13" s="10"/>
    </row>
    <row r="14" spans="1:134" ht="15.75" thickBot="1">
      <c r="A14" s="12"/>
      <c r="B14" s="42">
        <v>541</v>
      </c>
      <c r="C14" s="19" t="s">
        <v>26</v>
      </c>
      <c r="D14" s="43">
        <v>433262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433262</v>
      </c>
      <c r="P14" s="44">
        <f t="shared" si="2"/>
        <v>443.9159836065574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4996607</v>
      </c>
      <c r="E15" s="14">
        <f t="shared" ref="E15:N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6"/>
        <v>0</v>
      </c>
      <c r="O15" s="14">
        <f t="shared" si="1"/>
        <v>4996607</v>
      </c>
      <c r="P15" s="35">
        <f t="shared" si="2"/>
        <v>5119.4743852459014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64</v>
      </c>
      <c r="N17" s="90"/>
      <c r="O17" s="90"/>
      <c r="P17" s="39">
        <v>976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1136904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1136904</v>
      </c>
      <c r="O5" s="30">
        <f t="shared" ref="O5:O15" si="2">(N5/O$17)</f>
        <v>703.09461966604829</v>
      </c>
      <c r="P5" s="6"/>
    </row>
    <row r="6" spans="1:133">
      <c r="A6" s="12"/>
      <c r="B6" s="42">
        <v>511</v>
      </c>
      <c r="C6" s="19" t="s">
        <v>19</v>
      </c>
      <c r="D6" s="43">
        <v>68016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68016</v>
      </c>
      <c r="O6" s="44">
        <f t="shared" si="2"/>
        <v>42.063079777365495</v>
      </c>
      <c r="P6" s="9"/>
    </row>
    <row r="7" spans="1:133">
      <c r="A7" s="12"/>
      <c r="B7" s="42">
        <v>512</v>
      </c>
      <c r="C7" s="19" t="s">
        <v>20</v>
      </c>
      <c r="D7" s="43">
        <v>627068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627068</v>
      </c>
      <c r="O7" s="44">
        <f t="shared" si="2"/>
        <v>387.79715522572667</v>
      </c>
      <c r="P7" s="9"/>
    </row>
    <row r="8" spans="1:133">
      <c r="A8" s="12"/>
      <c r="B8" s="42">
        <v>519</v>
      </c>
      <c r="C8" s="19" t="s">
        <v>55</v>
      </c>
      <c r="D8" s="43">
        <v>441820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441820</v>
      </c>
      <c r="O8" s="44">
        <f t="shared" si="2"/>
        <v>273.23438466295607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1078871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1078871</v>
      </c>
      <c r="O9" s="41">
        <f t="shared" si="2"/>
        <v>667.20531849103281</v>
      </c>
      <c r="P9" s="10"/>
    </row>
    <row r="10" spans="1:133">
      <c r="A10" s="12"/>
      <c r="B10" s="42">
        <v>521</v>
      </c>
      <c r="C10" s="19" t="s">
        <v>22</v>
      </c>
      <c r="D10" s="43">
        <v>1078871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1078871</v>
      </c>
      <c r="O10" s="44">
        <f t="shared" si="2"/>
        <v>667.20531849103281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3560554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3560554</v>
      </c>
      <c r="O11" s="41">
        <f t="shared" si="2"/>
        <v>2201.9505256648113</v>
      </c>
      <c r="P11" s="10"/>
    </row>
    <row r="12" spans="1:133">
      <c r="A12" s="12"/>
      <c r="B12" s="42">
        <v>539</v>
      </c>
      <c r="C12" s="19" t="s">
        <v>24</v>
      </c>
      <c r="D12" s="43">
        <v>3560554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3560554</v>
      </c>
      <c r="O12" s="44">
        <f t="shared" si="2"/>
        <v>2201.9505256648113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413878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413878</v>
      </c>
      <c r="O13" s="41">
        <f t="shared" si="2"/>
        <v>255.95423623995052</v>
      </c>
      <c r="P13" s="10"/>
    </row>
    <row r="14" spans="1:133" ht="15.75" thickBot="1">
      <c r="A14" s="12"/>
      <c r="B14" s="42">
        <v>541</v>
      </c>
      <c r="C14" s="19" t="s">
        <v>42</v>
      </c>
      <c r="D14" s="43">
        <v>413878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413878</v>
      </c>
      <c r="O14" s="44">
        <f t="shared" si="2"/>
        <v>255.95423623995052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6190207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6190207</v>
      </c>
      <c r="O15" s="35">
        <f t="shared" si="2"/>
        <v>3828.2047000618431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58</v>
      </c>
      <c r="M17" s="90"/>
      <c r="N17" s="90"/>
      <c r="O17" s="39">
        <v>1617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1043795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1043795</v>
      </c>
      <c r="O5" s="30">
        <f t="shared" ref="O5:O15" si="2">(N5/O$17)</f>
        <v>643.12692544670358</v>
      </c>
      <c r="P5" s="6"/>
    </row>
    <row r="6" spans="1:133">
      <c r="A6" s="12"/>
      <c r="B6" s="42">
        <v>511</v>
      </c>
      <c r="C6" s="19" t="s">
        <v>19</v>
      </c>
      <c r="D6" s="43">
        <v>70326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70326</v>
      </c>
      <c r="O6" s="44">
        <f t="shared" si="2"/>
        <v>43.330868761552679</v>
      </c>
      <c r="P6" s="9"/>
    </row>
    <row r="7" spans="1:133">
      <c r="A7" s="12"/>
      <c r="B7" s="42">
        <v>512</v>
      </c>
      <c r="C7" s="19" t="s">
        <v>20</v>
      </c>
      <c r="D7" s="43">
        <v>559073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559073</v>
      </c>
      <c r="O7" s="44">
        <f t="shared" si="2"/>
        <v>344.46888478126925</v>
      </c>
      <c r="P7" s="9"/>
    </row>
    <row r="8" spans="1:133">
      <c r="A8" s="12"/>
      <c r="B8" s="42">
        <v>519</v>
      </c>
      <c r="C8" s="19" t="s">
        <v>55</v>
      </c>
      <c r="D8" s="43">
        <v>414396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414396</v>
      </c>
      <c r="O8" s="44">
        <f t="shared" si="2"/>
        <v>255.32717190388169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949579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949579</v>
      </c>
      <c r="O9" s="41">
        <f t="shared" si="2"/>
        <v>585.0764017252003</v>
      </c>
      <c r="P9" s="10"/>
    </row>
    <row r="10" spans="1:133">
      <c r="A10" s="12"/>
      <c r="B10" s="42">
        <v>521</v>
      </c>
      <c r="C10" s="19" t="s">
        <v>22</v>
      </c>
      <c r="D10" s="43">
        <v>949579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949579</v>
      </c>
      <c r="O10" s="44">
        <f t="shared" si="2"/>
        <v>585.0764017252003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4851272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4851272</v>
      </c>
      <c r="O11" s="41">
        <f t="shared" si="2"/>
        <v>2989.0770178681455</v>
      </c>
      <c r="P11" s="10"/>
    </row>
    <row r="12" spans="1:133">
      <c r="A12" s="12"/>
      <c r="B12" s="42">
        <v>539</v>
      </c>
      <c r="C12" s="19" t="s">
        <v>24</v>
      </c>
      <c r="D12" s="43">
        <v>4851272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4851272</v>
      </c>
      <c r="O12" s="44">
        <f t="shared" si="2"/>
        <v>2989.0770178681455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602768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602768</v>
      </c>
      <c r="O13" s="41">
        <f t="shared" si="2"/>
        <v>371.39125077017866</v>
      </c>
      <c r="P13" s="10"/>
    </row>
    <row r="14" spans="1:133" ht="15.75" thickBot="1">
      <c r="A14" s="12"/>
      <c r="B14" s="42">
        <v>541</v>
      </c>
      <c r="C14" s="19" t="s">
        <v>42</v>
      </c>
      <c r="D14" s="43">
        <v>602768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602768</v>
      </c>
      <c r="O14" s="44">
        <f t="shared" si="2"/>
        <v>371.39125077017866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7447414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7447414</v>
      </c>
      <c r="O15" s="35">
        <f t="shared" si="2"/>
        <v>4588.6715958102277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56</v>
      </c>
      <c r="M17" s="90"/>
      <c r="N17" s="90"/>
      <c r="O17" s="39">
        <v>1623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567948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567948</v>
      </c>
      <c r="O5" s="30">
        <f t="shared" ref="O5:O14" si="2">(N5/O$16)</f>
        <v>355.18949343339585</v>
      </c>
      <c r="P5" s="6"/>
    </row>
    <row r="6" spans="1:133">
      <c r="A6" s="12"/>
      <c r="B6" s="42">
        <v>511</v>
      </c>
      <c r="C6" s="19" t="s">
        <v>19</v>
      </c>
      <c r="D6" s="43">
        <v>66591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66591</v>
      </c>
      <c r="O6" s="44">
        <f t="shared" si="2"/>
        <v>41.645403377110696</v>
      </c>
      <c r="P6" s="9"/>
    </row>
    <row r="7" spans="1:133">
      <c r="A7" s="12"/>
      <c r="B7" s="42">
        <v>512</v>
      </c>
      <c r="C7" s="19" t="s">
        <v>20</v>
      </c>
      <c r="D7" s="43">
        <v>501357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501357</v>
      </c>
      <c r="O7" s="44">
        <f t="shared" si="2"/>
        <v>313.5440900562852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840243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840243</v>
      </c>
      <c r="O8" s="41">
        <f t="shared" si="2"/>
        <v>525.48030018761722</v>
      </c>
      <c r="P8" s="10"/>
    </row>
    <row r="9" spans="1:133">
      <c r="A9" s="12"/>
      <c r="B9" s="42">
        <v>521</v>
      </c>
      <c r="C9" s="19" t="s">
        <v>22</v>
      </c>
      <c r="D9" s="43">
        <v>840243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840243</v>
      </c>
      <c r="O9" s="44">
        <f t="shared" si="2"/>
        <v>525.48030018761722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4328572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4328572</v>
      </c>
      <c r="O10" s="41">
        <f t="shared" si="2"/>
        <v>2707.049405878674</v>
      </c>
      <c r="P10" s="10"/>
    </row>
    <row r="11" spans="1:133">
      <c r="A11" s="12"/>
      <c r="B11" s="42">
        <v>539</v>
      </c>
      <c r="C11" s="19" t="s">
        <v>24</v>
      </c>
      <c r="D11" s="43">
        <v>4328572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4328572</v>
      </c>
      <c r="O11" s="44">
        <f t="shared" si="2"/>
        <v>2707.049405878674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599046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599046</v>
      </c>
      <c r="O12" s="41">
        <f t="shared" si="2"/>
        <v>374.63789868667919</v>
      </c>
      <c r="P12" s="10"/>
    </row>
    <row r="13" spans="1:133" ht="15.75" thickBot="1">
      <c r="A13" s="12"/>
      <c r="B13" s="42">
        <v>541</v>
      </c>
      <c r="C13" s="19" t="s">
        <v>42</v>
      </c>
      <c r="D13" s="43">
        <v>599046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599046</v>
      </c>
      <c r="O13" s="44">
        <f t="shared" si="2"/>
        <v>374.63789868667919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6335809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6335809</v>
      </c>
      <c r="O14" s="35">
        <f t="shared" si="2"/>
        <v>3962.3570981863663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53</v>
      </c>
      <c r="M16" s="90"/>
      <c r="N16" s="90"/>
      <c r="O16" s="39">
        <v>1599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608664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608664</v>
      </c>
      <c r="O5" s="30">
        <f t="shared" ref="O5:O14" si="2">(N5/O$16)</f>
        <v>385.47435085497148</v>
      </c>
      <c r="P5" s="6"/>
    </row>
    <row r="6" spans="1:133">
      <c r="A6" s="12"/>
      <c r="B6" s="42">
        <v>511</v>
      </c>
      <c r="C6" s="19" t="s">
        <v>19</v>
      </c>
      <c r="D6" s="43">
        <v>96021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96021</v>
      </c>
      <c r="O6" s="44">
        <f t="shared" si="2"/>
        <v>60.811272957568079</v>
      </c>
      <c r="P6" s="9"/>
    </row>
    <row r="7" spans="1:133">
      <c r="A7" s="12"/>
      <c r="B7" s="42">
        <v>512</v>
      </c>
      <c r="C7" s="19" t="s">
        <v>20</v>
      </c>
      <c r="D7" s="43">
        <v>512643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512643</v>
      </c>
      <c r="O7" s="44">
        <f t="shared" si="2"/>
        <v>324.66307789740341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692897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692897</v>
      </c>
      <c r="O8" s="41">
        <f t="shared" si="2"/>
        <v>438.82013932868904</v>
      </c>
      <c r="P8" s="10"/>
    </row>
    <row r="9" spans="1:133">
      <c r="A9" s="12"/>
      <c r="B9" s="42">
        <v>521</v>
      </c>
      <c r="C9" s="19" t="s">
        <v>22</v>
      </c>
      <c r="D9" s="43">
        <v>692897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692897</v>
      </c>
      <c r="O9" s="44">
        <f t="shared" si="2"/>
        <v>438.82013932868904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2096791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2096791</v>
      </c>
      <c r="O10" s="41">
        <f t="shared" si="2"/>
        <v>1327.923369221026</v>
      </c>
      <c r="P10" s="10"/>
    </row>
    <row r="11" spans="1:133">
      <c r="A11" s="12"/>
      <c r="B11" s="42">
        <v>539</v>
      </c>
      <c r="C11" s="19" t="s">
        <v>24</v>
      </c>
      <c r="D11" s="43">
        <v>2096791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2096791</v>
      </c>
      <c r="O11" s="44">
        <f t="shared" si="2"/>
        <v>1327.923369221026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439962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439962</v>
      </c>
      <c r="O12" s="41">
        <f t="shared" si="2"/>
        <v>278.63331222292589</v>
      </c>
      <c r="P12" s="10"/>
    </row>
    <row r="13" spans="1:133" ht="15.75" thickBot="1">
      <c r="A13" s="12"/>
      <c r="B13" s="42">
        <v>541</v>
      </c>
      <c r="C13" s="19" t="s">
        <v>42</v>
      </c>
      <c r="D13" s="43">
        <v>439962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439962</v>
      </c>
      <c r="O13" s="44">
        <f t="shared" si="2"/>
        <v>278.63331222292589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3838314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3838314</v>
      </c>
      <c r="O14" s="35">
        <f t="shared" si="2"/>
        <v>2430.8511716276125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51</v>
      </c>
      <c r="M16" s="90"/>
      <c r="N16" s="90"/>
      <c r="O16" s="39">
        <v>1579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663461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663461</v>
      </c>
      <c r="O5" s="30">
        <f t="shared" ref="O5:O14" si="2">(N5/O$16)</f>
        <v>420.97779187817258</v>
      </c>
      <c r="P5" s="6"/>
    </row>
    <row r="6" spans="1:133">
      <c r="A6" s="12"/>
      <c r="B6" s="42">
        <v>511</v>
      </c>
      <c r="C6" s="19" t="s">
        <v>19</v>
      </c>
      <c r="D6" s="43">
        <v>80814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80814</v>
      </c>
      <c r="O6" s="44">
        <f t="shared" si="2"/>
        <v>51.277918781725887</v>
      </c>
      <c r="P6" s="9"/>
    </row>
    <row r="7" spans="1:133">
      <c r="A7" s="12"/>
      <c r="B7" s="42">
        <v>512</v>
      </c>
      <c r="C7" s="19" t="s">
        <v>20</v>
      </c>
      <c r="D7" s="43">
        <v>582647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582647</v>
      </c>
      <c r="O7" s="44">
        <f t="shared" si="2"/>
        <v>369.69987309644671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686806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686806</v>
      </c>
      <c r="O8" s="41">
        <f t="shared" si="2"/>
        <v>435.79060913705581</v>
      </c>
      <c r="P8" s="10"/>
    </row>
    <row r="9" spans="1:133">
      <c r="A9" s="12"/>
      <c r="B9" s="42">
        <v>521</v>
      </c>
      <c r="C9" s="19" t="s">
        <v>22</v>
      </c>
      <c r="D9" s="43">
        <v>686806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686806</v>
      </c>
      <c r="O9" s="44">
        <f t="shared" si="2"/>
        <v>435.79060913705581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1915725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1915725</v>
      </c>
      <c r="O10" s="41">
        <f t="shared" si="2"/>
        <v>1215.5615482233502</v>
      </c>
      <c r="P10" s="10"/>
    </row>
    <row r="11" spans="1:133">
      <c r="A11" s="12"/>
      <c r="B11" s="42">
        <v>539</v>
      </c>
      <c r="C11" s="19" t="s">
        <v>24</v>
      </c>
      <c r="D11" s="43">
        <v>1915725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1915725</v>
      </c>
      <c r="O11" s="44">
        <f t="shared" si="2"/>
        <v>1215.5615482233502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2893759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2893759</v>
      </c>
      <c r="O12" s="41">
        <f t="shared" si="2"/>
        <v>1836.141497461929</v>
      </c>
      <c r="P12" s="10"/>
    </row>
    <row r="13" spans="1:133" ht="15.75" thickBot="1">
      <c r="A13" s="12"/>
      <c r="B13" s="42">
        <v>541</v>
      </c>
      <c r="C13" s="19" t="s">
        <v>42</v>
      </c>
      <c r="D13" s="43">
        <v>2893759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2893759</v>
      </c>
      <c r="O13" s="44">
        <f t="shared" si="2"/>
        <v>1836.141497461929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6159751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6159751</v>
      </c>
      <c r="O14" s="35">
        <f t="shared" si="2"/>
        <v>3908.4714467005078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49</v>
      </c>
      <c r="M16" s="90"/>
      <c r="N16" s="90"/>
      <c r="O16" s="39">
        <v>1576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464439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464439</v>
      </c>
      <c r="O5" s="30">
        <f t="shared" ref="O5:O14" si="2">(N5/O$16)</f>
        <v>305.75312705727453</v>
      </c>
      <c r="P5" s="6"/>
    </row>
    <row r="6" spans="1:133">
      <c r="A6" s="12"/>
      <c r="B6" s="42">
        <v>511</v>
      </c>
      <c r="C6" s="19" t="s">
        <v>19</v>
      </c>
      <c r="D6" s="43">
        <v>121818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121818</v>
      </c>
      <c r="O6" s="44">
        <f t="shared" si="2"/>
        <v>80.196181698485844</v>
      </c>
      <c r="P6" s="9"/>
    </row>
    <row r="7" spans="1:133">
      <c r="A7" s="12"/>
      <c r="B7" s="42">
        <v>512</v>
      </c>
      <c r="C7" s="19" t="s">
        <v>20</v>
      </c>
      <c r="D7" s="43">
        <v>342621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342621</v>
      </c>
      <c r="O7" s="44">
        <f t="shared" si="2"/>
        <v>225.55694535878868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657402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657402</v>
      </c>
      <c r="O8" s="41">
        <f t="shared" si="2"/>
        <v>432.78604344963793</v>
      </c>
      <c r="P8" s="10"/>
    </row>
    <row r="9" spans="1:133">
      <c r="A9" s="12"/>
      <c r="B9" s="42">
        <v>521</v>
      </c>
      <c r="C9" s="19" t="s">
        <v>22</v>
      </c>
      <c r="D9" s="43">
        <v>657402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657402</v>
      </c>
      <c r="O9" s="44">
        <f t="shared" si="2"/>
        <v>432.78604344963793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1654005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1654005</v>
      </c>
      <c r="O10" s="41">
        <f t="shared" si="2"/>
        <v>1088.8775510204082</v>
      </c>
      <c r="P10" s="10"/>
    </row>
    <row r="11" spans="1:133">
      <c r="A11" s="12"/>
      <c r="B11" s="42">
        <v>539</v>
      </c>
      <c r="C11" s="19" t="s">
        <v>24</v>
      </c>
      <c r="D11" s="43">
        <v>1654005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1654005</v>
      </c>
      <c r="O11" s="44">
        <f t="shared" si="2"/>
        <v>1088.8775510204082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592064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592064</v>
      </c>
      <c r="O12" s="41">
        <f t="shared" si="2"/>
        <v>389.77221856484528</v>
      </c>
      <c r="P12" s="10"/>
    </row>
    <row r="13" spans="1:133" ht="15.75" thickBot="1">
      <c r="A13" s="12"/>
      <c r="B13" s="42">
        <v>541</v>
      </c>
      <c r="C13" s="19" t="s">
        <v>42</v>
      </c>
      <c r="D13" s="43">
        <v>592064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592064</v>
      </c>
      <c r="O13" s="44">
        <f t="shared" si="2"/>
        <v>389.77221856484528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3367910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3367910</v>
      </c>
      <c r="O14" s="35">
        <f t="shared" si="2"/>
        <v>2217.1889400921659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47</v>
      </c>
      <c r="M16" s="90"/>
      <c r="N16" s="90"/>
      <c r="O16" s="39">
        <v>1519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352724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4" si="1">SUM(D5:M5)</f>
        <v>352724</v>
      </c>
      <c r="O5" s="58">
        <f t="shared" ref="O5:O14" si="2">(N5/O$16)</f>
        <v>231.59816152330924</v>
      </c>
      <c r="P5" s="59"/>
    </row>
    <row r="6" spans="1:133">
      <c r="A6" s="61"/>
      <c r="B6" s="62">
        <v>511</v>
      </c>
      <c r="C6" s="63" t="s">
        <v>19</v>
      </c>
      <c r="D6" s="64">
        <v>68553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68553</v>
      </c>
      <c r="O6" s="65">
        <f t="shared" si="2"/>
        <v>45.011818778726202</v>
      </c>
      <c r="P6" s="66"/>
    </row>
    <row r="7" spans="1:133">
      <c r="A7" s="61"/>
      <c r="B7" s="62">
        <v>512</v>
      </c>
      <c r="C7" s="63" t="s">
        <v>20</v>
      </c>
      <c r="D7" s="64">
        <v>284171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284171</v>
      </c>
      <c r="O7" s="65">
        <f t="shared" si="2"/>
        <v>186.58634274458305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620431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620431</v>
      </c>
      <c r="O8" s="72">
        <f t="shared" si="2"/>
        <v>407.37426132632959</v>
      </c>
      <c r="P8" s="73"/>
    </row>
    <row r="9" spans="1:133">
      <c r="A9" s="61"/>
      <c r="B9" s="62">
        <v>521</v>
      </c>
      <c r="C9" s="63" t="s">
        <v>22</v>
      </c>
      <c r="D9" s="64">
        <v>620431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620431</v>
      </c>
      <c r="O9" s="65">
        <f t="shared" si="2"/>
        <v>407.37426132632959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SUM(D11:D11)</f>
        <v>1347593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0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1347593</v>
      </c>
      <c r="O10" s="72">
        <f t="shared" si="2"/>
        <v>884.82797110965203</v>
      </c>
      <c r="P10" s="73"/>
    </row>
    <row r="11" spans="1:133">
      <c r="A11" s="61"/>
      <c r="B11" s="62">
        <v>539</v>
      </c>
      <c r="C11" s="63" t="s">
        <v>24</v>
      </c>
      <c r="D11" s="64">
        <v>1347593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1347593</v>
      </c>
      <c r="O11" s="65">
        <f t="shared" si="2"/>
        <v>884.82797110965203</v>
      </c>
      <c r="P11" s="66"/>
    </row>
    <row r="12" spans="1:133" ht="15.75">
      <c r="A12" s="67" t="s">
        <v>25</v>
      </c>
      <c r="B12" s="68"/>
      <c r="C12" s="69"/>
      <c r="D12" s="70">
        <f t="shared" ref="D12:M12" si="5">SUM(D13:D13)</f>
        <v>379838</v>
      </c>
      <c r="E12" s="70">
        <f t="shared" si="5"/>
        <v>0</v>
      </c>
      <c r="F12" s="70">
        <f t="shared" si="5"/>
        <v>0</v>
      </c>
      <c r="G12" s="70">
        <f t="shared" si="5"/>
        <v>0</v>
      </c>
      <c r="H12" s="70">
        <f t="shared" si="5"/>
        <v>0</v>
      </c>
      <c r="I12" s="70">
        <f t="shared" si="5"/>
        <v>0</v>
      </c>
      <c r="J12" s="70">
        <f t="shared" si="5"/>
        <v>0</v>
      </c>
      <c r="K12" s="70">
        <f t="shared" si="5"/>
        <v>0</v>
      </c>
      <c r="L12" s="70">
        <f t="shared" si="5"/>
        <v>0</v>
      </c>
      <c r="M12" s="70">
        <f t="shared" si="5"/>
        <v>0</v>
      </c>
      <c r="N12" s="70">
        <f t="shared" si="1"/>
        <v>379838</v>
      </c>
      <c r="O12" s="72">
        <f t="shared" si="2"/>
        <v>249.40118187787263</v>
      </c>
      <c r="P12" s="73"/>
    </row>
    <row r="13" spans="1:133" ht="15.75" thickBot="1">
      <c r="A13" s="61"/>
      <c r="B13" s="62">
        <v>541</v>
      </c>
      <c r="C13" s="63" t="s">
        <v>42</v>
      </c>
      <c r="D13" s="64">
        <v>379838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379838</v>
      </c>
      <c r="O13" s="65">
        <f t="shared" si="2"/>
        <v>249.40118187787263</v>
      </c>
      <c r="P13" s="66"/>
    </row>
    <row r="14" spans="1:133" ht="16.5" thickBot="1">
      <c r="A14" s="74" t="s">
        <v>10</v>
      </c>
      <c r="B14" s="75"/>
      <c r="C14" s="76"/>
      <c r="D14" s="77">
        <f>SUM(D5,D8,D10,D12)</f>
        <v>2700586</v>
      </c>
      <c r="E14" s="77">
        <f t="shared" ref="E14:M14" si="6">SUM(E5,E8,E10,E12)</f>
        <v>0</v>
      </c>
      <c r="F14" s="77">
        <f t="shared" si="6"/>
        <v>0</v>
      </c>
      <c r="G14" s="77">
        <f t="shared" si="6"/>
        <v>0</v>
      </c>
      <c r="H14" s="77">
        <f t="shared" si="6"/>
        <v>0</v>
      </c>
      <c r="I14" s="77">
        <f t="shared" si="6"/>
        <v>0</v>
      </c>
      <c r="J14" s="77">
        <f t="shared" si="6"/>
        <v>0</v>
      </c>
      <c r="K14" s="77">
        <f t="shared" si="6"/>
        <v>0</v>
      </c>
      <c r="L14" s="77">
        <f t="shared" si="6"/>
        <v>0</v>
      </c>
      <c r="M14" s="77">
        <f t="shared" si="6"/>
        <v>0</v>
      </c>
      <c r="N14" s="77">
        <f t="shared" si="1"/>
        <v>2700586</v>
      </c>
      <c r="O14" s="78">
        <f t="shared" si="2"/>
        <v>1773.2015758371635</v>
      </c>
      <c r="P14" s="59"/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</row>
    <row r="15" spans="1:133">
      <c r="A15" s="81"/>
      <c r="B15" s="82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1:133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114" t="s">
        <v>43</v>
      </c>
      <c r="M16" s="114"/>
      <c r="N16" s="114"/>
      <c r="O16" s="88">
        <v>1523</v>
      </c>
    </row>
    <row r="17" spans="1: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15.75" customHeight="1" thickBot="1">
      <c r="A18" s="118" t="s">
        <v>31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377327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377327</v>
      </c>
      <c r="O5" s="30">
        <f t="shared" ref="O5:O14" si="2">(N5/O$16)</f>
        <v>247.58989501312337</v>
      </c>
      <c r="P5" s="6"/>
    </row>
    <row r="6" spans="1:133">
      <c r="A6" s="12"/>
      <c r="B6" s="42">
        <v>511</v>
      </c>
      <c r="C6" s="19" t="s">
        <v>19</v>
      </c>
      <c r="D6" s="43">
        <v>63475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63475</v>
      </c>
      <c r="O6" s="44">
        <f t="shared" si="2"/>
        <v>41.650262467191602</v>
      </c>
      <c r="P6" s="9"/>
    </row>
    <row r="7" spans="1:133">
      <c r="A7" s="12"/>
      <c r="B7" s="42">
        <v>512</v>
      </c>
      <c r="C7" s="19" t="s">
        <v>20</v>
      </c>
      <c r="D7" s="43">
        <v>313852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313852</v>
      </c>
      <c r="O7" s="44">
        <f t="shared" si="2"/>
        <v>205.93963254593177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676725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676725</v>
      </c>
      <c r="O8" s="41">
        <f t="shared" si="2"/>
        <v>444.04527559055117</v>
      </c>
      <c r="P8" s="10"/>
    </row>
    <row r="9" spans="1:133">
      <c r="A9" s="12"/>
      <c r="B9" s="42">
        <v>521</v>
      </c>
      <c r="C9" s="19" t="s">
        <v>22</v>
      </c>
      <c r="D9" s="43">
        <v>676725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676725</v>
      </c>
      <c r="O9" s="44">
        <f t="shared" si="2"/>
        <v>444.04527559055117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867825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867825</v>
      </c>
      <c r="O10" s="41">
        <f t="shared" si="2"/>
        <v>569.43897637795271</v>
      </c>
      <c r="P10" s="10"/>
    </row>
    <row r="11" spans="1:133">
      <c r="A11" s="12"/>
      <c r="B11" s="42">
        <v>539</v>
      </c>
      <c r="C11" s="19" t="s">
        <v>24</v>
      </c>
      <c r="D11" s="43">
        <v>867825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867825</v>
      </c>
      <c r="O11" s="44">
        <f t="shared" si="2"/>
        <v>569.43897637795271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281164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281164</v>
      </c>
      <c r="O12" s="41">
        <f t="shared" si="2"/>
        <v>184.49081364829397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281164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281164</v>
      </c>
      <c r="O13" s="44">
        <f t="shared" si="2"/>
        <v>184.49081364829397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2203041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2203041</v>
      </c>
      <c r="O14" s="35">
        <f t="shared" si="2"/>
        <v>1445.5649606299212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40</v>
      </c>
      <c r="M16" s="90"/>
      <c r="N16" s="90"/>
      <c r="O16" s="39">
        <v>1524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415941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415941</v>
      </c>
      <c r="O5" s="30">
        <f t="shared" ref="O5:O14" si="2">(N5/O$16)</f>
        <v>273.46548323471399</v>
      </c>
      <c r="P5" s="6"/>
    </row>
    <row r="6" spans="1:133">
      <c r="A6" s="12"/>
      <c r="B6" s="42">
        <v>511</v>
      </c>
      <c r="C6" s="19" t="s">
        <v>19</v>
      </c>
      <c r="D6" s="43">
        <v>65297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65297</v>
      </c>
      <c r="O6" s="44">
        <f t="shared" si="2"/>
        <v>42.930309007232083</v>
      </c>
      <c r="P6" s="9"/>
    </row>
    <row r="7" spans="1:133">
      <c r="A7" s="12"/>
      <c r="B7" s="42">
        <v>512</v>
      </c>
      <c r="C7" s="19" t="s">
        <v>20</v>
      </c>
      <c r="D7" s="43">
        <v>350644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350644</v>
      </c>
      <c r="O7" s="44">
        <f t="shared" si="2"/>
        <v>230.53517422748192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664274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664274</v>
      </c>
      <c r="O8" s="41">
        <f t="shared" si="2"/>
        <v>436.73504273504273</v>
      </c>
      <c r="P8" s="10"/>
    </row>
    <row r="9" spans="1:133">
      <c r="A9" s="12"/>
      <c r="B9" s="42">
        <v>521</v>
      </c>
      <c r="C9" s="19" t="s">
        <v>22</v>
      </c>
      <c r="D9" s="43">
        <v>664274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664274</v>
      </c>
      <c r="O9" s="44">
        <f t="shared" si="2"/>
        <v>436.73504273504273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831610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831610</v>
      </c>
      <c r="O10" s="41">
        <f t="shared" si="2"/>
        <v>546.75213675213672</v>
      </c>
      <c r="P10" s="10"/>
    </row>
    <row r="11" spans="1:133">
      <c r="A11" s="12"/>
      <c r="B11" s="42">
        <v>539</v>
      </c>
      <c r="C11" s="19" t="s">
        <v>24</v>
      </c>
      <c r="D11" s="43">
        <v>831610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831610</v>
      </c>
      <c r="O11" s="44">
        <f t="shared" si="2"/>
        <v>546.75213675213672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250344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250344</v>
      </c>
      <c r="O12" s="41">
        <f t="shared" si="2"/>
        <v>164.59171597633136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250344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250344</v>
      </c>
      <c r="O13" s="44">
        <f t="shared" si="2"/>
        <v>164.59171597633136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2162169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2162169</v>
      </c>
      <c r="O14" s="35">
        <f t="shared" si="2"/>
        <v>1421.5443786982248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35</v>
      </c>
      <c r="M16" s="90"/>
      <c r="N16" s="90"/>
      <c r="O16" s="39">
        <v>1521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428332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428332</v>
      </c>
      <c r="O5" s="30">
        <f t="shared" ref="O5:O14" si="2">(N5/O$16)</f>
        <v>284.60598006644517</v>
      </c>
      <c r="P5" s="6"/>
    </row>
    <row r="6" spans="1:133">
      <c r="A6" s="12"/>
      <c r="B6" s="42">
        <v>511</v>
      </c>
      <c r="C6" s="19" t="s">
        <v>19</v>
      </c>
      <c r="D6" s="43">
        <v>70842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70842</v>
      </c>
      <c r="O6" s="44">
        <f t="shared" si="2"/>
        <v>47.071096345514952</v>
      </c>
      <c r="P6" s="9"/>
    </row>
    <row r="7" spans="1:133">
      <c r="A7" s="12"/>
      <c r="B7" s="42">
        <v>512</v>
      </c>
      <c r="C7" s="19" t="s">
        <v>20</v>
      </c>
      <c r="D7" s="43">
        <v>357490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357490</v>
      </c>
      <c r="O7" s="44">
        <f t="shared" si="2"/>
        <v>237.53488372093022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685838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685838</v>
      </c>
      <c r="O8" s="41">
        <f t="shared" si="2"/>
        <v>455.7063122923588</v>
      </c>
      <c r="P8" s="10"/>
    </row>
    <row r="9" spans="1:133">
      <c r="A9" s="12"/>
      <c r="B9" s="42">
        <v>521</v>
      </c>
      <c r="C9" s="19" t="s">
        <v>22</v>
      </c>
      <c r="D9" s="43">
        <v>685838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685838</v>
      </c>
      <c r="O9" s="44">
        <f t="shared" si="2"/>
        <v>455.7063122923588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843427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843427</v>
      </c>
      <c r="O10" s="41">
        <f t="shared" si="2"/>
        <v>560.41661129568104</v>
      </c>
      <c r="P10" s="10"/>
    </row>
    <row r="11" spans="1:133">
      <c r="A11" s="12"/>
      <c r="B11" s="42">
        <v>539</v>
      </c>
      <c r="C11" s="19" t="s">
        <v>24</v>
      </c>
      <c r="D11" s="43">
        <v>843427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843427</v>
      </c>
      <c r="O11" s="44">
        <f t="shared" si="2"/>
        <v>560.41661129568104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4037201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4037201</v>
      </c>
      <c r="O12" s="41">
        <f t="shared" si="2"/>
        <v>2682.525581395349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4037201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4037201</v>
      </c>
      <c r="O13" s="44">
        <f t="shared" si="2"/>
        <v>2682.525581395349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5994798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5994798</v>
      </c>
      <c r="O14" s="35">
        <f t="shared" si="2"/>
        <v>3983.2544850498339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33</v>
      </c>
      <c r="M16" s="90"/>
      <c r="N16" s="90"/>
      <c r="O16" s="39">
        <v>1505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372858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372858</v>
      </c>
      <c r="O5" s="30">
        <f t="shared" ref="O5:O14" si="2">(N5/O$16)</f>
        <v>248.0758483033932</v>
      </c>
      <c r="P5" s="6"/>
    </row>
    <row r="6" spans="1:133">
      <c r="A6" s="12"/>
      <c r="B6" s="42">
        <v>511</v>
      </c>
      <c r="C6" s="19" t="s">
        <v>19</v>
      </c>
      <c r="D6" s="43">
        <v>68183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68183</v>
      </c>
      <c r="O6" s="44">
        <f t="shared" si="2"/>
        <v>45.364604125083169</v>
      </c>
      <c r="P6" s="9"/>
    </row>
    <row r="7" spans="1:133">
      <c r="A7" s="12"/>
      <c r="B7" s="42">
        <v>512</v>
      </c>
      <c r="C7" s="19" t="s">
        <v>20</v>
      </c>
      <c r="D7" s="43">
        <v>304675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304675</v>
      </c>
      <c r="O7" s="44">
        <f t="shared" si="2"/>
        <v>202.71124417831004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668540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668540</v>
      </c>
      <c r="O8" s="41">
        <f t="shared" si="2"/>
        <v>444.80372588157019</v>
      </c>
      <c r="P8" s="10"/>
    </row>
    <row r="9" spans="1:133">
      <c r="A9" s="12"/>
      <c r="B9" s="42">
        <v>521</v>
      </c>
      <c r="C9" s="19" t="s">
        <v>22</v>
      </c>
      <c r="D9" s="43">
        <v>668540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668540</v>
      </c>
      <c r="O9" s="44">
        <f t="shared" si="2"/>
        <v>444.80372588157019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1121008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1121008</v>
      </c>
      <c r="O10" s="41">
        <f t="shared" si="2"/>
        <v>745.84697272122423</v>
      </c>
      <c r="P10" s="10"/>
    </row>
    <row r="11" spans="1:133">
      <c r="A11" s="12"/>
      <c r="B11" s="42">
        <v>539</v>
      </c>
      <c r="C11" s="19" t="s">
        <v>24</v>
      </c>
      <c r="D11" s="43">
        <v>1121008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1121008</v>
      </c>
      <c r="O11" s="44">
        <f t="shared" si="2"/>
        <v>745.84697272122423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309016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309016</v>
      </c>
      <c r="O12" s="41">
        <f t="shared" si="2"/>
        <v>205.59946773120427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309016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309016</v>
      </c>
      <c r="O13" s="44">
        <f t="shared" si="2"/>
        <v>205.59946773120427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2471422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2471422</v>
      </c>
      <c r="O14" s="35">
        <f t="shared" si="2"/>
        <v>1644.3260146373918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30</v>
      </c>
      <c r="M16" s="90"/>
      <c r="N16" s="90"/>
      <c r="O16" s="39">
        <v>1503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342965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342965</v>
      </c>
      <c r="O5" s="30">
        <f t="shared" ref="O5:O14" si="2">(N5/O$16)</f>
        <v>187.10583742498636</v>
      </c>
      <c r="P5" s="6"/>
    </row>
    <row r="6" spans="1:133">
      <c r="A6" s="12"/>
      <c r="B6" s="42">
        <v>511</v>
      </c>
      <c r="C6" s="19" t="s">
        <v>19</v>
      </c>
      <c r="D6" s="43">
        <v>71971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71971</v>
      </c>
      <c r="O6" s="44">
        <f t="shared" si="2"/>
        <v>39.264048008728857</v>
      </c>
      <c r="P6" s="9"/>
    </row>
    <row r="7" spans="1:133">
      <c r="A7" s="12"/>
      <c r="B7" s="42">
        <v>512</v>
      </c>
      <c r="C7" s="19" t="s">
        <v>20</v>
      </c>
      <c r="D7" s="43">
        <v>270994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270994</v>
      </c>
      <c r="O7" s="44">
        <f t="shared" si="2"/>
        <v>147.84178941625751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669175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669175</v>
      </c>
      <c r="O8" s="41">
        <f t="shared" si="2"/>
        <v>365.07092198581563</v>
      </c>
      <c r="P8" s="10"/>
    </row>
    <row r="9" spans="1:133">
      <c r="A9" s="12"/>
      <c r="B9" s="42">
        <v>521</v>
      </c>
      <c r="C9" s="19" t="s">
        <v>22</v>
      </c>
      <c r="D9" s="43">
        <v>669175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669175</v>
      </c>
      <c r="O9" s="44">
        <f t="shared" si="2"/>
        <v>365.07092198581563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1187149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1187149</v>
      </c>
      <c r="O10" s="41">
        <f t="shared" si="2"/>
        <v>647.65357337697765</v>
      </c>
      <c r="P10" s="10"/>
    </row>
    <row r="11" spans="1:133">
      <c r="A11" s="12"/>
      <c r="B11" s="42">
        <v>539</v>
      </c>
      <c r="C11" s="19" t="s">
        <v>24</v>
      </c>
      <c r="D11" s="43">
        <v>1187149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1187149</v>
      </c>
      <c r="O11" s="44">
        <f t="shared" si="2"/>
        <v>647.65357337697765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333992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333992</v>
      </c>
      <c r="O12" s="41">
        <f t="shared" si="2"/>
        <v>182.21058374249864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333992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333992</v>
      </c>
      <c r="O13" s="44">
        <f t="shared" si="2"/>
        <v>182.21058374249864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2533281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2533281</v>
      </c>
      <c r="O14" s="35">
        <f t="shared" si="2"/>
        <v>1382.0409165302783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27</v>
      </c>
      <c r="M16" s="90"/>
      <c r="N16" s="90"/>
      <c r="O16" s="39">
        <v>1833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thickBot="1">
      <c r="A18" s="94" t="s">
        <v>31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A18:O18"/>
    <mergeCell ref="A17:O17"/>
    <mergeCell ref="L16:N1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666685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666685</v>
      </c>
      <c r="O5" s="30">
        <f t="shared" ref="O5:O15" si="2">(N5/O$17)</f>
        <v>355.56533333333334</v>
      </c>
      <c r="P5" s="6"/>
    </row>
    <row r="6" spans="1:133">
      <c r="A6" s="12"/>
      <c r="B6" s="42">
        <v>511</v>
      </c>
      <c r="C6" s="19" t="s">
        <v>19</v>
      </c>
      <c r="D6" s="43">
        <v>35788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35788</v>
      </c>
      <c r="O6" s="44">
        <f t="shared" si="2"/>
        <v>19.086933333333334</v>
      </c>
      <c r="P6" s="9"/>
    </row>
    <row r="7" spans="1:133">
      <c r="A7" s="12"/>
      <c r="B7" s="42">
        <v>512</v>
      </c>
      <c r="C7" s="19" t="s">
        <v>20</v>
      </c>
      <c r="D7" s="43">
        <v>630897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630897</v>
      </c>
      <c r="O7" s="44">
        <f t="shared" si="2"/>
        <v>336.47840000000002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652848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652848</v>
      </c>
      <c r="O8" s="41">
        <f t="shared" si="2"/>
        <v>348.18560000000002</v>
      </c>
      <c r="P8" s="10"/>
    </row>
    <row r="9" spans="1:133">
      <c r="A9" s="12"/>
      <c r="B9" s="42">
        <v>521</v>
      </c>
      <c r="C9" s="19" t="s">
        <v>22</v>
      </c>
      <c r="D9" s="43">
        <v>645898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645898</v>
      </c>
      <c r="O9" s="44">
        <f t="shared" si="2"/>
        <v>344.47893333333332</v>
      </c>
      <c r="P9" s="9"/>
    </row>
    <row r="10" spans="1:133">
      <c r="A10" s="12"/>
      <c r="B10" s="42">
        <v>524</v>
      </c>
      <c r="C10" s="19" t="s">
        <v>37</v>
      </c>
      <c r="D10" s="43">
        <v>6950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6950</v>
      </c>
      <c r="O10" s="44">
        <f t="shared" si="2"/>
        <v>3.7066666666666666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949088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949088</v>
      </c>
      <c r="O11" s="41">
        <f t="shared" si="2"/>
        <v>506.18026666666668</v>
      </c>
      <c r="P11" s="10"/>
    </row>
    <row r="12" spans="1:133">
      <c r="A12" s="12"/>
      <c r="B12" s="42">
        <v>539</v>
      </c>
      <c r="C12" s="19" t="s">
        <v>24</v>
      </c>
      <c r="D12" s="43">
        <v>949088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949088</v>
      </c>
      <c r="O12" s="44">
        <f t="shared" si="2"/>
        <v>506.18026666666668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329501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329501</v>
      </c>
      <c r="O13" s="41">
        <f t="shared" si="2"/>
        <v>175.73386666666667</v>
      </c>
      <c r="P13" s="10"/>
    </row>
    <row r="14" spans="1:133" ht="15.75" thickBot="1">
      <c r="A14" s="12"/>
      <c r="B14" s="42">
        <v>541</v>
      </c>
      <c r="C14" s="19" t="s">
        <v>26</v>
      </c>
      <c r="D14" s="43">
        <v>329501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329501</v>
      </c>
      <c r="O14" s="44">
        <f t="shared" si="2"/>
        <v>175.73386666666667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2598122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2598122</v>
      </c>
      <c r="O15" s="35">
        <f t="shared" si="2"/>
        <v>1385.6650666666667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38</v>
      </c>
      <c r="M17" s="90"/>
      <c r="N17" s="90"/>
      <c r="O17" s="39">
        <v>1875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815830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815830</v>
      </c>
      <c r="O5" s="30">
        <f t="shared" ref="O5:O15" si="2">(N5/O$17)</f>
        <v>440.03775620280476</v>
      </c>
      <c r="P5" s="6"/>
    </row>
    <row r="6" spans="1:133">
      <c r="A6" s="12"/>
      <c r="B6" s="42">
        <v>511</v>
      </c>
      <c r="C6" s="19" t="s">
        <v>19</v>
      </c>
      <c r="D6" s="43">
        <v>36458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36458</v>
      </c>
      <c r="O6" s="44">
        <f t="shared" si="2"/>
        <v>19.664509169363537</v>
      </c>
      <c r="P6" s="9"/>
    </row>
    <row r="7" spans="1:133">
      <c r="A7" s="12"/>
      <c r="B7" s="42">
        <v>512</v>
      </c>
      <c r="C7" s="19" t="s">
        <v>20</v>
      </c>
      <c r="D7" s="43">
        <v>779372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779372</v>
      </c>
      <c r="O7" s="44">
        <f t="shared" si="2"/>
        <v>420.3732470334412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620181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620181</v>
      </c>
      <c r="O8" s="41">
        <f t="shared" si="2"/>
        <v>334.50970873786406</v>
      </c>
      <c r="P8" s="10"/>
    </row>
    <row r="9" spans="1:133">
      <c r="A9" s="12"/>
      <c r="B9" s="42">
        <v>521</v>
      </c>
      <c r="C9" s="19" t="s">
        <v>22</v>
      </c>
      <c r="D9" s="43">
        <v>615619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615619</v>
      </c>
      <c r="O9" s="44">
        <f t="shared" si="2"/>
        <v>332.04908306364615</v>
      </c>
      <c r="P9" s="9"/>
    </row>
    <row r="10" spans="1:133">
      <c r="A10" s="12"/>
      <c r="B10" s="42">
        <v>524</v>
      </c>
      <c r="C10" s="19" t="s">
        <v>37</v>
      </c>
      <c r="D10" s="43">
        <v>4562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4562</v>
      </c>
      <c r="O10" s="44">
        <f t="shared" si="2"/>
        <v>2.4606256742179071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720460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720460</v>
      </c>
      <c r="O11" s="41">
        <f t="shared" si="2"/>
        <v>388.59762675296656</v>
      </c>
      <c r="P11" s="10"/>
    </row>
    <row r="12" spans="1:133">
      <c r="A12" s="12"/>
      <c r="B12" s="42">
        <v>539</v>
      </c>
      <c r="C12" s="19" t="s">
        <v>24</v>
      </c>
      <c r="D12" s="43">
        <v>720460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720460</v>
      </c>
      <c r="O12" s="44">
        <f t="shared" si="2"/>
        <v>388.59762675296656</v>
      </c>
      <c r="P12" s="9"/>
    </row>
    <row r="13" spans="1:133" ht="15.75">
      <c r="A13" s="26" t="s">
        <v>25</v>
      </c>
      <c r="B13" s="27"/>
      <c r="C13" s="28"/>
      <c r="D13" s="29">
        <f t="shared" ref="D13:M13" si="5">SUM(D14:D14)</f>
        <v>1070762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1070762</v>
      </c>
      <c r="O13" s="41">
        <f t="shared" si="2"/>
        <v>577.54153182308517</v>
      </c>
      <c r="P13" s="10"/>
    </row>
    <row r="14" spans="1:133" ht="15.75" thickBot="1">
      <c r="A14" s="12"/>
      <c r="B14" s="42">
        <v>541</v>
      </c>
      <c r="C14" s="19" t="s">
        <v>26</v>
      </c>
      <c r="D14" s="43">
        <v>1070762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1070762</v>
      </c>
      <c r="O14" s="44">
        <f t="shared" si="2"/>
        <v>577.54153182308517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3227233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3227233</v>
      </c>
      <c r="O15" s="35">
        <f t="shared" si="2"/>
        <v>1740.6866235167206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45</v>
      </c>
      <c r="M17" s="90"/>
      <c r="N17" s="90"/>
      <c r="O17" s="39">
        <v>1854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2024-09-24T20:12:15Z</cp:lastPrinted>
  <dcterms:created xsi:type="dcterms:W3CDTF">2000-08-31T21:26:31Z</dcterms:created>
  <dcterms:modified xsi:type="dcterms:W3CDTF">2024-10-01T19:35:17Z</dcterms:modified>
</cp:coreProperties>
</file>