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'2007'!$A$1:$O$24</definedName>
    <definedName name="_xlnm.Print_Area" localSheetId="14">'2008'!$A$1:$O$22</definedName>
    <definedName name="_xlnm.Print_Area" localSheetId="13">'2009'!$A$1:$O$24</definedName>
    <definedName name="_xlnm.Print_Area" localSheetId="12">'2010'!$A$1:$O$23</definedName>
    <definedName name="_xlnm.Print_Area" localSheetId="11">'2011'!$A$1:$O$23</definedName>
    <definedName name="_xlnm.Print_Area" localSheetId="10">'2012'!$A$1:$O$23</definedName>
    <definedName name="_xlnm.Print_Area" localSheetId="9">'2013'!$A$1:$O$22</definedName>
    <definedName name="_xlnm.Print_Area" localSheetId="8">'2014'!$A$1:$O$21</definedName>
    <definedName name="_xlnm.Print_Area" localSheetId="7">'2015'!$A$1:$O$23</definedName>
    <definedName name="_xlnm.Print_Area" localSheetId="6">'2016'!$A$1:$O$23</definedName>
    <definedName name="_xlnm.Print_Area" localSheetId="5">'2017'!$A$1:$O$19</definedName>
    <definedName name="_xlnm.Print_Area" localSheetId="4">'2018'!$A$1:$O$23</definedName>
    <definedName name="_xlnm.Print_Area" localSheetId="3">'2019'!$A$1:$O$23</definedName>
    <definedName name="_xlnm.Print_Area" localSheetId="2">'2020'!$A$1:$O$23</definedName>
    <definedName name="_xlnm.Print_Area" localSheetId="1">'2021'!$A$1:$P$21</definedName>
    <definedName name="_xlnm.Print_Area" localSheetId="0">'2022'!$A$1:$P$20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6" i="48" l="1"/>
  <c r="F16" i="48"/>
  <c r="G16" i="48"/>
  <c r="H16" i="48"/>
  <c r="I16" i="48"/>
  <c r="J16" i="48"/>
  <c r="K16" i="48"/>
  <c r="L16" i="48"/>
  <c r="M16" i="48"/>
  <c r="N16" i="48"/>
  <c r="D16" i="48"/>
  <c r="O15" i="48" l="1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4" i="48" l="1"/>
  <c r="P14" i="48" s="1"/>
  <c r="O9" i="48"/>
  <c r="P9" i="48" s="1"/>
  <c r="O7" i="48"/>
  <c r="P7" i="48" s="1"/>
  <c r="O5" i="48"/>
  <c r="P5" i="48" s="1"/>
  <c r="O12" i="48"/>
  <c r="P12" i="48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D17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O13" i="47" s="1"/>
  <c r="P13" i="47" s="1"/>
  <c r="D13" i="47"/>
  <c r="O12" i="47"/>
  <c r="P12" i="47" s="1"/>
  <c r="O11" i="47"/>
  <c r="P11" i="47"/>
  <c r="N10" i="47"/>
  <c r="M10" i="47"/>
  <c r="L10" i="47"/>
  <c r="K10" i="47"/>
  <c r="J10" i="47"/>
  <c r="I10" i="47"/>
  <c r="H10" i="47"/>
  <c r="O10" i="47" s="1"/>
  <c r="P10" i="47" s="1"/>
  <c r="G10" i="47"/>
  <c r="F10" i="47"/>
  <c r="E10" i="47"/>
  <c r="D10" i="47"/>
  <c r="O9" i="47"/>
  <c r="P9" i="47"/>
  <c r="N8" i="47"/>
  <c r="M8" i="47"/>
  <c r="L8" i="47"/>
  <c r="K8" i="47"/>
  <c r="J8" i="47"/>
  <c r="I8" i="47"/>
  <c r="O8" i="47" s="1"/>
  <c r="P8" i="47" s="1"/>
  <c r="H8" i="47"/>
  <c r="G8" i="47"/>
  <c r="F8" i="47"/>
  <c r="E8" i="47"/>
  <c r="D8" i="47"/>
  <c r="O7" i="47"/>
  <c r="P7" i="47" s="1"/>
  <c r="O6" i="47"/>
  <c r="P6" i="47"/>
  <c r="N5" i="47"/>
  <c r="N17" i="47" s="1"/>
  <c r="M5" i="47"/>
  <c r="M17" i="47" s="1"/>
  <c r="L5" i="47"/>
  <c r="O5" i="47" s="1"/>
  <c r="P5" i="47" s="1"/>
  <c r="K5" i="47"/>
  <c r="K17" i="47" s="1"/>
  <c r="J5" i="47"/>
  <c r="J17" i="47" s="1"/>
  <c r="I5" i="47"/>
  <c r="I17" i="47" s="1"/>
  <c r="H5" i="47"/>
  <c r="H17" i="47" s="1"/>
  <c r="G5" i="47"/>
  <c r="G17" i="47" s="1"/>
  <c r="F5" i="47"/>
  <c r="F17" i="47" s="1"/>
  <c r="E5" i="47"/>
  <c r="E17" i="47" s="1"/>
  <c r="D5" i="47"/>
  <c r="E19" i="46"/>
  <c r="F19" i="46"/>
  <c r="G19" i="46"/>
  <c r="H19" i="46"/>
  <c r="G19" i="45"/>
  <c r="H19" i="45"/>
  <c r="I19" i="45"/>
  <c r="N18" i="46"/>
  <c r="O18" i="46"/>
  <c r="M17" i="46"/>
  <c r="L17" i="46"/>
  <c r="K17" i="46"/>
  <c r="J17" i="46"/>
  <c r="I17" i="46"/>
  <c r="H17" i="46"/>
  <c r="N17" i="46" s="1"/>
  <c r="O17" i="46" s="1"/>
  <c r="G17" i="46"/>
  <c r="F17" i="46"/>
  <c r="E17" i="46"/>
  <c r="D17" i="46"/>
  <c r="N16" i="46"/>
  <c r="O16" i="46"/>
  <c r="M15" i="46"/>
  <c r="L15" i="46"/>
  <c r="K15" i="46"/>
  <c r="J15" i="46"/>
  <c r="I15" i="46"/>
  <c r="H15" i="46"/>
  <c r="N15" i="46" s="1"/>
  <c r="O15" i="46" s="1"/>
  <c r="G15" i="46"/>
  <c r="F15" i="46"/>
  <c r="E15" i="46"/>
  <c r="D15" i="46"/>
  <c r="N14" i="46"/>
  <c r="O14" i="46"/>
  <c r="M13" i="46"/>
  <c r="L13" i="46"/>
  <c r="K13" i="46"/>
  <c r="J13" i="46"/>
  <c r="I13" i="46"/>
  <c r="H13" i="46"/>
  <c r="N13" i="46" s="1"/>
  <c r="O13" i="46" s="1"/>
  <c r="G13" i="46"/>
  <c r="F13" i="46"/>
  <c r="E13" i="46"/>
  <c r="D13" i="46"/>
  <c r="N12" i="46"/>
  <c r="O12" i="46"/>
  <c r="N11" i="46"/>
  <c r="O11" i="46" s="1"/>
  <c r="M10" i="46"/>
  <c r="L10" i="46"/>
  <c r="K10" i="46"/>
  <c r="J10" i="46"/>
  <c r="N10" i="46" s="1"/>
  <c r="O10" i="46" s="1"/>
  <c r="I10" i="46"/>
  <c r="H10" i="46"/>
  <c r="G10" i="46"/>
  <c r="F10" i="46"/>
  <c r="E10" i="46"/>
  <c r="D10" i="46"/>
  <c r="N9" i="46"/>
  <c r="O9" i="46" s="1"/>
  <c r="M8" i="46"/>
  <c r="L8" i="46"/>
  <c r="K8" i="46"/>
  <c r="J8" i="46"/>
  <c r="N8" i="46" s="1"/>
  <c r="O8" i="46" s="1"/>
  <c r="I8" i="46"/>
  <c r="H8" i="46"/>
  <c r="G8" i="46"/>
  <c r="F8" i="46"/>
  <c r="E8" i="46"/>
  <c r="D8" i="46"/>
  <c r="N7" i="46"/>
  <c r="O7" i="46" s="1"/>
  <c r="N6" i="46"/>
  <c r="O6" i="46"/>
  <c r="M5" i="46"/>
  <c r="M19" i="46" s="1"/>
  <c r="L5" i="46"/>
  <c r="N5" i="46" s="1"/>
  <c r="O5" i="46" s="1"/>
  <c r="K5" i="46"/>
  <c r="K19" i="46" s="1"/>
  <c r="J5" i="46"/>
  <c r="J19" i="46" s="1"/>
  <c r="I5" i="46"/>
  <c r="I19" i="46" s="1"/>
  <c r="H5" i="46"/>
  <c r="G5" i="46"/>
  <c r="F5" i="46"/>
  <c r="E5" i="46"/>
  <c r="D5" i="46"/>
  <c r="D19" i="46" s="1"/>
  <c r="H19" i="44"/>
  <c r="N18" i="45"/>
  <c r="O18" i="45" s="1"/>
  <c r="M17" i="45"/>
  <c r="L17" i="45"/>
  <c r="K17" i="45"/>
  <c r="J17" i="45"/>
  <c r="N17" i="45" s="1"/>
  <c r="O17" i="45" s="1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N15" i="45" s="1"/>
  <c r="O15" i="45" s="1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J19" i="45" s="1"/>
  <c r="I13" i="45"/>
  <c r="H13" i="45"/>
  <c r="G13" i="45"/>
  <c r="F13" i="45"/>
  <c r="E13" i="45"/>
  <c r="D13" i="45"/>
  <c r="N12" i="45"/>
  <c r="O12" i="45" s="1"/>
  <c r="N11" i="45"/>
  <c r="O11" i="45"/>
  <c r="M10" i="45"/>
  <c r="L10" i="45"/>
  <c r="N10" i="45" s="1"/>
  <c r="O10" i="45" s="1"/>
  <c r="K10" i="45"/>
  <c r="J10" i="45"/>
  <c r="I10" i="45"/>
  <c r="H10" i="45"/>
  <c r="G10" i="45"/>
  <c r="F10" i="45"/>
  <c r="E10" i="45"/>
  <c r="D10" i="45"/>
  <c r="N9" i="45"/>
  <c r="O9" i="45"/>
  <c r="M8" i="45"/>
  <c r="L8" i="45"/>
  <c r="N8" i="45" s="1"/>
  <c r="O8" i="45" s="1"/>
  <c r="K8" i="45"/>
  <c r="J8" i="45"/>
  <c r="I8" i="45"/>
  <c r="H8" i="45"/>
  <c r="G8" i="45"/>
  <c r="F8" i="45"/>
  <c r="E8" i="45"/>
  <c r="D8" i="45"/>
  <c r="N7" i="45"/>
  <c r="O7" i="45"/>
  <c r="N6" i="45"/>
  <c r="O6" i="45"/>
  <c r="M5" i="45"/>
  <c r="M19" i="45" s="1"/>
  <c r="L5" i="45"/>
  <c r="L19" i="45" s="1"/>
  <c r="K5" i="45"/>
  <c r="K19" i="45" s="1"/>
  <c r="J5" i="45"/>
  <c r="I5" i="45"/>
  <c r="H5" i="45"/>
  <c r="G5" i="45"/>
  <c r="F5" i="45"/>
  <c r="F19" i="45" s="1"/>
  <c r="E5" i="45"/>
  <c r="E19" i="45" s="1"/>
  <c r="D5" i="45"/>
  <c r="D19" i="45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M8" i="44"/>
  <c r="L8" i="44"/>
  <c r="K8" i="44"/>
  <c r="J8" i="44"/>
  <c r="I8" i="44"/>
  <c r="H8" i="44"/>
  <c r="G8" i="44"/>
  <c r="F8" i="44"/>
  <c r="E8" i="44"/>
  <c r="E19" i="44" s="1"/>
  <c r="D8" i="44"/>
  <c r="N8" i="44" s="1"/>
  <c r="O8" i="44" s="1"/>
  <c r="N7" i="44"/>
  <c r="O7" i="44" s="1"/>
  <c r="N6" i="44"/>
  <c r="O6" i="44" s="1"/>
  <c r="M5" i="44"/>
  <c r="M19" i="44" s="1"/>
  <c r="L5" i="44"/>
  <c r="L19" i="44" s="1"/>
  <c r="K5" i="44"/>
  <c r="K19" i="44" s="1"/>
  <c r="J5" i="44"/>
  <c r="J19" i="44" s="1"/>
  <c r="I5" i="44"/>
  <c r="I19" i="44" s="1"/>
  <c r="H5" i="44"/>
  <c r="G5" i="44"/>
  <c r="G19" i="44" s="1"/>
  <c r="F5" i="44"/>
  <c r="N5" i="44" s="1"/>
  <c r="O5" i="44" s="1"/>
  <c r="E5" i="44"/>
  <c r="D5" i="44"/>
  <c r="D19" i="44" s="1"/>
  <c r="L15" i="43"/>
  <c r="M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N10" i="43" s="1"/>
  <c r="O10" i="43" s="1"/>
  <c r="E10" i="43"/>
  <c r="D10" i="43"/>
  <c r="N9" i="43"/>
  <c r="O9" i="43" s="1"/>
  <c r="M8" i="43"/>
  <c r="L8" i="43"/>
  <c r="K8" i="43"/>
  <c r="J8" i="43"/>
  <c r="I8" i="43"/>
  <c r="H8" i="43"/>
  <c r="G8" i="43"/>
  <c r="F8" i="43"/>
  <c r="N8" i="43" s="1"/>
  <c r="O8" i="43" s="1"/>
  <c r="E8" i="43"/>
  <c r="D8" i="43"/>
  <c r="N7" i="43"/>
  <c r="O7" i="43" s="1"/>
  <c r="N6" i="43"/>
  <c r="O6" i="43" s="1"/>
  <c r="M5" i="43"/>
  <c r="L5" i="43"/>
  <c r="K5" i="43"/>
  <c r="K15" i="43" s="1"/>
  <c r="J5" i="43"/>
  <c r="J15" i="43" s="1"/>
  <c r="I5" i="43"/>
  <c r="I15" i="43" s="1"/>
  <c r="H5" i="43"/>
  <c r="N5" i="43" s="1"/>
  <c r="O5" i="43" s="1"/>
  <c r="G5" i="43"/>
  <c r="G15" i="43" s="1"/>
  <c r="F5" i="43"/>
  <c r="F15" i="43" s="1"/>
  <c r="E5" i="43"/>
  <c r="E15" i="43" s="1"/>
  <c r="D5" i="43"/>
  <c r="L19" i="42"/>
  <c r="N18" i="42"/>
  <c r="O18" i="42" s="1"/>
  <c r="M17" i="42"/>
  <c r="L17" i="42"/>
  <c r="K17" i="42"/>
  <c r="J17" i="42"/>
  <c r="I17" i="42"/>
  <c r="H17" i="42"/>
  <c r="G17" i="42"/>
  <c r="F17" i="42"/>
  <c r="N17" i="42" s="1"/>
  <c r="O17" i="42" s="1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N13" i="42" s="1"/>
  <c r="O13" i="42" s="1"/>
  <c r="E13" i="42"/>
  <c r="D13" i="42"/>
  <c r="N12" i="42"/>
  <c r="O12" i="42" s="1"/>
  <c r="N11" i="42"/>
  <c r="O11" i="42" s="1"/>
  <c r="M10" i="42"/>
  <c r="L10" i="42"/>
  <c r="K10" i="42"/>
  <c r="J10" i="42"/>
  <c r="I10" i="42"/>
  <c r="I19" i="42" s="1"/>
  <c r="H10" i="42"/>
  <c r="N10" i="42" s="1"/>
  <c r="O10" i="42" s="1"/>
  <c r="G10" i="42"/>
  <c r="F10" i="42"/>
  <c r="E10" i="42"/>
  <c r="D10" i="42"/>
  <c r="N9" i="42"/>
  <c r="O9" i="42" s="1"/>
  <c r="N8" i="42"/>
  <c r="O8" i="42" s="1"/>
  <c r="M7" i="42"/>
  <c r="L7" i="42"/>
  <c r="K7" i="42"/>
  <c r="J7" i="42"/>
  <c r="N7" i="42" s="1"/>
  <c r="O7" i="42" s="1"/>
  <c r="I7" i="42"/>
  <c r="H7" i="42"/>
  <c r="G7" i="42"/>
  <c r="F7" i="42"/>
  <c r="E7" i="42"/>
  <c r="D7" i="42"/>
  <c r="N6" i="42"/>
  <c r="O6" i="42" s="1"/>
  <c r="M5" i="42"/>
  <c r="M19" i="42" s="1"/>
  <c r="L5" i="42"/>
  <c r="K5" i="42"/>
  <c r="K19" i="42" s="1"/>
  <c r="J5" i="42"/>
  <c r="J19" i="42" s="1"/>
  <c r="I5" i="42"/>
  <c r="H5" i="42"/>
  <c r="H19" i="42" s="1"/>
  <c r="G5" i="42"/>
  <c r="G19" i="42" s="1"/>
  <c r="F5" i="42"/>
  <c r="F19" i="42" s="1"/>
  <c r="E5" i="42"/>
  <c r="E19" i="42" s="1"/>
  <c r="D5" i="42"/>
  <c r="D19" i="42" s="1"/>
  <c r="N19" i="42" s="1"/>
  <c r="O19" i="42" s="1"/>
  <c r="G19" i="41"/>
  <c r="J19" i="41"/>
  <c r="N18" i="41"/>
  <c r="O18" i="41" s="1"/>
  <c r="M17" i="41"/>
  <c r="L17" i="41"/>
  <c r="K17" i="41"/>
  <c r="J17" i="41"/>
  <c r="I17" i="41"/>
  <c r="H17" i="41"/>
  <c r="N17" i="41" s="1"/>
  <c r="O17" i="41" s="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 s="1"/>
  <c r="M13" i="41"/>
  <c r="L13" i="41"/>
  <c r="K13" i="41"/>
  <c r="J13" i="41"/>
  <c r="I13" i="41"/>
  <c r="I19" i="41" s="1"/>
  <c r="H13" i="41"/>
  <c r="H19" i="41" s="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N10" i="41" s="1"/>
  <c r="O10" i="41" s="1"/>
  <c r="I10" i="41"/>
  <c r="H10" i="41"/>
  <c r="G10" i="41"/>
  <c r="F10" i="41"/>
  <c r="E10" i="41"/>
  <c r="D10" i="41"/>
  <c r="N9" i="41"/>
  <c r="O9" i="41" s="1"/>
  <c r="N8" i="41"/>
  <c r="O8" i="41"/>
  <c r="M7" i="41"/>
  <c r="L7" i="41"/>
  <c r="N7" i="41" s="1"/>
  <c r="O7" i="41" s="1"/>
  <c r="K7" i="41"/>
  <c r="J7" i="41"/>
  <c r="I7" i="41"/>
  <c r="H7" i="41"/>
  <c r="G7" i="41"/>
  <c r="F7" i="41"/>
  <c r="E7" i="41"/>
  <c r="D7" i="41"/>
  <c r="N6" i="41"/>
  <c r="O6" i="41"/>
  <c r="M5" i="41"/>
  <c r="M19" i="41" s="1"/>
  <c r="L5" i="41"/>
  <c r="L19" i="41" s="1"/>
  <c r="K5" i="41"/>
  <c r="K19" i="41" s="1"/>
  <c r="J5" i="41"/>
  <c r="I5" i="41"/>
  <c r="H5" i="41"/>
  <c r="G5" i="41"/>
  <c r="F5" i="41"/>
  <c r="F19" i="41" s="1"/>
  <c r="E5" i="41"/>
  <c r="E19" i="41" s="1"/>
  <c r="D5" i="41"/>
  <c r="D19" i="41" s="1"/>
  <c r="N19" i="41" s="1"/>
  <c r="O19" i="41" s="1"/>
  <c r="N19" i="40"/>
  <c r="O19" i="40"/>
  <c r="M18" i="40"/>
  <c r="L18" i="40"/>
  <c r="N18" i="40" s="1"/>
  <c r="O18" i="40" s="1"/>
  <c r="K18" i="40"/>
  <c r="J18" i="40"/>
  <c r="I18" i="40"/>
  <c r="H18" i="40"/>
  <c r="G18" i="40"/>
  <c r="F18" i="40"/>
  <c r="E18" i="40"/>
  <c r="D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/>
  <c r="O16" i="40"/>
  <c r="N15" i="40"/>
  <c r="O15" i="40" s="1"/>
  <c r="M14" i="40"/>
  <c r="L14" i="40"/>
  <c r="K14" i="40"/>
  <c r="J14" i="40"/>
  <c r="I14" i="40"/>
  <c r="H14" i="40"/>
  <c r="G14" i="40"/>
  <c r="G20" i="40" s="1"/>
  <c r="F14" i="40"/>
  <c r="F20" i="40" s="1"/>
  <c r="E14" i="40"/>
  <c r="D14" i="40"/>
  <c r="N14" i="40" s="1"/>
  <c r="O14" i="40" s="1"/>
  <c r="N13" i="40"/>
  <c r="O13" i="40" s="1"/>
  <c r="N12" i="40"/>
  <c r="O12" i="40" s="1"/>
  <c r="M11" i="40"/>
  <c r="L11" i="40"/>
  <c r="K11" i="40"/>
  <c r="J11" i="40"/>
  <c r="I11" i="40"/>
  <c r="H11" i="40"/>
  <c r="H20" i="40" s="1"/>
  <c r="G11" i="40"/>
  <c r="F11" i="40"/>
  <c r="E11" i="40"/>
  <c r="D11" i="40"/>
  <c r="N11" i="40" s="1"/>
  <c r="O11" i="40" s="1"/>
  <c r="N10" i="40"/>
  <c r="O10" i="40" s="1"/>
  <c r="N9" i="40"/>
  <c r="O9" i="40"/>
  <c r="M8" i="40"/>
  <c r="L8" i="40"/>
  <c r="L20" i="40" s="1"/>
  <c r="K8" i="40"/>
  <c r="J8" i="40"/>
  <c r="I8" i="40"/>
  <c r="H8" i="40"/>
  <c r="G8" i="40"/>
  <c r="F8" i="40"/>
  <c r="E8" i="40"/>
  <c r="D8" i="40"/>
  <c r="N7" i="40"/>
  <c r="O7" i="40"/>
  <c r="N6" i="40"/>
  <c r="O6" i="40" s="1"/>
  <c r="M5" i="40"/>
  <c r="M20" i="40" s="1"/>
  <c r="L5" i="40"/>
  <c r="K5" i="40"/>
  <c r="K20" i="40" s="1"/>
  <c r="J5" i="40"/>
  <c r="J20" i="40"/>
  <c r="I5" i="40"/>
  <c r="I20" i="40"/>
  <c r="H5" i="40"/>
  <c r="G5" i="40"/>
  <c r="F5" i="40"/>
  <c r="E5" i="40"/>
  <c r="E20" i="40" s="1"/>
  <c r="D5" i="40"/>
  <c r="D20" i="40" s="1"/>
  <c r="N16" i="39"/>
  <c r="O16" i="39"/>
  <c r="M15" i="39"/>
  <c r="N15" i="39" s="1"/>
  <c r="O15" i="39" s="1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F17" i="39" s="1"/>
  <c r="E13" i="39"/>
  <c r="E17" i="39" s="1"/>
  <c r="D13" i="39"/>
  <c r="D17" i="39" s="1"/>
  <c r="N13" i="39"/>
  <c r="O13" i="39" s="1"/>
  <c r="N12" i="39"/>
  <c r="O12" i="39" s="1"/>
  <c r="N11" i="39"/>
  <c r="O11" i="39" s="1"/>
  <c r="M10" i="39"/>
  <c r="L10" i="39"/>
  <c r="K10" i="39"/>
  <c r="J10" i="39"/>
  <c r="J17" i="39"/>
  <c r="I10" i="39"/>
  <c r="I17" i="39" s="1"/>
  <c r="H10" i="39"/>
  <c r="H17" i="39" s="1"/>
  <c r="G10" i="39"/>
  <c r="F10" i="39"/>
  <c r="E10" i="39"/>
  <c r="D10" i="39"/>
  <c r="N10" i="39" s="1"/>
  <c r="O10" i="39" s="1"/>
  <c r="N9" i="39"/>
  <c r="O9" i="39" s="1"/>
  <c r="N8" i="39"/>
  <c r="O8" i="39"/>
  <c r="M7" i="39"/>
  <c r="M17" i="39" s="1"/>
  <c r="L7" i="39"/>
  <c r="N7" i="39" s="1"/>
  <c r="O7" i="39" s="1"/>
  <c r="K7" i="39"/>
  <c r="J7" i="39"/>
  <c r="I7" i="39"/>
  <c r="H7" i="39"/>
  <c r="G7" i="39"/>
  <c r="F7" i="39"/>
  <c r="E7" i="39"/>
  <c r="D7" i="39"/>
  <c r="N6" i="39"/>
  <c r="O6" i="39"/>
  <c r="M5" i="39"/>
  <c r="L5" i="39"/>
  <c r="K5" i="39"/>
  <c r="K17" i="39"/>
  <c r="J5" i="39"/>
  <c r="I5" i="39"/>
  <c r="H5" i="39"/>
  <c r="G5" i="39"/>
  <c r="G17" i="39" s="1"/>
  <c r="F5" i="39"/>
  <c r="E5" i="39"/>
  <c r="D5" i="39"/>
  <c r="N17" i="38"/>
  <c r="O17" i="38"/>
  <c r="M16" i="38"/>
  <c r="L16" i="38"/>
  <c r="K16" i="38"/>
  <c r="N16" i="38" s="1"/>
  <c r="O16" i="38" s="1"/>
  <c r="J16" i="38"/>
  <c r="I16" i="38"/>
  <c r="H16" i="38"/>
  <c r="G16" i="38"/>
  <c r="F16" i="38"/>
  <c r="E16" i="38"/>
  <c r="D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E18" i="38" s="1"/>
  <c r="D13" i="38"/>
  <c r="N13" i="38" s="1"/>
  <c r="O13" i="38" s="1"/>
  <c r="N12" i="38"/>
  <c r="O12" i="38" s="1"/>
  <c r="N11" i="38"/>
  <c r="O11" i="38"/>
  <c r="M10" i="38"/>
  <c r="L10" i="38"/>
  <c r="K10" i="38"/>
  <c r="K18" i="38" s="1"/>
  <c r="J10" i="38"/>
  <c r="I10" i="38"/>
  <c r="I18" i="38" s="1"/>
  <c r="H10" i="38"/>
  <c r="G10" i="38"/>
  <c r="F10" i="38"/>
  <c r="E10" i="38"/>
  <c r="N10" i="38" s="1"/>
  <c r="O10" i="38" s="1"/>
  <c r="D10" i="38"/>
  <c r="N9" i="38"/>
  <c r="O9" i="38" s="1"/>
  <c r="N8" i="38"/>
  <c r="O8" i="38"/>
  <c r="M7" i="38"/>
  <c r="M18" i="38" s="1"/>
  <c r="L7" i="38"/>
  <c r="N7" i="38" s="1"/>
  <c r="O7" i="38" s="1"/>
  <c r="K7" i="38"/>
  <c r="J7" i="38"/>
  <c r="I7" i="38"/>
  <c r="H7" i="38"/>
  <c r="G7" i="38"/>
  <c r="F7" i="38"/>
  <c r="E7" i="38"/>
  <c r="D7" i="38"/>
  <c r="N6" i="38"/>
  <c r="O6" i="38"/>
  <c r="M5" i="38"/>
  <c r="L5" i="38"/>
  <c r="L18" i="38" s="1"/>
  <c r="K5" i="38"/>
  <c r="J5" i="38"/>
  <c r="J18" i="38" s="1"/>
  <c r="I5" i="38"/>
  <c r="H5" i="38"/>
  <c r="H18" i="38" s="1"/>
  <c r="G5" i="38"/>
  <c r="G18" i="38" s="1"/>
  <c r="F5" i="38"/>
  <c r="F18" i="38" s="1"/>
  <c r="E5" i="38"/>
  <c r="D5" i="38"/>
  <c r="N5" i="38" s="1"/>
  <c r="O5" i="38" s="1"/>
  <c r="N17" i="37"/>
  <c r="O17" i="37"/>
  <c r="M16" i="37"/>
  <c r="L16" i="37"/>
  <c r="N16" i="37" s="1"/>
  <c r="O16" i="37" s="1"/>
  <c r="K16" i="37"/>
  <c r="J16" i="37"/>
  <c r="I16" i="37"/>
  <c r="H16" i="37"/>
  <c r="G16" i="37"/>
  <c r="F16" i="37"/>
  <c r="E16" i="37"/>
  <c r="D16" i="37"/>
  <c r="N15" i="37"/>
  <c r="O15" i="37"/>
  <c r="M14" i="37"/>
  <c r="L14" i="37"/>
  <c r="K14" i="37"/>
  <c r="J14" i="37"/>
  <c r="I14" i="37"/>
  <c r="H14" i="37"/>
  <c r="G14" i="37"/>
  <c r="F14" i="37"/>
  <c r="E14" i="37"/>
  <c r="E18" i="37" s="1"/>
  <c r="D14" i="37"/>
  <c r="N14" i="37"/>
  <c r="O14" i="37" s="1"/>
  <c r="N13" i="37"/>
  <c r="O13" i="37" s="1"/>
  <c r="N12" i="37"/>
  <c r="O12" i="37" s="1"/>
  <c r="N11" i="37"/>
  <c r="O11" i="37"/>
  <c r="M10" i="37"/>
  <c r="L10" i="37"/>
  <c r="L18" i="37" s="1"/>
  <c r="K10" i="37"/>
  <c r="K18" i="37" s="1"/>
  <c r="J10" i="37"/>
  <c r="J18" i="37" s="1"/>
  <c r="I10" i="37"/>
  <c r="I18" i="37" s="1"/>
  <c r="H10" i="37"/>
  <c r="G10" i="37"/>
  <c r="F10" i="37"/>
  <c r="E10" i="37"/>
  <c r="D10" i="37"/>
  <c r="N9" i="37"/>
  <c r="O9" i="37"/>
  <c r="N8" i="37"/>
  <c r="O8" i="37"/>
  <c r="M7" i="37"/>
  <c r="M18" i="37" s="1"/>
  <c r="L7" i="37"/>
  <c r="K7" i="37"/>
  <c r="J7" i="37"/>
  <c r="I7" i="37"/>
  <c r="H7" i="37"/>
  <c r="G7" i="37"/>
  <c r="F7" i="37"/>
  <c r="E7" i="37"/>
  <c r="D7" i="37"/>
  <c r="N6" i="37"/>
  <c r="O6" i="37" s="1"/>
  <c r="M5" i="37"/>
  <c r="L5" i="37"/>
  <c r="K5" i="37"/>
  <c r="J5" i="37"/>
  <c r="I5" i="37"/>
  <c r="H5" i="37"/>
  <c r="H18" i="37" s="1"/>
  <c r="G5" i="37"/>
  <c r="G18" i="37"/>
  <c r="F5" i="37"/>
  <c r="F18" i="37" s="1"/>
  <c r="E5" i="37"/>
  <c r="D5" i="37"/>
  <c r="D18" i="37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L13" i="36"/>
  <c r="K13" i="36"/>
  <c r="J13" i="36"/>
  <c r="I13" i="36"/>
  <c r="H13" i="36"/>
  <c r="H19" i="36" s="1"/>
  <c r="G13" i="36"/>
  <c r="G19" i="36" s="1"/>
  <c r="F13" i="36"/>
  <c r="N13" i="36" s="1"/>
  <c r="O13" i="36" s="1"/>
  <c r="E13" i="36"/>
  <c r="D13" i="36"/>
  <c r="N12" i="36"/>
  <c r="O12" i="36" s="1"/>
  <c r="N11" i="36"/>
  <c r="O11" i="36" s="1"/>
  <c r="M10" i="36"/>
  <c r="M19" i="36" s="1"/>
  <c r="L10" i="36"/>
  <c r="K10" i="36"/>
  <c r="J10" i="36"/>
  <c r="J19" i="36" s="1"/>
  <c r="I10" i="36"/>
  <c r="H10" i="36"/>
  <c r="G10" i="36"/>
  <c r="F10" i="36"/>
  <c r="E10" i="36"/>
  <c r="D10" i="36"/>
  <c r="N9" i="36"/>
  <c r="O9" i="36"/>
  <c r="N8" i="36"/>
  <c r="O8" i="36"/>
  <c r="M7" i="36"/>
  <c r="L7" i="36"/>
  <c r="K7" i="36"/>
  <c r="J7" i="36"/>
  <c r="I7" i="36"/>
  <c r="H7" i="36"/>
  <c r="G7" i="36"/>
  <c r="F7" i="36"/>
  <c r="E7" i="36"/>
  <c r="E19" i="36" s="1"/>
  <c r="D7" i="36"/>
  <c r="N7" i="36"/>
  <c r="O7" i="36" s="1"/>
  <c r="N6" i="36"/>
  <c r="O6" i="36" s="1"/>
  <c r="M5" i="36"/>
  <c r="L5" i="36"/>
  <c r="L19" i="36" s="1"/>
  <c r="K5" i="36"/>
  <c r="K19" i="36" s="1"/>
  <c r="J5" i="36"/>
  <c r="I5" i="36"/>
  <c r="I19" i="36"/>
  <c r="H5" i="36"/>
  <c r="G5" i="36"/>
  <c r="F5" i="36"/>
  <c r="E5" i="36"/>
  <c r="D5" i="36"/>
  <c r="N5" i="36" s="1"/>
  <c r="O5" i="36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N8" i="35"/>
  <c r="O8" i="35" s="1"/>
  <c r="M7" i="35"/>
  <c r="L7" i="35"/>
  <c r="K7" i="35"/>
  <c r="J7" i="35"/>
  <c r="I7" i="35"/>
  <c r="H7" i="35"/>
  <c r="G7" i="35"/>
  <c r="G19" i="35" s="1"/>
  <c r="F7" i="35"/>
  <c r="E7" i="35"/>
  <c r="N7" i="35" s="1"/>
  <c r="O7" i="35" s="1"/>
  <c r="D7" i="35"/>
  <c r="N6" i="35"/>
  <c r="O6" i="35"/>
  <c r="M5" i="35"/>
  <c r="M19" i="35" s="1"/>
  <c r="L5" i="35"/>
  <c r="L19" i="35" s="1"/>
  <c r="K5" i="35"/>
  <c r="K19" i="35"/>
  <c r="J5" i="35"/>
  <c r="N5" i="35" s="1"/>
  <c r="O5" i="35" s="1"/>
  <c r="J19" i="35"/>
  <c r="I5" i="35"/>
  <c r="I19" i="35" s="1"/>
  <c r="H5" i="35"/>
  <c r="H19" i="35" s="1"/>
  <c r="G5" i="35"/>
  <c r="F5" i="35"/>
  <c r="F19" i="35" s="1"/>
  <c r="E5" i="35"/>
  <c r="E19" i="35" s="1"/>
  <c r="D5" i="35"/>
  <c r="D19" i="35" s="1"/>
  <c r="N18" i="34"/>
  <c r="O18" i="34" s="1"/>
  <c r="M17" i="34"/>
  <c r="L17" i="34"/>
  <c r="K17" i="34"/>
  <c r="J17" i="34"/>
  <c r="I17" i="34"/>
  <c r="H17" i="34"/>
  <c r="G17" i="34"/>
  <c r="F17" i="34"/>
  <c r="N17" i="34"/>
  <c r="O17" i="34" s="1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/>
  <c r="M10" i="34"/>
  <c r="L10" i="34"/>
  <c r="K10" i="34"/>
  <c r="J10" i="34"/>
  <c r="I10" i="34"/>
  <c r="H10" i="34"/>
  <c r="G10" i="34"/>
  <c r="F10" i="34"/>
  <c r="E10" i="34"/>
  <c r="D10" i="34"/>
  <c r="N10" i="34"/>
  <c r="O10" i="34"/>
  <c r="N9" i="34"/>
  <c r="O9" i="34" s="1"/>
  <c r="N8" i="34"/>
  <c r="O8" i="34" s="1"/>
  <c r="M7" i="34"/>
  <c r="L7" i="34"/>
  <c r="K7" i="34"/>
  <c r="J7" i="34"/>
  <c r="I7" i="34"/>
  <c r="H7" i="34"/>
  <c r="G7" i="34"/>
  <c r="G19" i="34" s="1"/>
  <c r="F7" i="34"/>
  <c r="E7" i="34"/>
  <c r="D7" i="34"/>
  <c r="N7" i="34" s="1"/>
  <c r="O7" i="34" s="1"/>
  <c r="N6" i="34"/>
  <c r="O6" i="34"/>
  <c r="M5" i="34"/>
  <c r="M19" i="34" s="1"/>
  <c r="L5" i="34"/>
  <c r="L19" i="34" s="1"/>
  <c r="K5" i="34"/>
  <c r="K19" i="34"/>
  <c r="J5" i="34"/>
  <c r="J19" i="34" s="1"/>
  <c r="I5" i="34"/>
  <c r="I19" i="34" s="1"/>
  <c r="H5" i="34"/>
  <c r="H19" i="34" s="1"/>
  <c r="G5" i="34"/>
  <c r="F5" i="34"/>
  <c r="F19" i="34" s="1"/>
  <c r="E5" i="34"/>
  <c r="E19" i="34" s="1"/>
  <c r="D5" i="34"/>
  <c r="D19" i="34" s="1"/>
  <c r="N19" i="34" s="1"/>
  <c r="O19" i="34" s="1"/>
  <c r="E18" i="33"/>
  <c r="F18" i="33"/>
  <c r="G18" i="33"/>
  <c r="H18" i="33"/>
  <c r="I18" i="33"/>
  <c r="J18" i="33"/>
  <c r="J20" i="33" s="1"/>
  <c r="K18" i="33"/>
  <c r="L18" i="33"/>
  <c r="L20" i="33" s="1"/>
  <c r="M18" i="33"/>
  <c r="M20" i="33" s="1"/>
  <c r="D18" i="33"/>
  <c r="N18" i="33" s="1"/>
  <c r="O18" i="33" s="1"/>
  <c r="E16" i="33"/>
  <c r="F16" i="33"/>
  <c r="G16" i="33"/>
  <c r="H16" i="33"/>
  <c r="I16" i="33"/>
  <c r="J16" i="33"/>
  <c r="K16" i="33"/>
  <c r="L16" i="33"/>
  <c r="M16" i="33"/>
  <c r="E14" i="33"/>
  <c r="E20" i="33" s="1"/>
  <c r="F14" i="33"/>
  <c r="G14" i="33"/>
  <c r="H14" i="33"/>
  <c r="I14" i="33"/>
  <c r="J14" i="33"/>
  <c r="K14" i="33"/>
  <c r="L14" i="33"/>
  <c r="M14" i="33"/>
  <c r="E10" i="33"/>
  <c r="N10" i="33" s="1"/>
  <c r="O10" i="33" s="1"/>
  <c r="F10" i="33"/>
  <c r="G10" i="33"/>
  <c r="H10" i="33"/>
  <c r="I10" i="33"/>
  <c r="J10" i="33"/>
  <c r="K10" i="33"/>
  <c r="L10" i="33"/>
  <c r="M10" i="33"/>
  <c r="E7" i="33"/>
  <c r="F7" i="33"/>
  <c r="N7" i="33" s="1"/>
  <c r="O7" i="33" s="1"/>
  <c r="G7" i="33"/>
  <c r="H7" i="33"/>
  <c r="I7" i="33"/>
  <c r="J7" i="33"/>
  <c r="K7" i="33"/>
  <c r="L7" i="33"/>
  <c r="M7" i="33"/>
  <c r="E5" i="33"/>
  <c r="F5" i="33"/>
  <c r="N5" i="33" s="1"/>
  <c r="O5" i="33" s="1"/>
  <c r="F20" i="33"/>
  <c r="G5" i="33"/>
  <c r="G20" i="33" s="1"/>
  <c r="H5" i="33"/>
  <c r="H20" i="33" s="1"/>
  <c r="I5" i="33"/>
  <c r="I20" i="33" s="1"/>
  <c r="J5" i="33"/>
  <c r="K5" i="33"/>
  <c r="K20" i="33" s="1"/>
  <c r="L5" i="33"/>
  <c r="M5" i="33"/>
  <c r="D16" i="33"/>
  <c r="N16" i="33" s="1"/>
  <c r="O16" i="33" s="1"/>
  <c r="D14" i="33"/>
  <c r="N14" i="33" s="1"/>
  <c r="O14" i="33" s="1"/>
  <c r="D10" i="33"/>
  <c r="D7" i="33"/>
  <c r="D5" i="33"/>
  <c r="N19" i="33"/>
  <c r="O19" i="33"/>
  <c r="N17" i="33"/>
  <c r="O17" i="33"/>
  <c r="N15" i="33"/>
  <c r="O15" i="33" s="1"/>
  <c r="N9" i="33"/>
  <c r="O9" i="33"/>
  <c r="N6" i="33"/>
  <c r="O6" i="33" s="1"/>
  <c r="N11" i="33"/>
  <c r="O11" i="33"/>
  <c r="N12" i="33"/>
  <c r="O12" i="33"/>
  <c r="N13" i="33"/>
  <c r="O13" i="33"/>
  <c r="N8" i="33"/>
  <c r="O8" i="33" s="1"/>
  <c r="F19" i="36"/>
  <c r="N17" i="44"/>
  <c r="O17" i="44"/>
  <c r="O16" i="48" l="1"/>
  <c r="P16" i="48" s="1"/>
  <c r="N19" i="35"/>
  <c r="O19" i="35" s="1"/>
  <c r="N18" i="37"/>
  <c r="O18" i="37" s="1"/>
  <c r="N20" i="40"/>
  <c r="O20" i="40" s="1"/>
  <c r="N17" i="39"/>
  <c r="O17" i="39" s="1"/>
  <c r="O17" i="47"/>
  <c r="P17" i="47" s="1"/>
  <c r="N19" i="45"/>
  <c r="O19" i="45" s="1"/>
  <c r="N19" i="46"/>
  <c r="O19" i="46" s="1"/>
  <c r="D15" i="43"/>
  <c r="D19" i="36"/>
  <c r="N19" i="36" s="1"/>
  <c r="O19" i="36" s="1"/>
  <c r="N5" i="34"/>
  <c r="O5" i="34" s="1"/>
  <c r="N8" i="40"/>
  <c r="O8" i="40" s="1"/>
  <c r="N5" i="37"/>
  <c r="O5" i="37" s="1"/>
  <c r="L17" i="47"/>
  <c r="N5" i="45"/>
  <c r="O5" i="45" s="1"/>
  <c r="N5" i="42"/>
  <c r="O5" i="42" s="1"/>
  <c r="N5" i="41"/>
  <c r="O5" i="41" s="1"/>
  <c r="N5" i="40"/>
  <c r="O5" i="40" s="1"/>
  <c r="N10" i="36"/>
  <c r="O10" i="36" s="1"/>
  <c r="N10" i="37"/>
  <c r="O10" i="37" s="1"/>
  <c r="N5" i="39"/>
  <c r="O5" i="39" s="1"/>
  <c r="H15" i="43"/>
  <c r="N13" i="41"/>
  <c r="O13" i="41" s="1"/>
  <c r="O15" i="47"/>
  <c r="P15" i="47" s="1"/>
  <c r="L17" i="39"/>
  <c r="L19" i="46"/>
  <c r="N7" i="37"/>
  <c r="O7" i="37" s="1"/>
  <c r="F19" i="44"/>
  <c r="N19" i="44" s="1"/>
  <c r="O19" i="44" s="1"/>
  <c r="N13" i="45"/>
  <c r="O13" i="45" s="1"/>
  <c r="D20" i="33"/>
  <c r="N20" i="33" s="1"/>
  <c r="O20" i="33" s="1"/>
  <c r="D18" i="38"/>
  <c r="N18" i="38" s="1"/>
  <c r="O18" i="38" s="1"/>
  <c r="N15" i="43" l="1"/>
  <c r="O15" i="43" s="1"/>
</calcChain>
</file>

<file path=xl/sharedStrings.xml><?xml version="1.0" encoding="utf-8"?>
<sst xmlns="http://schemas.openxmlformats.org/spreadsheetml/2006/main" count="551" uniqueCount="79">
  <si>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</si>
  <si>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</si>
  <si>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</si>
  <si>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</si>
  <si>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</si>
  <si>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</si>
  <si>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</si>
  <si>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</si>
  <si>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</si>
  <si>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</si>
  <si>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</si>
  <si>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</si>
  <si>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</si>
  <si>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</si>
  <si>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</si>
  <si>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</si>
  <si>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</si>
  <si>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</si>
  <si>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</si>
  <si>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</si>
  <si>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</si>
  <si>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</si>
  <si>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</si>
  <si>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</si>
  <si>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</si>
  <si>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</si>
  <si>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</si>
  <si>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</si>
  <si>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</si>
  <si>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</si>
  <si>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</si>
  <si>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</si>
  <si>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</si>
  <si>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</si>
  <si>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Altha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</si>
  <si>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</si>
  <si>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</si>
  <si>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</si>
  <si>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</si>
  <si>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</si>
  <si>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</si>
  <si>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</si>
  <si>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</si>
  <si>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</si>
  <si>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</si>
  <si>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Airports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</si>
  <si>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</si>
  <si>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</si>
  <si>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</si>
  <si>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</si>
  <si>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</si>
  <si>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</si>
  <si>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</si>
  <si>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Other General Government Services</t>
  </si>
  <si>
    <t>2007 Municipal Population:</t>
  </si>
  <si>
    <t>Local Fiscal Year Ended September 30, 2015</t>
  </si>
  <si>
    <t>Other Uses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</si>
  <si>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</si>
  <si>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</si>
  <si>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</si>
  <si>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</si>
  <si>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</si>
  <si>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Debt Service Payments</t>
  </si>
  <si>
    <t>Water / Sewer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</si>
  <si>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</si>
  <si>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</si>
  <si>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</si>
  <si>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</si>
  <si>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</si>
  <si>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</si>
  <si>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</si>
  <si>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</si>
  <si>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</si>
  <si>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</si>
  <si>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</si>
  <si>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Water-Sewer Combination Services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</si>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</sst>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SUM(D6:D6)</f>
        <v>255664</v>
      </c>
      <c r="E5" s="24">
        <f>SUM(E6:E6)</f>
        <v>0</v>
      </c>
      <c r="F5" s="24">
        <f>SUM(F6:F6)</f>
        <v>0</v>
      </c>
      <c r="G5" s="24">
        <f>SUM(G6:G6)</f>
        <v>0</v>
      </c>
      <c r="H5" s="24">
        <f>SUM(H6:H6)</f>
        <v>0</v>
      </c>
      <c r="I5" s="24">
        <f>SUM(I6:I6)</f>
        <v>0</v>
      </c>
      <c r="J5" s="24">
        <f>SUM(J6:J6)</f>
        <v>0</v>
      </c>
      <c r="K5" s="24">
        <f>SUM(K6:K6)</f>
        <v>0</v>
      </c>
      <c r="L5" s="24">
        <f>SUM(L6:L6)</f>
        <v>0</v>
      </c>
      <c r="M5" s="24">
        <f>SUM(M6:M6)</f>
        <v>0</v>
      </c>
      <c r="N5" s="24">
        <f>SUM(N6:N6)</f>
        <v>0</v>
      </c>
      <c r="O5" s="25">
        <f>SUM(D5:N5)</f>
        <v>255664</v>
      </c>
      <c r="P5" s="30">
        <f>(O5/P$18)</f>
        <v>513.38152610441762</v>
      </c>
      <c r="Q5" s="6"/>
    </row>
    <row r="6" spans="1:134">
      <c r="A6" s="12"/>
      <c r="B6" s="42">
        <v>513</v>
      </c>
      <c r="C6" s="19" t="s">
        <v>19</v>
      </c>
      <c r="D6" s="43">
        <v>255664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0">SUM(D6:N6)</f>
        <v>255664</v>
      </c>
      <c r="P6" s="44">
        <f>(O6/P$18)</f>
        <v>513.38152610441762</v>
      </c>
      <c r="Q6" s="9"/>
    </row>
    <row r="7" spans="1:134" ht="15.75">
      <c r="A7" s="26" t="s">
        <v>20</v>
      </c>
      <c r="B7" s="27"/>
      <c r="C7" s="28"/>
      <c r="D7" s="29">
        <f>SUM(D8:D8)</f>
        <v>89864</v>
      </c>
      <c r="E7" s="29">
        <f>SUM(E8:E8)</f>
        <v>0</v>
      </c>
      <c r="F7" s="29">
        <f>SUM(F8:F8)</f>
        <v>0</v>
      </c>
      <c r="G7" s="29">
        <f>SUM(G8:G8)</f>
        <v>0</v>
      </c>
      <c r="H7" s="29">
        <f>SUM(H8:H8)</f>
        <v>0</v>
      </c>
      <c r="I7" s="29">
        <f>SUM(I8:I8)</f>
        <v>0</v>
      </c>
      <c r="J7" s="29">
        <f>SUM(J8:J8)</f>
        <v>0</v>
      </c>
      <c r="K7" s="29">
        <f>SUM(K8:K8)</f>
        <v>0</v>
      </c>
      <c r="L7" s="29">
        <f>SUM(L8:L8)</f>
        <v>0</v>
      </c>
      <c r="M7" s="29">
        <f>SUM(M8:M8)</f>
        <v>0</v>
      </c>
      <c r="N7" s="29">
        <f>SUM(N8:N8)</f>
        <v>0</v>
      </c>
      <c r="O7" s="40">
        <f>SUM(D7:N7)</f>
        <v>89864</v>
      </c>
      <c r="P7" s="41">
        <f>(O7/P$18)</f>
        <v>180.44979919678715</v>
      </c>
      <c r="Q7" s="10"/>
    </row>
    <row r="8" spans="1:134">
      <c r="A8" s="12"/>
      <c r="B8" s="42">
        <v>521</v>
      </c>
      <c r="C8" s="19" t="s">
        <v>21</v>
      </c>
      <c r="D8" s="43">
        <v>89864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89864</v>
      </c>
      <c r="P8" s="44">
        <f>(O8/P$18)</f>
        <v>180.44979919678715</v>
      </c>
      <c r="Q8" s="9"/>
    </row>
    <row r="9" spans="1:134" ht="15.75">
      <c r="A9" s="26" t="s">
        <v>23</v>
      </c>
      <c r="B9" s="27"/>
      <c r="C9" s="28"/>
      <c r="D9" s="29">
        <f>SUM(D10:D11)</f>
        <v>0</v>
      </c>
      <c r="E9" s="29">
        <f>SUM(E10:E11)</f>
        <v>0</v>
      </c>
      <c r="F9" s="29">
        <f>SUM(F10:F11)</f>
        <v>0</v>
      </c>
      <c r="G9" s="29">
        <f>SUM(G10:G11)</f>
        <v>0</v>
      </c>
      <c r="H9" s="29">
        <f>SUM(H10:H11)</f>
        <v>0</v>
      </c>
      <c r="I9" s="29">
        <f>SUM(I10:I11)</f>
        <v>160568</v>
      </c>
      <c r="J9" s="29">
        <f>SUM(J10:J11)</f>
        <v>0</v>
      </c>
      <c r="K9" s="29">
        <f>SUM(K10:K11)</f>
        <v>0</v>
      </c>
      <c r="L9" s="29">
        <f>SUM(L10:L11)</f>
        <v>0</v>
      </c>
      <c r="M9" s="29">
        <f>SUM(M10:M11)</f>
        <v>0</v>
      </c>
      <c r="N9" s="29">
        <f>SUM(N10:N11)</f>
        <v>0</v>
      </c>
      <c r="O9" s="40">
        <f>SUM(D9:N9)</f>
        <v>160568</v>
      </c>
      <c r="P9" s="41">
        <f>(O9/P$18)</f>
        <v>322.425702811245</v>
      </c>
      <c r="Q9" s="10"/>
    </row>
    <row r="10" spans="1:134">
      <c r="A10" s="12"/>
      <c r="B10" s="42">
        <v>534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62386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5" si="1">SUM(D10:N10)</f>
        <v>62386</v>
      </c>
      <c r="P10" s="44">
        <f>(O10/P$18)</f>
        <v>125.27309236947791</v>
      </c>
      <c r="Q10" s="9"/>
    </row>
    <row r="11" spans="1:134">
      <c r="A11" s="12"/>
      <c r="B11" s="42">
        <v>536</v>
      </c>
      <c r="C11" s="19" t="s">
        <v>75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98182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98182</v>
      </c>
      <c r="P11" s="44">
        <f>(O11/P$18)</f>
        <v>197.15261044176708</v>
      </c>
      <c r="Q11" s="9"/>
    </row>
    <row r="12" spans="1:134" ht="15.75">
      <c r="A12" s="26" t="s">
        <v>27</v>
      </c>
      <c r="B12" s="27"/>
      <c r="C12" s="28"/>
      <c r="D12" s="29">
        <f>SUM(D13:D13)</f>
        <v>29556</v>
      </c>
      <c r="E12" s="29">
        <f>SUM(E13:E13)</f>
        <v>0</v>
      </c>
      <c r="F12" s="29">
        <f>SUM(F13:F13)</f>
        <v>0</v>
      </c>
      <c r="G12" s="29">
        <f>SUM(G13:G13)</f>
        <v>0</v>
      </c>
      <c r="H12" s="29">
        <f>SUM(H13:H13)</f>
        <v>0</v>
      </c>
      <c r="I12" s="29">
        <f>SUM(I13:I13)</f>
        <v>0</v>
      </c>
      <c r="J12" s="29">
        <f>SUM(J13:J13)</f>
        <v>0</v>
      </c>
      <c r="K12" s="29">
        <f>SUM(K13:K13)</f>
        <v>0</v>
      </c>
      <c r="L12" s="29">
        <f>SUM(L13:L13)</f>
        <v>0</v>
      </c>
      <c r="M12" s="29">
        <f>SUM(M13:M13)</f>
        <v>0</v>
      </c>
      <c r="N12" s="29">
        <f>SUM(N13:N13)</f>
        <v>0</v>
      </c>
      <c r="O12" s="29">
        <f t="shared" si="1"/>
        <v>29556</v>
      </c>
      <c r="P12" s="41">
        <f>(O12/P$18)</f>
        <v>59.349397590361448</v>
      </c>
      <c r="Q12" s="10"/>
    </row>
    <row r="13" spans="1:134">
      <c r="A13" s="12"/>
      <c r="B13" s="42">
        <v>541</v>
      </c>
      <c r="C13" s="19" t="s">
        <v>28</v>
      </c>
      <c r="D13" s="43">
        <v>29556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29556</v>
      </c>
      <c r="P13" s="44">
        <f>(O13/P$18)</f>
        <v>59.349397590361448</v>
      </c>
      <c r="Q13" s="9"/>
    </row>
    <row r="14" spans="1:134" ht="15.75">
      <c r="A14" s="26" t="s">
        <v>29</v>
      </c>
      <c r="B14" s="27"/>
      <c r="C14" s="28"/>
      <c r="D14" s="29">
        <f>SUM(D15:D15)</f>
        <v>48874</v>
      </c>
      <c r="E14" s="29">
        <f>SUM(E15:E15)</f>
        <v>0</v>
      </c>
      <c r="F14" s="29">
        <f>SUM(F15:F15)</f>
        <v>0</v>
      </c>
      <c r="G14" s="29">
        <f>SUM(G15:G15)</f>
        <v>0</v>
      </c>
      <c r="H14" s="29">
        <f>SUM(H15:H15)</f>
        <v>0</v>
      </c>
      <c r="I14" s="29">
        <f>SUM(I15:I15)</f>
        <v>0</v>
      </c>
      <c r="J14" s="29">
        <f>SUM(J15:J15)</f>
        <v>0</v>
      </c>
      <c r="K14" s="29">
        <f>SUM(K15:K15)</f>
        <v>0</v>
      </c>
      <c r="L14" s="29">
        <f>SUM(L15:L15)</f>
        <v>0</v>
      </c>
      <c r="M14" s="29">
        <f>SUM(M15:M15)</f>
        <v>0</v>
      </c>
      <c r="N14" s="29">
        <f>SUM(N15:N15)</f>
        <v>0</v>
      </c>
      <c r="O14" s="29">
        <f>SUM(D14:N14)</f>
        <v>48874</v>
      </c>
      <c r="P14" s="41">
        <f>(O14/P$18)</f>
        <v>98.140562248995991</v>
      </c>
      <c r="Q14" s="9"/>
    </row>
    <row r="15" spans="1:134" ht="15.75" thickBot="1">
      <c r="A15" s="12"/>
      <c r="B15" s="42">
        <v>572</v>
      </c>
      <c r="C15" s="19" t="s">
        <v>30</v>
      </c>
      <c r="D15" s="43">
        <v>48874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48874</v>
      </c>
      <c r="P15" s="44">
        <f>(O15/P$18)</f>
        <v>98.140562248995991</v>
      </c>
      <c r="Q15" s="9"/>
    </row>
    <row r="16" spans="1:134" ht="16.5" thickBot="1">
      <c r="A16" s="13" t="s">
        <v>10</v>
      </c>
      <c r="B16" s="21"/>
      <c r="C16" s="20"/>
      <c r="D16" s="14">
        <f>SUM(D5,D7,D9,D12,D14)</f>
        <v>423958</v>
      </c>
      <c r="E16" s="14">
        <f t="shared" ref="E16:N16" si="2">SUM(E5,E7,E9,E12,E14)</f>
        <v>0</v>
      </c>
      <c r="F16" s="14">
        <f t="shared" si="2"/>
        <v>0</v>
      </c>
      <c r="G16" s="14">
        <f t="shared" si="2"/>
        <v>0</v>
      </c>
      <c r="H16" s="14">
        <f t="shared" si="2"/>
        <v>0</v>
      </c>
      <c r="I16" s="14">
        <f t="shared" si="2"/>
        <v>160568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>SUM(D16:N16)</f>
        <v>584526</v>
      </c>
      <c r="P16" s="35">
        <f>(O16/P$18)</f>
        <v>1173.7469879518073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90" t="s">
        <v>78</v>
      </c>
      <c r="N18" s="90"/>
      <c r="O18" s="90"/>
      <c r="P18" s="39">
        <v>498</v>
      </c>
    </row>
    <row r="19" spans="1:16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</row>
    <row r="20" spans="1:16" ht="15.75" customHeight="1" thickBot="1">
      <c r="A20" s="94" t="s">
        <v>37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111308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111308</v>
      </c>
      <c r="O5" s="30">
        <f t="shared" ref="O5:O18" si="2">(N5/O$20)</f>
        <v>197.35460992907801</v>
      </c>
      <c r="P5" s="6"/>
    </row>
    <row r="6" spans="1:133">
      <c r="A6" s="12"/>
      <c r="B6" s="42">
        <v>513</v>
      </c>
      <c r="C6" s="19" t="s">
        <v>19</v>
      </c>
      <c r="D6" s="43">
        <v>111308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111308</v>
      </c>
      <c r="O6" s="44">
        <f t="shared" si="2"/>
        <v>197.35460992907801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46201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46201</v>
      </c>
      <c r="O7" s="41">
        <f t="shared" si="2"/>
        <v>81.916666666666671</v>
      </c>
      <c r="P7" s="10"/>
    </row>
    <row r="8" spans="1:133">
      <c r="A8" s="12"/>
      <c r="B8" s="42">
        <v>521</v>
      </c>
      <c r="C8" s="19" t="s">
        <v>21</v>
      </c>
      <c r="D8" s="43">
        <v>38709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38709</v>
      </c>
      <c r="O8" s="44">
        <f t="shared" si="2"/>
        <v>68.63297872340425</v>
      </c>
      <c r="P8" s="9"/>
    </row>
    <row r="9" spans="1:133">
      <c r="A9" s="12"/>
      <c r="B9" s="42">
        <v>522</v>
      </c>
      <c r="C9" s="19" t="s">
        <v>22</v>
      </c>
      <c r="D9" s="43">
        <v>7492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7492</v>
      </c>
      <c r="O9" s="44">
        <f t="shared" si="2"/>
        <v>13.283687943262411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172739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172739</v>
      </c>
      <c r="O10" s="41">
        <f t="shared" si="2"/>
        <v>306.27482269503548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117367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117367</v>
      </c>
      <c r="O11" s="44">
        <f t="shared" si="2"/>
        <v>208.09751773049646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55372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55372</v>
      </c>
      <c r="O12" s="44">
        <f t="shared" si="2"/>
        <v>98.177304964539005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SUM(D14:D15)</f>
        <v>43535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43535</v>
      </c>
      <c r="O13" s="41">
        <f t="shared" si="2"/>
        <v>77.189716312056731</v>
      </c>
      <c r="P13" s="10"/>
    </row>
    <row r="14" spans="1:133">
      <c r="A14" s="12"/>
      <c r="B14" s="42">
        <v>541</v>
      </c>
      <c r="C14" s="19" t="s">
        <v>28</v>
      </c>
      <c r="D14" s="43">
        <v>39043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39043</v>
      </c>
      <c r="O14" s="44">
        <f t="shared" si="2"/>
        <v>69.225177304964532</v>
      </c>
      <c r="P14" s="9"/>
    </row>
    <row r="15" spans="1:133">
      <c r="A15" s="12"/>
      <c r="B15" s="42">
        <v>542</v>
      </c>
      <c r="C15" s="19" t="s">
        <v>45</v>
      </c>
      <c r="D15" s="43">
        <v>4492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4492</v>
      </c>
      <c r="O15" s="44">
        <f t="shared" si="2"/>
        <v>7.9645390070921982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15100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15100</v>
      </c>
      <c r="O16" s="41">
        <f t="shared" si="2"/>
        <v>26.773049645390071</v>
      </c>
      <c r="P16" s="9"/>
    </row>
    <row r="17" spans="1:119" ht="15.75" thickBot="1">
      <c r="A17" s="12"/>
      <c r="B17" s="42">
        <v>581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15100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15100</v>
      </c>
      <c r="O17" s="44">
        <f t="shared" si="2"/>
        <v>26.773049645390071</v>
      </c>
      <c r="P17" s="9"/>
    </row>
    <row r="18" spans="1:119" ht="16.5" thickBot="1">
      <c r="A18" s="13" t="s">
        <v>10</v>
      </c>
      <c r="B18" s="21"/>
      <c r="C18" s="20"/>
      <c r="D18" s="14">
        <f>SUM(D5,D7,D10,D13,D16)</f>
        <v>201044</v>
      </c>
      <c r="E18" s="14">
        <f t="shared" ref="E18:M18" si="7">SUM(E5,E7,E10,E13,E16)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187839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388883</v>
      </c>
      <c r="O18" s="35">
        <f t="shared" si="2"/>
        <v>689.50886524822693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46</v>
      </c>
      <c r="M20" s="90"/>
      <c r="N20" s="90"/>
      <c r="O20" s="39">
        <v>564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118711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118711</v>
      </c>
      <c r="O5" s="30">
        <f t="shared" ref="O5:O19" si="2">(N5/O$21)</f>
        <v>218.62062615101289</v>
      </c>
      <c r="P5" s="6"/>
    </row>
    <row r="6" spans="1:133">
      <c r="A6" s="12"/>
      <c r="B6" s="42">
        <v>513</v>
      </c>
      <c r="C6" s="19" t="s">
        <v>19</v>
      </c>
      <c r="D6" s="43">
        <v>118711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118711</v>
      </c>
      <c r="O6" s="44">
        <f t="shared" si="2"/>
        <v>218.62062615101289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49428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49428</v>
      </c>
      <c r="O7" s="41">
        <f t="shared" si="2"/>
        <v>91.027624309392266</v>
      </c>
      <c r="P7" s="10"/>
    </row>
    <row r="8" spans="1:133">
      <c r="A8" s="12"/>
      <c r="B8" s="42">
        <v>521</v>
      </c>
      <c r="C8" s="19" t="s">
        <v>21</v>
      </c>
      <c r="D8" s="43">
        <v>39361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39361</v>
      </c>
      <c r="O8" s="44">
        <f t="shared" si="2"/>
        <v>72.488029465930012</v>
      </c>
      <c r="P8" s="9"/>
    </row>
    <row r="9" spans="1:133">
      <c r="A9" s="12"/>
      <c r="B9" s="42">
        <v>522</v>
      </c>
      <c r="C9" s="19" t="s">
        <v>22</v>
      </c>
      <c r="D9" s="43">
        <v>10067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10067</v>
      </c>
      <c r="O9" s="44">
        <f t="shared" si="2"/>
        <v>18.539594843462247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157397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157397</v>
      </c>
      <c r="O10" s="41">
        <f t="shared" si="2"/>
        <v>289.86556169429099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97729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97729</v>
      </c>
      <c r="O11" s="44">
        <f t="shared" si="2"/>
        <v>179.97974217311233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59668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59668</v>
      </c>
      <c r="O12" s="44">
        <f t="shared" si="2"/>
        <v>109.88581952117863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38201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38201</v>
      </c>
      <c r="O13" s="41">
        <f t="shared" si="2"/>
        <v>70.351749539594849</v>
      </c>
      <c r="P13" s="10"/>
    </row>
    <row r="14" spans="1:133">
      <c r="A14" s="12"/>
      <c r="B14" s="42">
        <v>541</v>
      </c>
      <c r="C14" s="19" t="s">
        <v>28</v>
      </c>
      <c r="D14" s="43">
        <v>38201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38201</v>
      </c>
      <c r="O14" s="44">
        <f t="shared" si="2"/>
        <v>70.351749539594849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4030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4030</v>
      </c>
      <c r="O15" s="41">
        <f t="shared" si="2"/>
        <v>7.4217311233885823</v>
      </c>
      <c r="P15" s="9"/>
    </row>
    <row r="16" spans="1:133">
      <c r="A16" s="12"/>
      <c r="B16" s="42">
        <v>572</v>
      </c>
      <c r="C16" s="19" t="s">
        <v>30</v>
      </c>
      <c r="D16" s="43">
        <v>4030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4030</v>
      </c>
      <c r="O16" s="44">
        <f t="shared" si="2"/>
        <v>7.4217311233885823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11550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11550</v>
      </c>
      <c r="O17" s="41">
        <f t="shared" si="2"/>
        <v>21.270718232044199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11550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11550</v>
      </c>
      <c r="O18" s="44">
        <f t="shared" si="2"/>
        <v>21.270718232044199</v>
      </c>
      <c r="P18" s="9"/>
    </row>
    <row r="19" spans="1:119" ht="16.5" thickBot="1">
      <c r="A19" s="13" t="s">
        <v>10</v>
      </c>
      <c r="B19" s="21"/>
      <c r="C19" s="20"/>
      <c r="D19" s="14">
        <f>SUM(D5,D7,D10,D13,D15,D17)</f>
        <v>210370</v>
      </c>
      <c r="E19" s="14">
        <f t="shared" ref="E19:M19" si="8">SUM(E5,E7,E10,E13,E15,E17)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168947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379317</v>
      </c>
      <c r="O19" s="35">
        <f t="shared" si="2"/>
        <v>698.55801104972375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41</v>
      </c>
      <c r="M21" s="90"/>
      <c r="N21" s="90"/>
      <c r="O21" s="39">
        <v>543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131217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131217</v>
      </c>
      <c r="O5" s="30">
        <f t="shared" ref="O5:O19" si="2">(N5/O$21)</f>
        <v>245.72471910112358</v>
      </c>
      <c r="P5" s="6"/>
    </row>
    <row r="6" spans="1:133">
      <c r="A6" s="12"/>
      <c r="B6" s="42">
        <v>513</v>
      </c>
      <c r="C6" s="19" t="s">
        <v>19</v>
      </c>
      <c r="D6" s="43">
        <v>131217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131217</v>
      </c>
      <c r="O6" s="44">
        <f t="shared" si="2"/>
        <v>245.72471910112358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39674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39674</v>
      </c>
      <c r="O7" s="41">
        <f t="shared" si="2"/>
        <v>74.295880149812731</v>
      </c>
      <c r="P7" s="10"/>
    </row>
    <row r="8" spans="1:133">
      <c r="A8" s="12"/>
      <c r="B8" s="42">
        <v>521</v>
      </c>
      <c r="C8" s="19" t="s">
        <v>21</v>
      </c>
      <c r="D8" s="43">
        <v>37032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37032</v>
      </c>
      <c r="O8" s="44">
        <f t="shared" si="2"/>
        <v>69.348314606741567</v>
      </c>
      <c r="P8" s="9"/>
    </row>
    <row r="9" spans="1:133">
      <c r="A9" s="12"/>
      <c r="B9" s="42">
        <v>522</v>
      </c>
      <c r="C9" s="19" t="s">
        <v>22</v>
      </c>
      <c r="D9" s="43">
        <v>2642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2642</v>
      </c>
      <c r="O9" s="44">
        <f t="shared" si="2"/>
        <v>4.9475655430711614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169450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169450</v>
      </c>
      <c r="O10" s="41">
        <f t="shared" si="2"/>
        <v>317.32209737827714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112007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112007</v>
      </c>
      <c r="O11" s="44">
        <f t="shared" si="2"/>
        <v>209.75093632958803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57443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57443</v>
      </c>
      <c r="O12" s="44">
        <f t="shared" si="2"/>
        <v>107.57116104868913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39836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39836</v>
      </c>
      <c r="O13" s="41">
        <f t="shared" si="2"/>
        <v>74.599250936329582</v>
      </c>
      <c r="P13" s="10"/>
    </row>
    <row r="14" spans="1:133">
      <c r="A14" s="12"/>
      <c r="B14" s="42">
        <v>541</v>
      </c>
      <c r="C14" s="19" t="s">
        <v>28</v>
      </c>
      <c r="D14" s="43">
        <v>39836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39836</v>
      </c>
      <c r="O14" s="44">
        <f t="shared" si="2"/>
        <v>74.599250936329582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74711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74711</v>
      </c>
      <c r="O15" s="41">
        <f t="shared" si="2"/>
        <v>139.90823970037454</v>
      </c>
      <c r="P15" s="9"/>
    </row>
    <row r="16" spans="1:133">
      <c r="A16" s="12"/>
      <c r="B16" s="42">
        <v>572</v>
      </c>
      <c r="C16" s="19" t="s">
        <v>30</v>
      </c>
      <c r="D16" s="43">
        <v>74711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74711</v>
      </c>
      <c r="O16" s="44">
        <f t="shared" si="2"/>
        <v>139.90823970037454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2839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22609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25448</v>
      </c>
      <c r="O17" s="41">
        <f t="shared" si="2"/>
        <v>47.655430711610485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2839</v>
      </c>
      <c r="E18" s="43">
        <v>0</v>
      </c>
      <c r="F18" s="43">
        <v>0</v>
      </c>
      <c r="G18" s="43">
        <v>0</v>
      </c>
      <c r="H18" s="43">
        <v>0</v>
      </c>
      <c r="I18" s="43">
        <v>22609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25448</v>
      </c>
      <c r="O18" s="44">
        <f t="shared" si="2"/>
        <v>47.655430711610485</v>
      </c>
      <c r="P18" s="9"/>
    </row>
    <row r="19" spans="1:119" ht="16.5" thickBot="1">
      <c r="A19" s="13" t="s">
        <v>10</v>
      </c>
      <c r="B19" s="21"/>
      <c r="C19" s="20"/>
      <c r="D19" s="14">
        <f>SUM(D5,D7,D10,D13,D15,D17)</f>
        <v>288277</v>
      </c>
      <c r="E19" s="14">
        <f t="shared" ref="E19:M19" si="8">SUM(E5,E7,E10,E13,E15,E17)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192059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480336</v>
      </c>
      <c r="O19" s="35">
        <f t="shared" si="2"/>
        <v>899.50561797752812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39</v>
      </c>
      <c r="M21" s="90"/>
      <c r="N21" s="90"/>
      <c r="O21" s="39">
        <v>534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96911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96911</v>
      </c>
      <c r="O5" s="30">
        <f t="shared" ref="O5:O19" si="2">(N5/O$21)</f>
        <v>180.80410447761193</v>
      </c>
      <c r="P5" s="6"/>
    </row>
    <row r="6" spans="1:133">
      <c r="A6" s="12"/>
      <c r="B6" s="42">
        <v>513</v>
      </c>
      <c r="C6" s="19" t="s">
        <v>19</v>
      </c>
      <c r="D6" s="43">
        <v>96911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96911</v>
      </c>
      <c r="O6" s="44">
        <f t="shared" si="2"/>
        <v>180.80410447761193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47171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47171</v>
      </c>
      <c r="O7" s="41">
        <f t="shared" si="2"/>
        <v>88.005597014925371</v>
      </c>
      <c r="P7" s="10"/>
    </row>
    <row r="8" spans="1:133">
      <c r="A8" s="12"/>
      <c r="B8" s="42">
        <v>521</v>
      </c>
      <c r="C8" s="19" t="s">
        <v>21</v>
      </c>
      <c r="D8" s="43">
        <v>41775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41775</v>
      </c>
      <c r="O8" s="44">
        <f t="shared" si="2"/>
        <v>77.93843283582089</v>
      </c>
      <c r="P8" s="9"/>
    </row>
    <row r="9" spans="1:133">
      <c r="A9" s="12"/>
      <c r="B9" s="42">
        <v>522</v>
      </c>
      <c r="C9" s="19" t="s">
        <v>22</v>
      </c>
      <c r="D9" s="43">
        <v>5396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5396</v>
      </c>
      <c r="O9" s="44">
        <f t="shared" si="2"/>
        <v>10.067164179104477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157233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157233</v>
      </c>
      <c r="O10" s="41">
        <f t="shared" si="2"/>
        <v>293.34514925373134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107892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107892</v>
      </c>
      <c r="O11" s="44">
        <f t="shared" si="2"/>
        <v>201.29104477611941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49341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49341</v>
      </c>
      <c r="O12" s="44">
        <f t="shared" si="2"/>
        <v>92.054104477611943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43820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43820</v>
      </c>
      <c r="O13" s="41">
        <f t="shared" si="2"/>
        <v>81.753731343283576</v>
      </c>
      <c r="P13" s="10"/>
    </row>
    <row r="14" spans="1:133">
      <c r="A14" s="12"/>
      <c r="B14" s="42">
        <v>541</v>
      </c>
      <c r="C14" s="19" t="s">
        <v>28</v>
      </c>
      <c r="D14" s="43">
        <v>43820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43820</v>
      </c>
      <c r="O14" s="44">
        <f t="shared" si="2"/>
        <v>81.753731343283576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55641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55641</v>
      </c>
      <c r="O15" s="41">
        <f t="shared" si="2"/>
        <v>103.80783582089552</v>
      </c>
      <c r="P15" s="9"/>
    </row>
    <row r="16" spans="1:133">
      <c r="A16" s="12"/>
      <c r="B16" s="42">
        <v>572</v>
      </c>
      <c r="C16" s="19" t="s">
        <v>30</v>
      </c>
      <c r="D16" s="43">
        <v>55641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55641</v>
      </c>
      <c r="O16" s="44">
        <f t="shared" si="2"/>
        <v>103.80783582089552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180116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180116</v>
      </c>
      <c r="O17" s="41">
        <f t="shared" si="2"/>
        <v>336.03731343283584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180116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180116</v>
      </c>
      <c r="O18" s="44">
        <f t="shared" si="2"/>
        <v>336.03731343283584</v>
      </c>
      <c r="P18" s="9"/>
    </row>
    <row r="19" spans="1:119" ht="16.5" thickBot="1">
      <c r="A19" s="13" t="s">
        <v>10</v>
      </c>
      <c r="B19" s="21"/>
      <c r="C19" s="20"/>
      <c r="D19" s="14">
        <f>SUM(D5,D7,D10,D13,D15,D17)</f>
        <v>423659</v>
      </c>
      <c r="E19" s="14">
        <f t="shared" ref="E19:M19" si="8">SUM(E5,E7,E10,E13,E15,E17)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157233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580892</v>
      </c>
      <c r="O19" s="35">
        <f t="shared" si="2"/>
        <v>1083.7537313432836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36</v>
      </c>
      <c r="M21" s="90"/>
      <c r="N21" s="90"/>
      <c r="O21" s="39">
        <v>536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87264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87264</v>
      </c>
      <c r="O5" s="30">
        <f t="shared" ref="O5:O20" si="2">(N5/O$22)</f>
        <v>163.72232645403378</v>
      </c>
      <c r="P5" s="6"/>
    </row>
    <row r="6" spans="1:133">
      <c r="A6" s="12"/>
      <c r="B6" s="42">
        <v>513</v>
      </c>
      <c r="C6" s="19" t="s">
        <v>19</v>
      </c>
      <c r="D6" s="43">
        <v>87264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87264</v>
      </c>
      <c r="O6" s="44">
        <f t="shared" si="2"/>
        <v>163.72232645403378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46509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46509</v>
      </c>
      <c r="O7" s="41">
        <f t="shared" si="2"/>
        <v>87.25891181988743</v>
      </c>
      <c r="P7" s="10"/>
    </row>
    <row r="8" spans="1:133">
      <c r="A8" s="12"/>
      <c r="B8" s="42">
        <v>521</v>
      </c>
      <c r="C8" s="19" t="s">
        <v>21</v>
      </c>
      <c r="D8" s="43">
        <v>41745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41745</v>
      </c>
      <c r="O8" s="44">
        <f t="shared" si="2"/>
        <v>78.320825515947462</v>
      </c>
      <c r="P8" s="9"/>
    </row>
    <row r="9" spans="1:133">
      <c r="A9" s="12"/>
      <c r="B9" s="42">
        <v>522</v>
      </c>
      <c r="C9" s="19" t="s">
        <v>22</v>
      </c>
      <c r="D9" s="43">
        <v>4764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4764</v>
      </c>
      <c r="O9" s="44">
        <f t="shared" si="2"/>
        <v>8.9380863039399632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9810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103311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113121</v>
      </c>
      <c r="O10" s="41">
        <f t="shared" si="2"/>
        <v>212.23452157598499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56681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56681</v>
      </c>
      <c r="O11" s="44">
        <f t="shared" si="2"/>
        <v>106.34333958724203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46630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46630</v>
      </c>
      <c r="O12" s="44">
        <f t="shared" si="2"/>
        <v>87.485928705440898</v>
      </c>
      <c r="P12" s="9"/>
    </row>
    <row r="13" spans="1:133">
      <c r="A13" s="12"/>
      <c r="B13" s="42">
        <v>539</v>
      </c>
      <c r="C13" s="19" t="s">
        <v>26</v>
      </c>
      <c r="D13" s="43">
        <v>9810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9810</v>
      </c>
      <c r="O13" s="44">
        <f t="shared" si="2"/>
        <v>18.405253283302063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32339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32339</v>
      </c>
      <c r="O14" s="41">
        <f t="shared" si="2"/>
        <v>60.673545966228893</v>
      </c>
      <c r="P14" s="10"/>
    </row>
    <row r="15" spans="1:133">
      <c r="A15" s="12"/>
      <c r="B15" s="42">
        <v>541</v>
      </c>
      <c r="C15" s="19" t="s">
        <v>28</v>
      </c>
      <c r="D15" s="43">
        <v>32339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32339</v>
      </c>
      <c r="O15" s="44">
        <f t="shared" si="2"/>
        <v>60.673545966228893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20170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20170</v>
      </c>
      <c r="O16" s="41">
        <f t="shared" si="2"/>
        <v>37.842401500938088</v>
      </c>
      <c r="P16" s="9"/>
    </row>
    <row r="17" spans="1:119">
      <c r="A17" s="12"/>
      <c r="B17" s="42">
        <v>572</v>
      </c>
      <c r="C17" s="19" t="s">
        <v>30</v>
      </c>
      <c r="D17" s="43">
        <v>20170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20170</v>
      </c>
      <c r="O17" s="44">
        <f t="shared" si="2"/>
        <v>37.842401500938088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125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128718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128843</v>
      </c>
      <c r="O18" s="41">
        <f t="shared" si="2"/>
        <v>241.73170731707316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125</v>
      </c>
      <c r="E19" s="43">
        <v>0</v>
      </c>
      <c r="F19" s="43">
        <v>0</v>
      </c>
      <c r="G19" s="43">
        <v>0</v>
      </c>
      <c r="H19" s="43">
        <v>0</v>
      </c>
      <c r="I19" s="43">
        <v>128718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128843</v>
      </c>
      <c r="O19" s="44">
        <f t="shared" si="2"/>
        <v>241.73170731707316</v>
      </c>
      <c r="P19" s="9"/>
    </row>
    <row r="20" spans="1:119" ht="16.5" thickBot="1">
      <c r="A20" s="13" t="s">
        <v>10</v>
      </c>
      <c r="B20" s="21"/>
      <c r="C20" s="20"/>
      <c r="D20" s="14">
        <f>SUM(D5,D7,D10,D14,D16,D18)</f>
        <v>196217</v>
      </c>
      <c r="E20" s="14">
        <f t="shared" ref="E20:M20" si="8">SUM(E5,E7,E10,E14,E16,E18)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232029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428246</v>
      </c>
      <c r="O20" s="35">
        <f t="shared" si="2"/>
        <v>803.46341463414637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533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131368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131368</v>
      </c>
      <c r="O5" s="30">
        <f t="shared" ref="O5:O18" si="2">(N5/O$20)</f>
        <v>231.28169014084506</v>
      </c>
      <c r="P5" s="6"/>
    </row>
    <row r="6" spans="1:133">
      <c r="A6" s="12"/>
      <c r="B6" s="42">
        <v>513</v>
      </c>
      <c r="C6" s="19" t="s">
        <v>19</v>
      </c>
      <c r="D6" s="43">
        <v>131368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131368</v>
      </c>
      <c r="O6" s="44">
        <f t="shared" si="2"/>
        <v>231.28169014084506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94251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94251</v>
      </c>
      <c r="O7" s="41">
        <f t="shared" si="2"/>
        <v>165.93485915492957</v>
      </c>
      <c r="P7" s="10"/>
    </row>
    <row r="8" spans="1:133">
      <c r="A8" s="12"/>
      <c r="B8" s="42">
        <v>521</v>
      </c>
      <c r="C8" s="19" t="s">
        <v>21</v>
      </c>
      <c r="D8" s="43">
        <v>89347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89347</v>
      </c>
      <c r="O8" s="44">
        <f t="shared" si="2"/>
        <v>157.30105633802816</v>
      </c>
      <c r="P8" s="9"/>
    </row>
    <row r="9" spans="1:133">
      <c r="A9" s="12"/>
      <c r="B9" s="42">
        <v>522</v>
      </c>
      <c r="C9" s="19" t="s">
        <v>22</v>
      </c>
      <c r="D9" s="43">
        <v>4904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4904</v>
      </c>
      <c r="O9" s="44">
        <f t="shared" si="2"/>
        <v>8.6338028169014081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7885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75617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83502</v>
      </c>
      <c r="O10" s="41">
        <f t="shared" si="2"/>
        <v>147.0105633802817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34816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34816</v>
      </c>
      <c r="O11" s="44">
        <f t="shared" si="2"/>
        <v>61.29577464788732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40801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40801</v>
      </c>
      <c r="O12" s="44">
        <f t="shared" si="2"/>
        <v>71.832746478873233</v>
      </c>
      <c r="P12" s="9"/>
    </row>
    <row r="13" spans="1:133">
      <c r="A13" s="12"/>
      <c r="B13" s="42">
        <v>539</v>
      </c>
      <c r="C13" s="19" t="s">
        <v>26</v>
      </c>
      <c r="D13" s="43">
        <v>7885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7885</v>
      </c>
      <c r="O13" s="44">
        <f t="shared" si="2"/>
        <v>13.882042253521126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48163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48163</v>
      </c>
      <c r="O14" s="41">
        <f t="shared" si="2"/>
        <v>84.79401408450704</v>
      </c>
      <c r="P14" s="10"/>
    </row>
    <row r="15" spans="1:133">
      <c r="A15" s="12"/>
      <c r="B15" s="42">
        <v>541</v>
      </c>
      <c r="C15" s="19" t="s">
        <v>28</v>
      </c>
      <c r="D15" s="43">
        <v>48163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48163</v>
      </c>
      <c r="O15" s="44">
        <f t="shared" si="2"/>
        <v>84.79401408450704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46395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46395</v>
      </c>
      <c r="O16" s="41">
        <f t="shared" si="2"/>
        <v>81.681338028169009</v>
      </c>
      <c r="P16" s="9"/>
    </row>
    <row r="17" spans="1:119" ht="15.75" thickBot="1">
      <c r="A17" s="12"/>
      <c r="B17" s="42">
        <v>581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46395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46395</v>
      </c>
      <c r="O17" s="44">
        <f t="shared" si="2"/>
        <v>81.681338028169009</v>
      </c>
      <c r="P17" s="9"/>
    </row>
    <row r="18" spans="1:119" ht="16.5" thickBot="1">
      <c r="A18" s="13" t="s">
        <v>10</v>
      </c>
      <c r="B18" s="21"/>
      <c r="C18" s="20"/>
      <c r="D18" s="14">
        <f>SUM(D5,D7,D10,D14,D16)</f>
        <v>281667</v>
      </c>
      <c r="E18" s="14">
        <f t="shared" ref="E18:M18" si="7">SUM(E5,E7,E10,E14,E16)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122012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403679</v>
      </c>
      <c r="O18" s="35">
        <f t="shared" si="2"/>
        <v>710.70246478873241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43</v>
      </c>
      <c r="M20" s="90"/>
      <c r="N20" s="90"/>
      <c r="O20" s="39">
        <v>568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103870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103870</v>
      </c>
      <c r="O5" s="30">
        <f t="shared" ref="O5:O20" si="2">(N5/O$22)</f>
        <v>182.86971830985917</v>
      </c>
      <c r="P5" s="6"/>
    </row>
    <row r="6" spans="1:133">
      <c r="A6" s="12"/>
      <c r="B6" s="42">
        <v>513</v>
      </c>
      <c r="C6" s="19" t="s">
        <v>19</v>
      </c>
      <c r="D6" s="43">
        <v>102024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102024</v>
      </c>
      <c r="O6" s="44">
        <f t="shared" si="2"/>
        <v>179.61971830985917</v>
      </c>
      <c r="P6" s="9"/>
    </row>
    <row r="7" spans="1:133">
      <c r="A7" s="12"/>
      <c r="B7" s="42">
        <v>519</v>
      </c>
      <c r="C7" s="19" t="s">
        <v>53</v>
      </c>
      <c r="D7" s="43">
        <v>1846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1846</v>
      </c>
      <c r="O7" s="44">
        <f t="shared" si="2"/>
        <v>3.25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50931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50931</v>
      </c>
      <c r="O8" s="41">
        <f t="shared" si="2"/>
        <v>89.667253521126767</v>
      </c>
      <c r="P8" s="10"/>
    </row>
    <row r="9" spans="1:133">
      <c r="A9" s="12"/>
      <c r="B9" s="42">
        <v>521</v>
      </c>
      <c r="C9" s="19" t="s">
        <v>21</v>
      </c>
      <c r="D9" s="43">
        <v>48684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48684</v>
      </c>
      <c r="O9" s="44">
        <f t="shared" si="2"/>
        <v>85.711267605633807</v>
      </c>
      <c r="P9" s="9"/>
    </row>
    <row r="10" spans="1:133">
      <c r="A10" s="12"/>
      <c r="B10" s="42">
        <v>522</v>
      </c>
      <c r="C10" s="19" t="s">
        <v>22</v>
      </c>
      <c r="D10" s="43">
        <v>2247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2247</v>
      </c>
      <c r="O10" s="44">
        <f t="shared" si="2"/>
        <v>3.9559859154929575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96955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96955</v>
      </c>
      <c r="O11" s="41">
        <f t="shared" si="2"/>
        <v>170.69542253521126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59573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59573</v>
      </c>
      <c r="O12" s="44">
        <f t="shared" si="2"/>
        <v>104.88204225352112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37382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37382</v>
      </c>
      <c r="O13" s="44">
        <f t="shared" si="2"/>
        <v>65.813380281690144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28914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28914</v>
      </c>
      <c r="O14" s="41">
        <f t="shared" si="2"/>
        <v>50.904929577464792</v>
      </c>
      <c r="P14" s="10"/>
    </row>
    <row r="15" spans="1:133">
      <c r="A15" s="12"/>
      <c r="B15" s="42">
        <v>541</v>
      </c>
      <c r="C15" s="19" t="s">
        <v>28</v>
      </c>
      <c r="D15" s="43">
        <v>28914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28914</v>
      </c>
      <c r="O15" s="44">
        <f t="shared" si="2"/>
        <v>50.904929577464792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14218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14218</v>
      </c>
      <c r="O16" s="41">
        <f t="shared" si="2"/>
        <v>25.031690140845072</v>
      </c>
      <c r="P16" s="9"/>
    </row>
    <row r="17" spans="1:119">
      <c r="A17" s="12"/>
      <c r="B17" s="42">
        <v>572</v>
      </c>
      <c r="C17" s="19" t="s">
        <v>30</v>
      </c>
      <c r="D17" s="43">
        <v>14218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14218</v>
      </c>
      <c r="O17" s="44">
        <f t="shared" si="2"/>
        <v>25.031690140845072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10761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5000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15761</v>
      </c>
      <c r="O18" s="41">
        <f t="shared" si="2"/>
        <v>27.74823943661972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10761</v>
      </c>
      <c r="E19" s="43">
        <v>0</v>
      </c>
      <c r="F19" s="43">
        <v>0</v>
      </c>
      <c r="G19" s="43">
        <v>0</v>
      </c>
      <c r="H19" s="43">
        <v>0</v>
      </c>
      <c r="I19" s="43">
        <v>5000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15761</v>
      </c>
      <c r="O19" s="44">
        <f t="shared" si="2"/>
        <v>27.74823943661972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208694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101955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310649</v>
      </c>
      <c r="O20" s="35">
        <f t="shared" si="2"/>
        <v>546.91725352112678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54</v>
      </c>
      <c r="M22" s="90"/>
      <c r="N22" s="90"/>
      <c r="O22" s="39">
        <v>568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72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338445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338445</v>
      </c>
      <c r="P5" s="30">
        <f t="shared" ref="P5:P17" si="2">(O5/P$19)</f>
        <v>685.11133603238864</v>
      </c>
      <c r="Q5" s="6"/>
    </row>
    <row r="6" spans="1:134">
      <c r="A6" s="12"/>
      <c r="B6" s="42">
        <v>513</v>
      </c>
      <c r="C6" s="19" t="s">
        <v>19</v>
      </c>
      <c r="D6" s="43">
        <v>337237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337237</v>
      </c>
      <c r="P6" s="44">
        <f t="shared" si="2"/>
        <v>682.66599190283398</v>
      </c>
      <c r="Q6" s="9"/>
    </row>
    <row r="7" spans="1:134">
      <c r="A7" s="12"/>
      <c r="B7" s="42">
        <v>517</v>
      </c>
      <c r="C7" s="19" t="s">
        <v>62</v>
      </c>
      <c r="D7" s="43">
        <v>1208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1208</v>
      </c>
      <c r="P7" s="44">
        <f t="shared" si="2"/>
        <v>2.4453441295546559</v>
      </c>
      <c r="Q7" s="9"/>
    </row>
    <row r="8" spans="1:134" ht="15.75">
      <c r="A8" s="26" t="s">
        <v>20</v>
      </c>
      <c r="B8" s="27"/>
      <c r="C8" s="28"/>
      <c r="D8" s="29">
        <f t="shared" ref="D8:N8" si="3">SUM(D9:D9)</f>
        <v>24414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24414</v>
      </c>
      <c r="P8" s="41">
        <f t="shared" si="2"/>
        <v>49.421052631578945</v>
      </c>
      <c r="Q8" s="10"/>
    </row>
    <row r="9" spans="1:134">
      <c r="A9" s="12"/>
      <c r="B9" s="42">
        <v>521</v>
      </c>
      <c r="C9" s="19" t="s">
        <v>21</v>
      </c>
      <c r="D9" s="43">
        <v>24414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24414</v>
      </c>
      <c r="P9" s="44">
        <f t="shared" si="2"/>
        <v>49.421052631578945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137202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137202</v>
      </c>
      <c r="P10" s="41">
        <f t="shared" si="2"/>
        <v>277.73684210526318</v>
      </c>
      <c r="Q10" s="10"/>
    </row>
    <row r="11" spans="1:134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67451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67451</v>
      </c>
      <c r="P11" s="44">
        <f t="shared" si="2"/>
        <v>136.54048582995952</v>
      </c>
      <c r="Q11" s="9"/>
    </row>
    <row r="12" spans="1:134">
      <c r="A12" s="12"/>
      <c r="B12" s="42">
        <v>536</v>
      </c>
      <c r="C12" s="19" t="s">
        <v>75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69751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69751</v>
      </c>
      <c r="P12" s="44">
        <f t="shared" si="2"/>
        <v>141.19635627530366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SUM(D14:D14)</f>
        <v>156690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156690</v>
      </c>
      <c r="P13" s="41">
        <f t="shared" si="2"/>
        <v>317.18623481781378</v>
      </c>
      <c r="Q13" s="10"/>
    </row>
    <row r="14" spans="1:134">
      <c r="A14" s="12"/>
      <c r="B14" s="42">
        <v>541</v>
      </c>
      <c r="C14" s="19" t="s">
        <v>28</v>
      </c>
      <c r="D14" s="43">
        <v>156690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156690</v>
      </c>
      <c r="P14" s="44">
        <f t="shared" si="2"/>
        <v>317.18623481781378</v>
      </c>
      <c r="Q14" s="9"/>
    </row>
    <row r="15" spans="1:134" ht="15.75">
      <c r="A15" s="26" t="s">
        <v>29</v>
      </c>
      <c r="B15" s="27"/>
      <c r="C15" s="28"/>
      <c r="D15" s="29">
        <f t="shared" ref="D15:N15" si="6">SUM(D16:D16)</f>
        <v>17517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17517</v>
      </c>
      <c r="P15" s="41">
        <f t="shared" si="2"/>
        <v>35.459514170040485</v>
      </c>
      <c r="Q15" s="9"/>
    </row>
    <row r="16" spans="1:134" ht="15.75" thickBot="1">
      <c r="A16" s="12"/>
      <c r="B16" s="42">
        <v>572</v>
      </c>
      <c r="C16" s="19" t="s">
        <v>30</v>
      </c>
      <c r="D16" s="43">
        <v>17517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17517</v>
      </c>
      <c r="P16" s="44">
        <f t="shared" si="2"/>
        <v>35.459514170040485</v>
      </c>
      <c r="Q16" s="9"/>
    </row>
    <row r="17" spans="1:120" ht="16.5" thickBot="1">
      <c r="A17" s="13" t="s">
        <v>10</v>
      </c>
      <c r="B17" s="21"/>
      <c r="C17" s="20"/>
      <c r="D17" s="14">
        <f>SUM(D5,D8,D10,D13,D15)</f>
        <v>537066</v>
      </c>
      <c r="E17" s="14">
        <f t="shared" ref="E17:N17" si="7">SUM(E5,E8,E10,E13,E15)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137202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674268</v>
      </c>
      <c r="P17" s="35">
        <f t="shared" si="2"/>
        <v>1364.9149797570851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76</v>
      </c>
      <c r="N19" s="90"/>
      <c r="O19" s="90"/>
      <c r="P19" s="39">
        <v>494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325996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325996</v>
      </c>
      <c r="O5" s="30">
        <f t="shared" ref="O5:O19" si="2">(N5/O$21)</f>
        <v>608.20149253731347</v>
      </c>
      <c r="P5" s="6"/>
    </row>
    <row r="6" spans="1:133">
      <c r="A6" s="12"/>
      <c r="B6" s="42">
        <v>513</v>
      </c>
      <c r="C6" s="19" t="s">
        <v>19</v>
      </c>
      <c r="D6" s="43">
        <v>309373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309373</v>
      </c>
      <c r="O6" s="44">
        <f t="shared" si="2"/>
        <v>577.18843283582089</v>
      </c>
      <c r="P6" s="9"/>
    </row>
    <row r="7" spans="1:133">
      <c r="A7" s="12"/>
      <c r="B7" s="42">
        <v>517</v>
      </c>
      <c r="C7" s="19" t="s">
        <v>62</v>
      </c>
      <c r="D7" s="43">
        <v>16623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16623</v>
      </c>
      <c r="O7" s="44">
        <f t="shared" si="2"/>
        <v>31.013059701492537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17586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17586</v>
      </c>
      <c r="O8" s="41">
        <f t="shared" si="2"/>
        <v>32.809701492537314</v>
      </c>
      <c r="P8" s="10"/>
    </row>
    <row r="9" spans="1:133">
      <c r="A9" s="12"/>
      <c r="B9" s="42">
        <v>521</v>
      </c>
      <c r="C9" s="19" t="s">
        <v>21</v>
      </c>
      <c r="D9" s="43">
        <v>17586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17586</v>
      </c>
      <c r="O9" s="44">
        <f t="shared" si="2"/>
        <v>32.809701492537314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131161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131161</v>
      </c>
      <c r="O10" s="41">
        <f t="shared" si="2"/>
        <v>244.70335820895522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40043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40043</v>
      </c>
      <c r="O11" s="44">
        <f t="shared" si="2"/>
        <v>74.707089552238813</v>
      </c>
      <c r="P11" s="9"/>
    </row>
    <row r="12" spans="1:133">
      <c r="A12" s="12"/>
      <c r="B12" s="42">
        <v>536</v>
      </c>
      <c r="C12" s="19" t="s">
        <v>63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91118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91118</v>
      </c>
      <c r="O12" s="44">
        <f t="shared" si="2"/>
        <v>169.99626865671641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1229587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1229587</v>
      </c>
      <c r="O13" s="41">
        <f t="shared" si="2"/>
        <v>2294.0055970149256</v>
      </c>
      <c r="P13" s="10"/>
    </row>
    <row r="14" spans="1:133">
      <c r="A14" s="12"/>
      <c r="B14" s="42">
        <v>541</v>
      </c>
      <c r="C14" s="19" t="s">
        <v>49</v>
      </c>
      <c r="D14" s="43">
        <v>1229587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1229587</v>
      </c>
      <c r="O14" s="44">
        <f t="shared" si="2"/>
        <v>2294.0055970149256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45417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45417</v>
      </c>
      <c r="O15" s="41">
        <f t="shared" si="2"/>
        <v>84.733208955223887</v>
      </c>
      <c r="P15" s="9"/>
    </row>
    <row r="16" spans="1:133">
      <c r="A16" s="12"/>
      <c r="B16" s="42">
        <v>572</v>
      </c>
      <c r="C16" s="19" t="s">
        <v>50</v>
      </c>
      <c r="D16" s="43">
        <v>45417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45417</v>
      </c>
      <c r="O16" s="44">
        <f t="shared" si="2"/>
        <v>84.733208955223887</v>
      </c>
      <c r="P16" s="9"/>
    </row>
    <row r="17" spans="1:119" ht="15.75">
      <c r="A17" s="26" t="s">
        <v>56</v>
      </c>
      <c r="B17" s="27"/>
      <c r="C17" s="28"/>
      <c r="D17" s="29">
        <f t="shared" ref="D17:M17" si="7">SUM(D18:D18)</f>
        <v>5963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5963</v>
      </c>
      <c r="O17" s="41">
        <f t="shared" si="2"/>
        <v>11.125</v>
      </c>
      <c r="P17" s="9"/>
    </row>
    <row r="18" spans="1:119" ht="15.75" thickBot="1">
      <c r="A18" s="12"/>
      <c r="B18" s="42">
        <v>581</v>
      </c>
      <c r="C18" s="19" t="s">
        <v>57</v>
      </c>
      <c r="D18" s="43">
        <v>5963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5963</v>
      </c>
      <c r="O18" s="44">
        <f t="shared" si="2"/>
        <v>11.125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1624549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131161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1755710</v>
      </c>
      <c r="O19" s="35">
        <f t="shared" si="2"/>
        <v>3275.5783582089553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70</v>
      </c>
      <c r="M21" s="90"/>
      <c r="N21" s="90"/>
      <c r="O21" s="39">
        <v>536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261104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261104</v>
      </c>
      <c r="O5" s="30">
        <f t="shared" ref="O5:O19" si="2">(N5/O$21)</f>
        <v>505.03675048355899</v>
      </c>
      <c r="P5" s="6"/>
    </row>
    <row r="6" spans="1:133">
      <c r="A6" s="12"/>
      <c r="B6" s="42">
        <v>513</v>
      </c>
      <c r="C6" s="19" t="s">
        <v>19</v>
      </c>
      <c r="D6" s="43">
        <v>234969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234969</v>
      </c>
      <c r="O6" s="44">
        <f t="shared" si="2"/>
        <v>454.48549323017409</v>
      </c>
      <c r="P6" s="9"/>
    </row>
    <row r="7" spans="1:133">
      <c r="A7" s="12"/>
      <c r="B7" s="42">
        <v>517</v>
      </c>
      <c r="C7" s="19" t="s">
        <v>62</v>
      </c>
      <c r="D7" s="43">
        <v>26135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26135</v>
      </c>
      <c r="O7" s="44">
        <f t="shared" si="2"/>
        <v>50.551257253384911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48295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48295</v>
      </c>
      <c r="O8" s="41">
        <f t="shared" si="2"/>
        <v>93.413926499032883</v>
      </c>
      <c r="P8" s="10"/>
    </row>
    <row r="9" spans="1:133">
      <c r="A9" s="12"/>
      <c r="B9" s="42">
        <v>521</v>
      </c>
      <c r="C9" s="19" t="s">
        <v>21</v>
      </c>
      <c r="D9" s="43">
        <v>48295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48295</v>
      </c>
      <c r="O9" s="44">
        <f t="shared" si="2"/>
        <v>93.413926499032883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77467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77467</v>
      </c>
      <c r="O10" s="41">
        <f t="shared" si="2"/>
        <v>149.83945841392651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21086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21086</v>
      </c>
      <c r="O11" s="44">
        <f t="shared" si="2"/>
        <v>40.785299806576404</v>
      </c>
      <c r="P11" s="9"/>
    </row>
    <row r="12" spans="1:133">
      <c r="A12" s="12"/>
      <c r="B12" s="42">
        <v>536</v>
      </c>
      <c r="C12" s="19" t="s">
        <v>63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56381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56381</v>
      </c>
      <c r="O12" s="44">
        <f t="shared" si="2"/>
        <v>109.0541586073501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88876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88876</v>
      </c>
      <c r="O13" s="41">
        <f t="shared" si="2"/>
        <v>171.90715667311412</v>
      </c>
      <c r="P13" s="10"/>
    </row>
    <row r="14" spans="1:133">
      <c r="A14" s="12"/>
      <c r="B14" s="42">
        <v>541</v>
      </c>
      <c r="C14" s="19" t="s">
        <v>49</v>
      </c>
      <c r="D14" s="43">
        <v>88876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88876</v>
      </c>
      <c r="O14" s="44">
        <f t="shared" si="2"/>
        <v>171.90715667311412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17712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17712</v>
      </c>
      <c r="O15" s="41">
        <f t="shared" si="2"/>
        <v>34.259187620889747</v>
      </c>
      <c r="P15" s="9"/>
    </row>
    <row r="16" spans="1:133">
      <c r="A16" s="12"/>
      <c r="B16" s="42">
        <v>572</v>
      </c>
      <c r="C16" s="19" t="s">
        <v>50</v>
      </c>
      <c r="D16" s="43">
        <v>17712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17712</v>
      </c>
      <c r="O16" s="44">
        <f t="shared" si="2"/>
        <v>34.259187620889747</v>
      </c>
      <c r="P16" s="9"/>
    </row>
    <row r="17" spans="1:119" ht="15.75">
      <c r="A17" s="26" t="s">
        <v>56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42203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42203</v>
      </c>
      <c r="O17" s="41">
        <f t="shared" si="2"/>
        <v>81.630560928433269</v>
      </c>
      <c r="P17" s="9"/>
    </row>
    <row r="18" spans="1:119" ht="15.75" thickBot="1">
      <c r="A18" s="12"/>
      <c r="B18" s="42">
        <v>581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42203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42203</v>
      </c>
      <c r="O18" s="44">
        <f t="shared" si="2"/>
        <v>81.630560928433269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415987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119670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535657</v>
      </c>
      <c r="O19" s="35">
        <f t="shared" si="2"/>
        <v>1036.0870406189556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68</v>
      </c>
      <c r="M21" s="90"/>
      <c r="N21" s="90"/>
      <c r="O21" s="39">
        <v>517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205087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205087</v>
      </c>
      <c r="O5" s="30">
        <f t="shared" ref="O5:O19" si="2">(N5/O$21)</f>
        <v>362.9858407079646</v>
      </c>
      <c r="P5" s="6"/>
    </row>
    <row r="6" spans="1:133">
      <c r="A6" s="12"/>
      <c r="B6" s="42">
        <v>513</v>
      </c>
      <c r="C6" s="19" t="s">
        <v>19</v>
      </c>
      <c r="D6" s="43">
        <v>188890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188890</v>
      </c>
      <c r="O6" s="44">
        <f t="shared" si="2"/>
        <v>334.31858407079648</v>
      </c>
      <c r="P6" s="9"/>
    </row>
    <row r="7" spans="1:133">
      <c r="A7" s="12"/>
      <c r="B7" s="42">
        <v>517</v>
      </c>
      <c r="C7" s="19" t="s">
        <v>62</v>
      </c>
      <c r="D7" s="43">
        <v>16197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16197</v>
      </c>
      <c r="O7" s="44">
        <f t="shared" si="2"/>
        <v>28.667256637168141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15825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15825</v>
      </c>
      <c r="O8" s="41">
        <f t="shared" si="2"/>
        <v>28.008849557522122</v>
      </c>
      <c r="P8" s="10"/>
    </row>
    <row r="9" spans="1:133">
      <c r="A9" s="12"/>
      <c r="B9" s="42">
        <v>521</v>
      </c>
      <c r="C9" s="19" t="s">
        <v>21</v>
      </c>
      <c r="D9" s="43">
        <v>15825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15825</v>
      </c>
      <c r="O9" s="44">
        <f t="shared" si="2"/>
        <v>28.008849557522122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182966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182966</v>
      </c>
      <c r="O10" s="41">
        <f t="shared" si="2"/>
        <v>323.83362831858409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69778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69778</v>
      </c>
      <c r="O11" s="44">
        <f t="shared" si="2"/>
        <v>123.50088495575221</v>
      </c>
      <c r="P11" s="9"/>
    </row>
    <row r="12" spans="1:133">
      <c r="A12" s="12"/>
      <c r="B12" s="42">
        <v>536</v>
      </c>
      <c r="C12" s="19" t="s">
        <v>63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113188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113188</v>
      </c>
      <c r="O12" s="44">
        <f t="shared" si="2"/>
        <v>200.33274336283185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7431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7431</v>
      </c>
      <c r="O13" s="41">
        <f t="shared" si="2"/>
        <v>13.152212389380532</v>
      </c>
      <c r="P13" s="10"/>
    </row>
    <row r="14" spans="1:133">
      <c r="A14" s="12"/>
      <c r="B14" s="42">
        <v>541</v>
      </c>
      <c r="C14" s="19" t="s">
        <v>49</v>
      </c>
      <c r="D14" s="43">
        <v>7431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7431</v>
      </c>
      <c r="O14" s="44">
        <f t="shared" si="2"/>
        <v>13.152212389380532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4225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4225</v>
      </c>
      <c r="O15" s="41">
        <f t="shared" si="2"/>
        <v>7.4778761061946906</v>
      </c>
      <c r="P15" s="9"/>
    </row>
    <row r="16" spans="1:133">
      <c r="A16" s="12"/>
      <c r="B16" s="42">
        <v>572</v>
      </c>
      <c r="C16" s="19" t="s">
        <v>50</v>
      </c>
      <c r="D16" s="43">
        <v>4225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4225</v>
      </c>
      <c r="O16" s="44">
        <f t="shared" si="2"/>
        <v>7.4778761061946906</v>
      </c>
      <c r="P16" s="9"/>
    </row>
    <row r="17" spans="1:119" ht="15.75">
      <c r="A17" s="26" t="s">
        <v>56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2069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2069</v>
      </c>
      <c r="O17" s="41">
        <f t="shared" si="2"/>
        <v>3.6619469026548672</v>
      </c>
      <c r="P17" s="9"/>
    </row>
    <row r="18" spans="1:119" ht="15.75" thickBot="1">
      <c r="A18" s="12"/>
      <c r="B18" s="42">
        <v>581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2069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2069</v>
      </c>
      <c r="O18" s="44">
        <f t="shared" si="2"/>
        <v>3.6619469026548672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232568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185035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417603</v>
      </c>
      <c r="O19" s="35">
        <f t="shared" si="2"/>
        <v>739.12035398230091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66</v>
      </c>
      <c r="M21" s="90"/>
      <c r="N21" s="90"/>
      <c r="O21" s="39">
        <v>565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327672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19734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347406</v>
      </c>
      <c r="O5" s="30">
        <f t="shared" ref="O5:O15" si="2">(N5/O$17)</f>
        <v>609.48421052631579</v>
      </c>
      <c r="P5" s="6"/>
    </row>
    <row r="6" spans="1:133">
      <c r="A6" s="12"/>
      <c r="B6" s="42">
        <v>513</v>
      </c>
      <c r="C6" s="19" t="s">
        <v>19</v>
      </c>
      <c r="D6" s="43">
        <v>204492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204492</v>
      </c>
      <c r="O6" s="44">
        <f t="shared" si="2"/>
        <v>358.7578947368421</v>
      </c>
      <c r="P6" s="9"/>
    </row>
    <row r="7" spans="1:133">
      <c r="A7" s="12"/>
      <c r="B7" s="42">
        <v>517</v>
      </c>
      <c r="C7" s="19" t="s">
        <v>62</v>
      </c>
      <c r="D7" s="43">
        <v>123180</v>
      </c>
      <c r="E7" s="43">
        <v>0</v>
      </c>
      <c r="F7" s="43">
        <v>0</v>
      </c>
      <c r="G7" s="43">
        <v>0</v>
      </c>
      <c r="H7" s="43">
        <v>0</v>
      </c>
      <c r="I7" s="43">
        <v>19734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142914</v>
      </c>
      <c r="O7" s="44">
        <f t="shared" si="2"/>
        <v>250.72631578947369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6382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6382</v>
      </c>
      <c r="O8" s="41">
        <f t="shared" si="2"/>
        <v>11.196491228070176</v>
      </c>
      <c r="P8" s="10"/>
    </row>
    <row r="9" spans="1:133">
      <c r="A9" s="12"/>
      <c r="B9" s="42">
        <v>521</v>
      </c>
      <c r="C9" s="19" t="s">
        <v>21</v>
      </c>
      <c r="D9" s="43">
        <v>6382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6382</v>
      </c>
      <c r="O9" s="44">
        <f t="shared" si="2"/>
        <v>11.196491228070176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146185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146185</v>
      </c>
      <c r="O10" s="41">
        <f t="shared" si="2"/>
        <v>256.46491228070175</v>
      </c>
      <c r="P10" s="10"/>
    </row>
    <row r="11" spans="1:133">
      <c r="A11" s="12"/>
      <c r="B11" s="42">
        <v>534</v>
      </c>
      <c r="C11" s="19" t="s">
        <v>48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54452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54452</v>
      </c>
      <c r="O11" s="44">
        <f t="shared" si="2"/>
        <v>95.529824561403515</v>
      </c>
      <c r="P11" s="9"/>
    </row>
    <row r="12" spans="1:133">
      <c r="A12" s="12"/>
      <c r="B12" s="42">
        <v>536</v>
      </c>
      <c r="C12" s="19" t="s">
        <v>63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91733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91733</v>
      </c>
      <c r="O12" s="44">
        <f t="shared" si="2"/>
        <v>160.93508771929825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171516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171516</v>
      </c>
      <c r="O13" s="41">
        <f t="shared" si="2"/>
        <v>300.90526315789475</v>
      </c>
      <c r="P13" s="10"/>
    </row>
    <row r="14" spans="1:133" ht="15.75" thickBot="1">
      <c r="A14" s="12"/>
      <c r="B14" s="42">
        <v>541</v>
      </c>
      <c r="C14" s="19" t="s">
        <v>49</v>
      </c>
      <c r="D14" s="43">
        <v>171516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171516</v>
      </c>
      <c r="O14" s="44">
        <f t="shared" si="2"/>
        <v>300.90526315789475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505570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165919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671489</v>
      </c>
      <c r="O15" s="35">
        <f t="shared" si="2"/>
        <v>1178.0508771929824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64</v>
      </c>
      <c r="M17" s="90"/>
      <c r="N17" s="90"/>
      <c r="O17" s="39">
        <v>570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85712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85712</v>
      </c>
      <c r="O5" s="30">
        <f t="shared" ref="O5:O19" si="2">(N5/O$21)</f>
        <v>154.43603603603603</v>
      </c>
      <c r="P5" s="6"/>
    </row>
    <row r="6" spans="1:133">
      <c r="A6" s="12"/>
      <c r="B6" s="42">
        <v>513</v>
      </c>
      <c r="C6" s="19" t="s">
        <v>19</v>
      </c>
      <c r="D6" s="43">
        <v>85712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85712</v>
      </c>
      <c r="O6" s="44">
        <f t="shared" si="2"/>
        <v>154.43603603603603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131982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131982</v>
      </c>
      <c r="O7" s="41">
        <f t="shared" si="2"/>
        <v>237.80540540540539</v>
      </c>
      <c r="P7" s="10"/>
    </row>
    <row r="8" spans="1:133">
      <c r="A8" s="12"/>
      <c r="B8" s="42">
        <v>521</v>
      </c>
      <c r="C8" s="19" t="s">
        <v>21</v>
      </c>
      <c r="D8" s="43">
        <v>118115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118115</v>
      </c>
      <c r="O8" s="44">
        <f t="shared" si="2"/>
        <v>212.81981981981983</v>
      </c>
      <c r="P8" s="9"/>
    </row>
    <row r="9" spans="1:133">
      <c r="A9" s="12"/>
      <c r="B9" s="42">
        <v>522</v>
      </c>
      <c r="C9" s="19" t="s">
        <v>22</v>
      </c>
      <c r="D9" s="43">
        <v>13867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13867</v>
      </c>
      <c r="O9" s="44">
        <f t="shared" si="2"/>
        <v>24.985585585585586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171579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171579</v>
      </c>
      <c r="O10" s="41">
        <f t="shared" si="2"/>
        <v>309.15135135135137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103667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103667</v>
      </c>
      <c r="O11" s="44">
        <f t="shared" si="2"/>
        <v>186.78738738738738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67912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67912</v>
      </c>
      <c r="O12" s="44">
        <f t="shared" si="2"/>
        <v>122.36396396396397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35002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35002</v>
      </c>
      <c r="O13" s="41">
        <f t="shared" si="2"/>
        <v>63.06666666666667</v>
      </c>
      <c r="P13" s="10"/>
    </row>
    <row r="14" spans="1:133">
      <c r="A14" s="12"/>
      <c r="B14" s="42">
        <v>541</v>
      </c>
      <c r="C14" s="19" t="s">
        <v>49</v>
      </c>
      <c r="D14" s="43">
        <v>35002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35002</v>
      </c>
      <c r="O14" s="44">
        <f t="shared" si="2"/>
        <v>63.06666666666667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13213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13213</v>
      </c>
      <c r="O15" s="41">
        <f t="shared" si="2"/>
        <v>23.807207207207206</v>
      </c>
      <c r="P15" s="9"/>
    </row>
    <row r="16" spans="1:133">
      <c r="A16" s="12"/>
      <c r="B16" s="42">
        <v>572</v>
      </c>
      <c r="C16" s="19" t="s">
        <v>50</v>
      </c>
      <c r="D16" s="43">
        <v>13213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13213</v>
      </c>
      <c r="O16" s="44">
        <f t="shared" si="2"/>
        <v>23.807207207207206</v>
      </c>
      <c r="P16" s="9"/>
    </row>
    <row r="17" spans="1:119" ht="15.75">
      <c r="A17" s="26" t="s">
        <v>56</v>
      </c>
      <c r="B17" s="27"/>
      <c r="C17" s="28"/>
      <c r="D17" s="29">
        <f t="shared" ref="D17:M17" si="7">SUM(D18:D18)</f>
        <v>2931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26524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29455</v>
      </c>
      <c r="O17" s="41">
        <f t="shared" si="2"/>
        <v>53.072072072072075</v>
      </c>
      <c r="P17" s="9"/>
    </row>
    <row r="18" spans="1:119" ht="15.75" thickBot="1">
      <c r="A18" s="12"/>
      <c r="B18" s="42">
        <v>581</v>
      </c>
      <c r="C18" s="19" t="s">
        <v>57</v>
      </c>
      <c r="D18" s="43">
        <v>2931</v>
      </c>
      <c r="E18" s="43">
        <v>0</v>
      </c>
      <c r="F18" s="43">
        <v>0</v>
      </c>
      <c r="G18" s="43">
        <v>0</v>
      </c>
      <c r="H18" s="43">
        <v>0</v>
      </c>
      <c r="I18" s="43">
        <v>26524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29455</v>
      </c>
      <c r="O18" s="44">
        <f t="shared" si="2"/>
        <v>53.072072072072075</v>
      </c>
      <c r="P18" s="9"/>
    </row>
    <row r="19" spans="1:119" ht="16.5" thickBot="1">
      <c r="A19" s="13" t="s">
        <v>10</v>
      </c>
      <c r="B19" s="21"/>
      <c r="C19" s="20"/>
      <c r="D19" s="14">
        <f>SUM(D5,D7,D10,D13,D15,D17)</f>
        <v>268840</v>
      </c>
      <c r="E19" s="14">
        <f t="shared" ref="E19:M19" si="8">SUM(E5,E7,E10,E13,E15,E17)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198103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466943</v>
      </c>
      <c r="O19" s="35">
        <f t="shared" si="2"/>
        <v>841.3387387387387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60</v>
      </c>
      <c r="M21" s="90"/>
      <c r="N21" s="90"/>
      <c r="O21" s="39">
        <v>555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97225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97225</v>
      </c>
      <c r="O5" s="30">
        <f t="shared" ref="O5:O19" si="2">(N5/O$21)</f>
        <v>171.17077464788733</v>
      </c>
      <c r="P5" s="6"/>
    </row>
    <row r="6" spans="1:133">
      <c r="A6" s="12"/>
      <c r="B6" s="42">
        <v>513</v>
      </c>
      <c r="C6" s="19" t="s">
        <v>19</v>
      </c>
      <c r="D6" s="43">
        <v>97225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97225</v>
      </c>
      <c r="O6" s="44">
        <f t="shared" si="2"/>
        <v>171.17077464788733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76667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76667</v>
      </c>
      <c r="O7" s="41">
        <f t="shared" si="2"/>
        <v>134.97711267605635</v>
      </c>
      <c r="P7" s="10"/>
    </row>
    <row r="8" spans="1:133">
      <c r="A8" s="12"/>
      <c r="B8" s="42">
        <v>521</v>
      </c>
      <c r="C8" s="19" t="s">
        <v>21</v>
      </c>
      <c r="D8" s="43">
        <v>60733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60733</v>
      </c>
      <c r="O8" s="44">
        <f t="shared" si="2"/>
        <v>106.92429577464789</v>
      </c>
      <c r="P8" s="9"/>
    </row>
    <row r="9" spans="1:133">
      <c r="A9" s="12"/>
      <c r="B9" s="42">
        <v>522</v>
      </c>
      <c r="C9" s="19" t="s">
        <v>22</v>
      </c>
      <c r="D9" s="43">
        <v>15934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15934</v>
      </c>
      <c r="O9" s="44">
        <f t="shared" si="2"/>
        <v>28.052816901408452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168462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168462</v>
      </c>
      <c r="O10" s="41">
        <f t="shared" si="2"/>
        <v>296.58802816901408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107752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107752</v>
      </c>
      <c r="O11" s="44">
        <f t="shared" si="2"/>
        <v>189.70422535211267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60710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60710</v>
      </c>
      <c r="O12" s="44">
        <f t="shared" si="2"/>
        <v>106.88380281690141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40966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40966</v>
      </c>
      <c r="O13" s="41">
        <f t="shared" si="2"/>
        <v>72.123239436619713</v>
      </c>
      <c r="P13" s="10"/>
    </row>
    <row r="14" spans="1:133">
      <c r="A14" s="12"/>
      <c r="B14" s="42">
        <v>541</v>
      </c>
      <c r="C14" s="19" t="s">
        <v>49</v>
      </c>
      <c r="D14" s="43">
        <v>40966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40966</v>
      </c>
      <c r="O14" s="44">
        <f t="shared" si="2"/>
        <v>72.123239436619713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7968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7968</v>
      </c>
      <c r="O15" s="41">
        <f t="shared" si="2"/>
        <v>14.028169014084508</v>
      </c>
      <c r="P15" s="9"/>
    </row>
    <row r="16" spans="1:133">
      <c r="A16" s="12"/>
      <c r="B16" s="42">
        <v>572</v>
      </c>
      <c r="C16" s="19" t="s">
        <v>50</v>
      </c>
      <c r="D16" s="43">
        <v>7968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7968</v>
      </c>
      <c r="O16" s="44">
        <f t="shared" si="2"/>
        <v>14.028169014084508</v>
      </c>
      <c r="P16" s="9"/>
    </row>
    <row r="17" spans="1:119" ht="15.75">
      <c r="A17" s="26" t="s">
        <v>56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27282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27282</v>
      </c>
      <c r="O17" s="41">
        <f t="shared" si="2"/>
        <v>48.031690140845072</v>
      </c>
      <c r="P17" s="9"/>
    </row>
    <row r="18" spans="1:119" ht="15.75" thickBot="1">
      <c r="A18" s="12"/>
      <c r="B18" s="42">
        <v>581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27282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27282</v>
      </c>
      <c r="O18" s="44">
        <f t="shared" si="2"/>
        <v>48.031690140845072</v>
      </c>
      <c r="P18" s="9"/>
    </row>
    <row r="19" spans="1:119" ht="16.5" thickBot="1">
      <c r="A19" s="13" t="s">
        <v>10</v>
      </c>
      <c r="B19" s="21"/>
      <c r="C19" s="20"/>
      <c r="D19" s="14">
        <f>SUM(D5,D7,D10,D13,D15,D17)</f>
        <v>222826</v>
      </c>
      <c r="E19" s="14">
        <f t="shared" ref="E19:M19" si="8">SUM(E5,E7,E10,E13,E15,E17)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195744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418570</v>
      </c>
      <c r="O19" s="35">
        <f t="shared" si="2"/>
        <v>736.91901408450701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58</v>
      </c>
      <c r="M21" s="90"/>
      <c r="N21" s="90"/>
      <c r="O21" s="39">
        <v>568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113321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113321</v>
      </c>
      <c r="O5" s="58">
        <f t="shared" ref="O5:O17" si="2">(N5/O$19)</f>
        <v>198.80877192982456</v>
      </c>
      <c r="P5" s="59"/>
    </row>
    <row r="6" spans="1:133">
      <c r="A6" s="61"/>
      <c r="B6" s="62">
        <v>513</v>
      </c>
      <c r="C6" s="63" t="s">
        <v>19</v>
      </c>
      <c r="D6" s="64">
        <v>113321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113321</v>
      </c>
      <c r="O6" s="65">
        <f t="shared" si="2"/>
        <v>198.80877192982456</v>
      </c>
      <c r="P6" s="66"/>
    </row>
    <row r="7" spans="1:133" ht="15.75">
      <c r="A7" s="67" t="s">
        <v>20</v>
      </c>
      <c r="B7" s="68"/>
      <c r="C7" s="69"/>
      <c r="D7" s="70">
        <f t="shared" ref="D7:M7" si="3">SUM(D8:D9)</f>
        <v>51546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51546</v>
      </c>
      <c r="O7" s="72">
        <f t="shared" si="2"/>
        <v>90.431578947368422</v>
      </c>
      <c r="P7" s="73"/>
    </row>
    <row r="8" spans="1:133">
      <c r="A8" s="61"/>
      <c r="B8" s="62">
        <v>521</v>
      </c>
      <c r="C8" s="63" t="s">
        <v>21</v>
      </c>
      <c r="D8" s="64">
        <v>48789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48789</v>
      </c>
      <c r="O8" s="65">
        <f t="shared" si="2"/>
        <v>85.594736842105263</v>
      </c>
      <c r="P8" s="66"/>
    </row>
    <row r="9" spans="1:133">
      <c r="A9" s="61"/>
      <c r="B9" s="62">
        <v>522</v>
      </c>
      <c r="C9" s="63" t="s">
        <v>22</v>
      </c>
      <c r="D9" s="64">
        <v>2757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2757</v>
      </c>
      <c r="O9" s="65">
        <f t="shared" si="2"/>
        <v>4.8368421052631581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SUM(D11:D12)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130580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130580</v>
      </c>
      <c r="O10" s="72">
        <f t="shared" si="2"/>
        <v>229.08771929824562</v>
      </c>
      <c r="P10" s="73"/>
    </row>
    <row r="11" spans="1:133">
      <c r="A11" s="61"/>
      <c r="B11" s="62">
        <v>533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80449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80449</v>
      </c>
      <c r="O11" s="65">
        <f t="shared" si="2"/>
        <v>141.13859649122807</v>
      </c>
      <c r="P11" s="66"/>
    </row>
    <row r="12" spans="1:133">
      <c r="A12" s="61"/>
      <c r="B12" s="62">
        <v>534</v>
      </c>
      <c r="C12" s="63" t="s">
        <v>48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50131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50131</v>
      </c>
      <c r="O12" s="65">
        <f t="shared" si="2"/>
        <v>87.949122807017545</v>
      </c>
      <c r="P12" s="66"/>
    </row>
    <row r="13" spans="1:133" ht="15.75">
      <c r="A13" s="67" t="s">
        <v>27</v>
      </c>
      <c r="B13" s="68"/>
      <c r="C13" s="69"/>
      <c r="D13" s="70">
        <f t="shared" ref="D13:M13" si="5">SUM(D14:D14)</f>
        <v>49517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49517</v>
      </c>
      <c r="O13" s="72">
        <f t="shared" si="2"/>
        <v>86.871929824561406</v>
      </c>
      <c r="P13" s="73"/>
    </row>
    <row r="14" spans="1:133">
      <c r="A14" s="61"/>
      <c r="B14" s="62">
        <v>541</v>
      </c>
      <c r="C14" s="63" t="s">
        <v>49</v>
      </c>
      <c r="D14" s="64">
        <v>49517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49517</v>
      </c>
      <c r="O14" s="65">
        <f t="shared" si="2"/>
        <v>86.871929824561406</v>
      </c>
      <c r="P14" s="66"/>
    </row>
    <row r="15" spans="1:133" ht="15.75">
      <c r="A15" s="67" t="s">
        <v>29</v>
      </c>
      <c r="B15" s="68"/>
      <c r="C15" s="69"/>
      <c r="D15" s="70">
        <f t="shared" ref="D15:M15" si="6">SUM(D16:D16)</f>
        <v>10403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10403</v>
      </c>
      <c r="O15" s="72">
        <f t="shared" si="2"/>
        <v>18.250877192982458</v>
      </c>
      <c r="P15" s="66"/>
    </row>
    <row r="16" spans="1:133" ht="15.75" thickBot="1">
      <c r="A16" s="61"/>
      <c r="B16" s="62">
        <v>572</v>
      </c>
      <c r="C16" s="63" t="s">
        <v>50</v>
      </c>
      <c r="D16" s="64">
        <v>10403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10403</v>
      </c>
      <c r="O16" s="65">
        <f t="shared" si="2"/>
        <v>18.250877192982458</v>
      </c>
      <c r="P16" s="66"/>
    </row>
    <row r="17" spans="1:119" ht="16.5" thickBot="1">
      <c r="A17" s="74" t="s">
        <v>10</v>
      </c>
      <c r="B17" s="75"/>
      <c r="C17" s="76"/>
      <c r="D17" s="77">
        <f>SUM(D5,D7,D10,D13,D15)</f>
        <v>224787</v>
      </c>
      <c r="E17" s="77">
        <f t="shared" ref="E17:M17" si="7">SUM(E5,E7,E10,E13,E15)</f>
        <v>0</v>
      </c>
      <c r="F17" s="77">
        <f t="shared" si="7"/>
        <v>0</v>
      </c>
      <c r="G17" s="77">
        <f t="shared" si="7"/>
        <v>0</v>
      </c>
      <c r="H17" s="77">
        <f t="shared" si="7"/>
        <v>0</v>
      </c>
      <c r="I17" s="77">
        <f t="shared" si="7"/>
        <v>130580</v>
      </c>
      <c r="J17" s="77">
        <f t="shared" si="7"/>
        <v>0</v>
      </c>
      <c r="K17" s="77">
        <f t="shared" si="7"/>
        <v>0</v>
      </c>
      <c r="L17" s="77">
        <f t="shared" si="7"/>
        <v>0</v>
      </c>
      <c r="M17" s="77">
        <f t="shared" si="7"/>
        <v>0</v>
      </c>
      <c r="N17" s="77">
        <f t="shared" si="1"/>
        <v>355367</v>
      </c>
      <c r="O17" s="78">
        <f t="shared" si="2"/>
        <v>623.45087719298249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14" t="s">
        <v>51</v>
      </c>
      <c r="M19" s="114"/>
      <c r="N19" s="114"/>
      <c r="O19" s="88">
        <v>570</v>
      </c>
    </row>
    <row r="20" spans="1:119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</row>
    <row r="21" spans="1:119" ht="15.75" customHeight="1" thickBot="1">
      <c r="A21" s="118" t="s">
        <v>37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2024-04-11T14:07:51Z</cp:lastPrinted>
  <dcterms:created xsi:type="dcterms:W3CDTF">2000-08-31T21:26:31Z</dcterms:created>
  <dcterms:modified xsi:type="dcterms:W3CDTF">2024-04-11T14:07:54Z</dcterms:modified>
</cp:coreProperties>
</file>