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ersons/person.xml" ContentType="application/vnd.ms-excel.person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928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floridalegislature-my.sharepoint.com/personal/ocain_steve_leg_state_fl_us/Documents/Documents/EDR/AFR Data/EDR Municipal Revenues/"/>
    </mc:Choice>
  </mc:AlternateContent>
  <xr:revisionPtr revIDLastSave="98" documentId="11_C78002FACD94D5FD8C36D1EBAE2366B4DD055774" xr6:coauthVersionLast="47" xr6:coauthVersionMax="47" xr10:uidLastSave="{62FA70B0-8786-4B6A-8BC7-B9F733EE997B}"/>
  <bookViews>
    <workbookView xWindow="-120" yWindow="-120" windowWidth="29040" windowHeight="15720" tabRatio="786" xr2:uid="{00000000-000D-0000-FFFF-FFFF00000000}"/>
  </bookViews>
  <sheets>
    <sheet name="2024" sheetId="49" r:id="rId1"/>
    <sheet name="2023" sheetId="48" r:id="rId2"/>
    <sheet name="2022" sheetId="47" r:id="rId3"/>
    <sheet name="2021" sheetId="46" r:id="rId4"/>
    <sheet name="2020" sheetId="45" r:id="rId5"/>
    <sheet name="2019" sheetId="44" r:id="rId6"/>
    <sheet name="2018" sheetId="43" r:id="rId7"/>
    <sheet name="2017" sheetId="42" r:id="rId8"/>
    <sheet name="2016" sheetId="41" r:id="rId9"/>
    <sheet name="2015" sheetId="40" r:id="rId10"/>
    <sheet name="2014" sheetId="39" r:id="rId11"/>
    <sheet name="2013" sheetId="38" r:id="rId12"/>
    <sheet name="2012" sheetId="36" r:id="rId13"/>
    <sheet name="2011" sheetId="35" r:id="rId14"/>
    <sheet name="2010" sheetId="34" r:id="rId15"/>
    <sheet name="2009" sheetId="33" r:id="rId16"/>
    <sheet name="2008" sheetId="37" r:id="rId17"/>
  </sheets>
  <definedNames>
    <definedName name="_xlnm.Print_Area" localSheetId="16">'2008'!$A$1:$O$57</definedName>
    <definedName name="_xlnm.Print_Area" localSheetId="15">'2009'!$A$1:$O$57</definedName>
    <definedName name="_xlnm.Print_Area" localSheetId="14">'2010'!$A$1:$O$56</definedName>
    <definedName name="_xlnm.Print_Area" localSheetId="13">'2011'!$A$1:$O$57</definedName>
    <definedName name="_xlnm.Print_Area" localSheetId="12">'2012'!$A$1:$O$55</definedName>
    <definedName name="_xlnm.Print_Area" localSheetId="11">'2013'!$A$1:$O$56</definedName>
    <definedName name="_xlnm.Print_Area" localSheetId="10">'2014'!$A$1:$O$57</definedName>
    <definedName name="_xlnm.Print_Area" localSheetId="9">'2015'!$A$1:$O$58</definedName>
    <definedName name="_xlnm.Print_Area" localSheetId="8">'2016'!$A$1:$O$59</definedName>
    <definedName name="_xlnm.Print_Area" localSheetId="7">'2017'!$A$1:$O$56</definedName>
    <definedName name="_xlnm.Print_Area" localSheetId="6">'2018'!$A$1:$O$55</definedName>
    <definedName name="_xlnm.Print_Area" localSheetId="5">'2019'!$A$1:$O$61</definedName>
    <definedName name="_xlnm.Print_Area" localSheetId="4">'2020'!$A$1:$O$58</definedName>
    <definedName name="_xlnm.Print_Area" localSheetId="3">'2021'!$A$1:$P$61</definedName>
    <definedName name="_xlnm.Print_Area" localSheetId="2">'2022'!$A$1:$P$58</definedName>
    <definedName name="_xlnm.Print_Area" localSheetId="1">'2023'!$A$1:$P$62</definedName>
    <definedName name="_xlnm.Print_Area" localSheetId="0">'2024'!$A$1:$P$63</definedName>
    <definedName name="_xlnm.Print_Titles" localSheetId="16">'2008'!$1:$4</definedName>
    <definedName name="_xlnm.Print_Titles" localSheetId="15">'2009'!$1:$4</definedName>
    <definedName name="_xlnm.Print_Titles" localSheetId="14">'2010'!$1:$4</definedName>
    <definedName name="_xlnm.Print_Titles" localSheetId="13">'2011'!$1:$4</definedName>
    <definedName name="_xlnm.Print_Titles" localSheetId="12">'2012'!$1:$4</definedName>
    <definedName name="_xlnm.Print_Titles" localSheetId="11">'2013'!$1:$4</definedName>
    <definedName name="_xlnm.Print_Titles" localSheetId="10">'2014'!$1:$4</definedName>
    <definedName name="_xlnm.Print_Titles" localSheetId="9">'2015'!$1:$4</definedName>
    <definedName name="_xlnm.Print_Titles" localSheetId="8">'2016'!$1:$4</definedName>
    <definedName name="_xlnm.Print_Titles" localSheetId="7">'2017'!$1:$4</definedName>
    <definedName name="_xlnm.Print_Titles" localSheetId="6">'2018'!$1:$4</definedName>
    <definedName name="_xlnm.Print_Titles" localSheetId="5">'2019'!$1:$4</definedName>
    <definedName name="_xlnm.Print_Titles" localSheetId="4">'2020'!$1:$4</definedName>
    <definedName name="_xlnm.Print_Titles" localSheetId="3">'2021'!$1:$4</definedName>
    <definedName name="_xlnm.Print_Titles" localSheetId="2">'2022'!$1:$4</definedName>
    <definedName name="_xlnm.Print_Titles" localSheetId="1">'2023'!$1:$4</definedName>
    <definedName name="_xlnm.Print_Titles" localSheetId="0">'2024'!$1:$4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O58" i="49" l="1"/>
  <c r="P58" i="49" s="1"/>
  <c r="O57" i="49"/>
  <c r="P57" i="49" s="1"/>
  <c r="N56" i="49"/>
  <c r="M56" i="49"/>
  <c r="L56" i="49"/>
  <c r="K56" i="49"/>
  <c r="J56" i="49"/>
  <c r="I56" i="49"/>
  <c r="H56" i="49"/>
  <c r="G56" i="49"/>
  <c r="F56" i="49"/>
  <c r="E56" i="49"/>
  <c r="D56" i="49"/>
  <c r="O55" i="49"/>
  <c r="P55" i="49" s="1"/>
  <c r="O54" i="49"/>
  <c r="P54" i="49" s="1"/>
  <c r="O53" i="49"/>
  <c r="P53" i="49" s="1"/>
  <c r="O52" i="49"/>
  <c r="P52" i="49" s="1"/>
  <c r="O51" i="49"/>
  <c r="P51" i="49" s="1"/>
  <c r="N50" i="49"/>
  <c r="M50" i="49"/>
  <c r="L50" i="49"/>
  <c r="K50" i="49"/>
  <c r="J50" i="49"/>
  <c r="I50" i="49"/>
  <c r="H50" i="49"/>
  <c r="G50" i="49"/>
  <c r="F50" i="49"/>
  <c r="E50" i="49"/>
  <c r="D50" i="49"/>
  <c r="O49" i="49"/>
  <c r="P49" i="49" s="1"/>
  <c r="O48" i="49"/>
  <c r="P48" i="49" s="1"/>
  <c r="O47" i="49"/>
  <c r="P47" i="49" s="1"/>
  <c r="O46" i="49"/>
  <c r="P46" i="49" s="1"/>
  <c r="N45" i="49"/>
  <c r="M45" i="49"/>
  <c r="L45" i="49"/>
  <c r="K45" i="49"/>
  <c r="J45" i="49"/>
  <c r="I45" i="49"/>
  <c r="H45" i="49"/>
  <c r="G45" i="49"/>
  <c r="F45" i="49"/>
  <c r="E45" i="49"/>
  <c r="D45" i="49"/>
  <c r="O44" i="49"/>
  <c r="P44" i="49" s="1"/>
  <c r="O43" i="49"/>
  <c r="P43" i="49" s="1"/>
  <c r="O42" i="49"/>
  <c r="P42" i="49" s="1"/>
  <c r="O41" i="49"/>
  <c r="P41" i="49" s="1"/>
  <c r="O40" i="49"/>
  <c r="P40" i="49" s="1"/>
  <c r="O39" i="49"/>
  <c r="P39" i="49" s="1"/>
  <c r="O38" i="49"/>
  <c r="P38" i="49" s="1"/>
  <c r="O37" i="49"/>
  <c r="P37" i="49" s="1"/>
  <c r="O36" i="49"/>
  <c r="P36" i="49" s="1"/>
  <c r="O35" i="49"/>
  <c r="P35" i="49" s="1"/>
  <c r="O34" i="49"/>
  <c r="P34" i="49" s="1"/>
  <c r="O33" i="49"/>
  <c r="P33" i="49" s="1"/>
  <c r="N32" i="49"/>
  <c r="M32" i="49"/>
  <c r="L32" i="49"/>
  <c r="K32" i="49"/>
  <c r="J32" i="49"/>
  <c r="I32" i="49"/>
  <c r="H32" i="49"/>
  <c r="G32" i="49"/>
  <c r="F32" i="49"/>
  <c r="E32" i="49"/>
  <c r="D32" i="49"/>
  <c r="O31" i="49"/>
  <c r="P31" i="49" s="1"/>
  <c r="O30" i="49"/>
  <c r="P30" i="49" s="1"/>
  <c r="O29" i="49"/>
  <c r="P29" i="49" s="1"/>
  <c r="O28" i="49"/>
  <c r="P28" i="49" s="1"/>
  <c r="O27" i="49"/>
  <c r="P27" i="49" s="1"/>
  <c r="O26" i="49"/>
  <c r="P26" i="49" s="1"/>
  <c r="O25" i="49"/>
  <c r="P25" i="49" s="1"/>
  <c r="O24" i="49"/>
  <c r="P24" i="49" s="1"/>
  <c r="O23" i="49"/>
  <c r="P23" i="49" s="1"/>
  <c r="O22" i="49"/>
  <c r="P22" i="49" s="1"/>
  <c r="O21" i="49"/>
  <c r="P21" i="49" s="1"/>
  <c r="O20" i="49"/>
  <c r="P20" i="49" s="1"/>
  <c r="O19" i="49"/>
  <c r="P19" i="49" s="1"/>
  <c r="N18" i="49"/>
  <c r="M18" i="49"/>
  <c r="L18" i="49"/>
  <c r="K18" i="49"/>
  <c r="J18" i="49"/>
  <c r="I18" i="49"/>
  <c r="H18" i="49"/>
  <c r="G18" i="49"/>
  <c r="F18" i="49"/>
  <c r="E18" i="49"/>
  <c r="D18" i="49"/>
  <c r="O17" i="49"/>
  <c r="P17" i="49" s="1"/>
  <c r="O16" i="49"/>
  <c r="P16" i="49" s="1"/>
  <c r="O15" i="49"/>
  <c r="P15" i="49" s="1"/>
  <c r="O14" i="49"/>
  <c r="P14" i="49" s="1"/>
  <c r="N13" i="49"/>
  <c r="M13" i="49"/>
  <c r="L13" i="49"/>
  <c r="K13" i="49"/>
  <c r="J13" i="49"/>
  <c r="I13" i="49"/>
  <c r="H13" i="49"/>
  <c r="G13" i="49"/>
  <c r="F13" i="49"/>
  <c r="E13" i="49"/>
  <c r="D13" i="49"/>
  <c r="O12" i="49"/>
  <c r="P12" i="49" s="1"/>
  <c r="O11" i="49"/>
  <c r="P11" i="49" s="1"/>
  <c r="O10" i="49"/>
  <c r="P10" i="49" s="1"/>
  <c r="O9" i="49"/>
  <c r="P9" i="49" s="1"/>
  <c r="O8" i="49"/>
  <c r="P8" i="49" s="1"/>
  <c r="O7" i="49"/>
  <c r="P7" i="49" s="1"/>
  <c r="O6" i="49"/>
  <c r="P6" i="49" s="1"/>
  <c r="N5" i="49"/>
  <c r="M5" i="49"/>
  <c r="L5" i="49"/>
  <c r="K5" i="49"/>
  <c r="J5" i="49"/>
  <c r="I5" i="49"/>
  <c r="H5" i="49"/>
  <c r="G5" i="49"/>
  <c r="F5" i="49"/>
  <c r="E5" i="49"/>
  <c r="D5" i="49"/>
  <c r="O57" i="48"/>
  <c r="P57" i="48" s="1"/>
  <c r="O56" i="48"/>
  <c r="P56" i="48" s="1"/>
  <c r="N55" i="48"/>
  <c r="M55" i="48"/>
  <c r="L55" i="48"/>
  <c r="K55" i="48"/>
  <c r="J55" i="48"/>
  <c r="I55" i="48"/>
  <c r="H55" i="48"/>
  <c r="G55" i="48"/>
  <c r="F55" i="48"/>
  <c r="E55" i="48"/>
  <c r="D55" i="48"/>
  <c r="O54" i="48"/>
  <c r="P54" i="48" s="1"/>
  <c r="O53" i="48"/>
  <c r="P53" i="48" s="1"/>
  <c r="O52" i="48"/>
  <c r="P52" i="48" s="1"/>
  <c r="O51" i="48"/>
  <c r="P51" i="48" s="1"/>
  <c r="O50" i="48"/>
  <c r="P50" i="48" s="1"/>
  <c r="N49" i="48"/>
  <c r="M49" i="48"/>
  <c r="L49" i="48"/>
  <c r="K49" i="48"/>
  <c r="J49" i="48"/>
  <c r="I49" i="48"/>
  <c r="H49" i="48"/>
  <c r="G49" i="48"/>
  <c r="F49" i="48"/>
  <c r="E49" i="48"/>
  <c r="D49" i="48"/>
  <c r="O48" i="48"/>
  <c r="P48" i="48" s="1"/>
  <c r="O47" i="48"/>
  <c r="P47" i="48" s="1"/>
  <c r="O46" i="48"/>
  <c r="P46" i="48" s="1"/>
  <c r="O45" i="48"/>
  <c r="P45" i="48" s="1"/>
  <c r="N44" i="48"/>
  <c r="M44" i="48"/>
  <c r="L44" i="48"/>
  <c r="K44" i="48"/>
  <c r="J44" i="48"/>
  <c r="I44" i="48"/>
  <c r="H44" i="48"/>
  <c r="G44" i="48"/>
  <c r="F44" i="48"/>
  <c r="E44" i="48"/>
  <c r="D44" i="48"/>
  <c r="O43" i="48"/>
  <c r="P43" i="48" s="1"/>
  <c r="O42" i="48"/>
  <c r="P42" i="48" s="1"/>
  <c r="O41" i="48"/>
  <c r="P41" i="48" s="1"/>
  <c r="O40" i="48"/>
  <c r="P40" i="48" s="1"/>
  <c r="O39" i="48"/>
  <c r="P39" i="48" s="1"/>
  <c r="O38" i="48"/>
  <c r="P38" i="48" s="1"/>
  <c r="O37" i="48"/>
  <c r="P37" i="48" s="1"/>
  <c r="O36" i="48"/>
  <c r="P36" i="48" s="1"/>
  <c r="O35" i="48"/>
  <c r="P35" i="48" s="1"/>
  <c r="O34" i="48"/>
  <c r="P34" i="48" s="1"/>
  <c r="O33" i="48"/>
  <c r="P33" i="48" s="1"/>
  <c r="O32" i="48"/>
  <c r="P32" i="48" s="1"/>
  <c r="N31" i="48"/>
  <c r="M31" i="48"/>
  <c r="L31" i="48"/>
  <c r="K31" i="48"/>
  <c r="J31" i="48"/>
  <c r="I31" i="48"/>
  <c r="H31" i="48"/>
  <c r="G31" i="48"/>
  <c r="F31" i="48"/>
  <c r="E31" i="48"/>
  <c r="D31" i="48"/>
  <c r="O30" i="48"/>
  <c r="P30" i="48" s="1"/>
  <c r="O29" i="48"/>
  <c r="P29" i="48" s="1"/>
  <c r="O28" i="48"/>
  <c r="P28" i="48" s="1"/>
  <c r="O27" i="48"/>
  <c r="P27" i="48" s="1"/>
  <c r="O26" i="48"/>
  <c r="P26" i="48" s="1"/>
  <c r="O25" i="48"/>
  <c r="P25" i="48" s="1"/>
  <c r="O24" i="48"/>
  <c r="P24" i="48" s="1"/>
  <c r="O23" i="48"/>
  <c r="P23" i="48" s="1"/>
  <c r="O22" i="48"/>
  <c r="P22" i="48" s="1"/>
  <c r="O21" i="48"/>
  <c r="P21" i="48" s="1"/>
  <c r="O20" i="48"/>
  <c r="P20" i="48" s="1"/>
  <c r="O19" i="48"/>
  <c r="P19" i="48" s="1"/>
  <c r="N18" i="48"/>
  <c r="M18" i="48"/>
  <c r="L18" i="48"/>
  <c r="K18" i="48"/>
  <c r="J18" i="48"/>
  <c r="I18" i="48"/>
  <c r="H18" i="48"/>
  <c r="G18" i="48"/>
  <c r="F18" i="48"/>
  <c r="E18" i="48"/>
  <c r="D18" i="48"/>
  <c r="O17" i="48"/>
  <c r="P17" i="48" s="1"/>
  <c r="O16" i="48"/>
  <c r="P16" i="48" s="1"/>
  <c r="O15" i="48"/>
  <c r="P15" i="48" s="1"/>
  <c r="O14" i="48"/>
  <c r="P14" i="48" s="1"/>
  <c r="N13" i="48"/>
  <c r="M13" i="48"/>
  <c r="L13" i="48"/>
  <c r="K13" i="48"/>
  <c r="J13" i="48"/>
  <c r="I13" i="48"/>
  <c r="H13" i="48"/>
  <c r="G13" i="48"/>
  <c r="F13" i="48"/>
  <c r="E13" i="48"/>
  <c r="D13" i="48"/>
  <c r="O12" i="48"/>
  <c r="P12" i="48" s="1"/>
  <c r="O11" i="48"/>
  <c r="P11" i="48" s="1"/>
  <c r="O10" i="48"/>
  <c r="P10" i="48" s="1"/>
  <c r="O9" i="48"/>
  <c r="P9" i="48" s="1"/>
  <c r="O8" i="48"/>
  <c r="P8" i="48" s="1"/>
  <c r="O7" i="48"/>
  <c r="P7" i="48" s="1"/>
  <c r="O6" i="48"/>
  <c r="P6" i="48" s="1"/>
  <c r="N5" i="48"/>
  <c r="M5" i="48"/>
  <c r="L5" i="48"/>
  <c r="K5" i="48"/>
  <c r="J5" i="48"/>
  <c r="I5" i="48"/>
  <c r="H5" i="48"/>
  <c r="G5" i="48"/>
  <c r="F5" i="48"/>
  <c r="E5" i="48"/>
  <c r="D5" i="48"/>
  <c r="O56" i="49" l="1"/>
  <c r="P56" i="49" s="1"/>
  <c r="O50" i="49"/>
  <c r="P50" i="49" s="1"/>
  <c r="O45" i="49"/>
  <c r="P45" i="49" s="1"/>
  <c r="O32" i="49"/>
  <c r="P32" i="49" s="1"/>
  <c r="O18" i="49"/>
  <c r="P18" i="49" s="1"/>
  <c r="O13" i="49"/>
  <c r="P13" i="49" s="1"/>
  <c r="E59" i="49"/>
  <c r="F59" i="49"/>
  <c r="H59" i="49"/>
  <c r="I59" i="49"/>
  <c r="O5" i="49"/>
  <c r="P5" i="49" s="1"/>
  <c r="D59" i="49"/>
  <c r="G59" i="49"/>
  <c r="J59" i="49"/>
  <c r="K59" i="49"/>
  <c r="L59" i="49"/>
  <c r="M59" i="49"/>
  <c r="N59" i="49"/>
  <c r="O55" i="48"/>
  <c r="P55" i="48" s="1"/>
  <c r="O49" i="48"/>
  <c r="P49" i="48" s="1"/>
  <c r="O44" i="48"/>
  <c r="P44" i="48" s="1"/>
  <c r="O31" i="48"/>
  <c r="P31" i="48" s="1"/>
  <c r="O18" i="48"/>
  <c r="P18" i="48" s="1"/>
  <c r="K58" i="48"/>
  <c r="L58" i="48"/>
  <c r="M58" i="48"/>
  <c r="F58" i="48"/>
  <c r="N58" i="48"/>
  <c r="E58" i="48"/>
  <c r="D58" i="48"/>
  <c r="O13" i="48"/>
  <c r="P13" i="48" s="1"/>
  <c r="G58" i="48"/>
  <c r="H58" i="48"/>
  <c r="I58" i="48"/>
  <c r="J58" i="48"/>
  <c r="O5" i="48"/>
  <c r="P5" i="48" s="1"/>
  <c r="O53" i="47"/>
  <c r="P53" i="47" s="1"/>
  <c r="N52" i="47"/>
  <c r="M52" i="47"/>
  <c r="L52" i="47"/>
  <c r="K52" i="47"/>
  <c r="J52" i="47"/>
  <c r="I52" i="47"/>
  <c r="H52" i="47"/>
  <c r="G52" i="47"/>
  <c r="F52" i="47"/>
  <c r="E52" i="47"/>
  <c r="D52" i="47"/>
  <c r="O51" i="47"/>
  <c r="P51" i="47" s="1"/>
  <c r="O50" i="47"/>
  <c r="P50" i="47" s="1"/>
  <c r="O49" i="47"/>
  <c r="P49" i="47" s="1"/>
  <c r="O48" i="47"/>
  <c r="P48" i="47" s="1"/>
  <c r="N47" i="47"/>
  <c r="M47" i="47"/>
  <c r="L47" i="47"/>
  <c r="K47" i="47"/>
  <c r="J47" i="47"/>
  <c r="I47" i="47"/>
  <c r="H47" i="47"/>
  <c r="G47" i="47"/>
  <c r="F47" i="47"/>
  <c r="E47" i="47"/>
  <c r="D47" i="47"/>
  <c r="O46" i="47"/>
  <c r="P46" i="47" s="1"/>
  <c r="O45" i="47"/>
  <c r="P45" i="47" s="1"/>
  <c r="O44" i="47"/>
  <c r="P44" i="47" s="1"/>
  <c r="N43" i="47"/>
  <c r="M43" i="47"/>
  <c r="L43" i="47"/>
  <c r="K43" i="47"/>
  <c r="J43" i="47"/>
  <c r="I43" i="47"/>
  <c r="H43" i="47"/>
  <c r="G43" i="47"/>
  <c r="F43" i="47"/>
  <c r="E43" i="47"/>
  <c r="D43" i="47"/>
  <c r="O42" i="47"/>
  <c r="P42" i="47" s="1"/>
  <c r="O41" i="47"/>
  <c r="P41" i="47" s="1"/>
  <c r="O40" i="47"/>
  <c r="P40" i="47" s="1"/>
  <c r="O39" i="47"/>
  <c r="P39" i="47" s="1"/>
  <c r="O38" i="47"/>
  <c r="P38" i="47" s="1"/>
  <c r="O37" i="47"/>
  <c r="P37" i="47" s="1"/>
  <c r="O36" i="47"/>
  <c r="P36" i="47" s="1"/>
  <c r="O35" i="47"/>
  <c r="P35" i="47" s="1"/>
  <c r="O34" i="47"/>
  <c r="P34" i="47" s="1"/>
  <c r="O33" i="47"/>
  <c r="P33" i="47" s="1"/>
  <c r="O32" i="47"/>
  <c r="P32" i="47" s="1"/>
  <c r="O31" i="47"/>
  <c r="P31" i="47" s="1"/>
  <c r="N30" i="47"/>
  <c r="M30" i="47"/>
  <c r="L30" i="47"/>
  <c r="K30" i="47"/>
  <c r="J30" i="47"/>
  <c r="I30" i="47"/>
  <c r="H30" i="47"/>
  <c r="G30" i="47"/>
  <c r="F30" i="47"/>
  <c r="E30" i="47"/>
  <c r="D30" i="47"/>
  <c r="O29" i="47"/>
  <c r="P29" i="47" s="1"/>
  <c r="O28" i="47"/>
  <c r="P28" i="47" s="1"/>
  <c r="O27" i="47"/>
  <c r="P27" i="47" s="1"/>
  <c r="O26" i="47"/>
  <c r="P26" i="47" s="1"/>
  <c r="O25" i="47"/>
  <c r="P25" i="47" s="1"/>
  <c r="O24" i="47"/>
  <c r="P24" i="47" s="1"/>
  <c r="O23" i="47"/>
  <c r="P23" i="47" s="1"/>
  <c r="O22" i="47"/>
  <c r="P22" i="47" s="1"/>
  <c r="O21" i="47"/>
  <c r="P21" i="47" s="1"/>
  <c r="O20" i="47"/>
  <c r="P20" i="47" s="1"/>
  <c r="O19" i="47"/>
  <c r="P19" i="47" s="1"/>
  <c r="N18" i="47"/>
  <c r="M18" i="47"/>
  <c r="L18" i="47"/>
  <c r="K18" i="47"/>
  <c r="J18" i="47"/>
  <c r="I18" i="47"/>
  <c r="H18" i="47"/>
  <c r="G18" i="47"/>
  <c r="F18" i="47"/>
  <c r="E18" i="47"/>
  <c r="D18" i="47"/>
  <c r="O17" i="47"/>
  <c r="P17" i="47" s="1"/>
  <c r="O16" i="47"/>
  <c r="P16" i="47" s="1"/>
  <c r="O15" i="47"/>
  <c r="P15" i="47" s="1"/>
  <c r="O14" i="47"/>
  <c r="P14" i="47" s="1"/>
  <c r="N13" i="47"/>
  <c r="M13" i="47"/>
  <c r="L13" i="47"/>
  <c r="K13" i="47"/>
  <c r="J13" i="47"/>
  <c r="I13" i="47"/>
  <c r="H13" i="47"/>
  <c r="G13" i="47"/>
  <c r="F13" i="47"/>
  <c r="E13" i="47"/>
  <c r="D13" i="47"/>
  <c r="O12" i="47"/>
  <c r="P12" i="47" s="1"/>
  <c r="O11" i="47"/>
  <c r="P11" i="47" s="1"/>
  <c r="O10" i="47"/>
  <c r="P10" i="47" s="1"/>
  <c r="O9" i="47"/>
  <c r="P9" i="47" s="1"/>
  <c r="O8" i="47"/>
  <c r="P8" i="47" s="1"/>
  <c r="O7" i="47"/>
  <c r="P7" i="47" s="1"/>
  <c r="O6" i="47"/>
  <c r="P6" i="47" s="1"/>
  <c r="N5" i="47"/>
  <c r="M5" i="47"/>
  <c r="L5" i="47"/>
  <c r="K5" i="47"/>
  <c r="J5" i="47"/>
  <c r="I5" i="47"/>
  <c r="H5" i="47"/>
  <c r="G5" i="47"/>
  <c r="F5" i="47"/>
  <c r="E5" i="47"/>
  <c r="D5" i="47"/>
  <c r="O59" i="49" l="1"/>
  <c r="P59" i="49" s="1"/>
  <c r="O58" i="48"/>
  <c r="P58" i="48" s="1"/>
  <c r="O52" i="47"/>
  <c r="P52" i="47" s="1"/>
  <c r="O47" i="47"/>
  <c r="P47" i="47" s="1"/>
  <c r="O43" i="47"/>
  <c r="P43" i="47" s="1"/>
  <c r="O30" i="47"/>
  <c r="P30" i="47" s="1"/>
  <c r="J54" i="47"/>
  <c r="E54" i="47"/>
  <c r="O18" i="47"/>
  <c r="P18" i="47" s="1"/>
  <c r="D54" i="47"/>
  <c r="K54" i="47"/>
  <c r="L54" i="47"/>
  <c r="H54" i="47"/>
  <c r="I54" i="47"/>
  <c r="G54" i="47"/>
  <c r="M54" i="47"/>
  <c r="N54" i="47"/>
  <c r="F54" i="47"/>
  <c r="O13" i="47"/>
  <c r="P13" i="47" s="1"/>
  <c r="O5" i="47"/>
  <c r="P5" i="47" s="1"/>
  <c r="O56" i="46"/>
  <c r="P56" i="46" s="1"/>
  <c r="O55" i="46"/>
  <c r="P55" i="46"/>
  <c r="N54" i="46"/>
  <c r="M54" i="46"/>
  <c r="L54" i="46"/>
  <c r="K54" i="46"/>
  <c r="J54" i="46"/>
  <c r="I54" i="46"/>
  <c r="H54" i="46"/>
  <c r="G54" i="46"/>
  <c r="F54" i="46"/>
  <c r="E54" i="46"/>
  <c r="D54" i="46"/>
  <c r="O53" i="46"/>
  <c r="P53" i="46" s="1"/>
  <c r="O52" i="46"/>
  <c r="P52" i="46" s="1"/>
  <c r="O51" i="46"/>
  <c r="P51" i="46" s="1"/>
  <c r="O50" i="46"/>
  <c r="P50" i="46" s="1"/>
  <c r="N49" i="46"/>
  <c r="M49" i="46"/>
  <c r="L49" i="46"/>
  <c r="K49" i="46"/>
  <c r="J49" i="46"/>
  <c r="I49" i="46"/>
  <c r="H49" i="46"/>
  <c r="G49" i="46"/>
  <c r="F49" i="46"/>
  <c r="E49" i="46"/>
  <c r="D49" i="46"/>
  <c r="O48" i="46"/>
  <c r="P48" i="46" s="1"/>
  <c r="O47" i="46"/>
  <c r="P47" i="46" s="1"/>
  <c r="N46" i="46"/>
  <c r="M46" i="46"/>
  <c r="L46" i="46"/>
  <c r="K46" i="46"/>
  <c r="J46" i="46"/>
  <c r="I46" i="46"/>
  <c r="H46" i="46"/>
  <c r="G46" i="46"/>
  <c r="F46" i="46"/>
  <c r="E46" i="46"/>
  <c r="D46" i="46"/>
  <c r="O45" i="46"/>
  <c r="P45" i="46" s="1"/>
  <c r="O44" i="46"/>
  <c r="P44" i="46" s="1"/>
  <c r="O43" i="46"/>
  <c r="P43" i="46" s="1"/>
  <c r="O42" i="46"/>
  <c r="P42" i="46" s="1"/>
  <c r="O41" i="46"/>
  <c r="P41" i="46" s="1"/>
  <c r="O40" i="46"/>
  <c r="P40" i="46" s="1"/>
  <c r="O39" i="46"/>
  <c r="P39" i="46" s="1"/>
  <c r="O38" i="46"/>
  <c r="P38" i="46" s="1"/>
  <c r="O37" i="46"/>
  <c r="P37" i="46" s="1"/>
  <c r="O36" i="46"/>
  <c r="P36" i="46" s="1"/>
  <c r="O35" i="46"/>
  <c r="P35" i="46" s="1"/>
  <c r="O34" i="46"/>
  <c r="P34" i="46"/>
  <c r="O33" i="46"/>
  <c r="P33" i="46" s="1"/>
  <c r="N32" i="46"/>
  <c r="N57" i="46" s="1"/>
  <c r="M32" i="46"/>
  <c r="L32" i="46"/>
  <c r="K32" i="46"/>
  <c r="J32" i="46"/>
  <c r="I32" i="46"/>
  <c r="H32" i="46"/>
  <c r="G32" i="46"/>
  <c r="F32" i="46"/>
  <c r="E32" i="46"/>
  <c r="D32" i="46"/>
  <c r="O31" i="46"/>
  <c r="P31" i="46" s="1"/>
  <c r="O30" i="46"/>
  <c r="P30" i="46" s="1"/>
  <c r="O29" i="46"/>
  <c r="P29" i="46" s="1"/>
  <c r="O28" i="46"/>
  <c r="P28" i="46" s="1"/>
  <c r="O27" i="46"/>
  <c r="P27" i="46"/>
  <c r="O26" i="46"/>
  <c r="P26" i="46" s="1"/>
  <c r="O25" i="46"/>
  <c r="P25" i="46"/>
  <c r="O24" i="46"/>
  <c r="P24" i="46" s="1"/>
  <c r="O23" i="46"/>
  <c r="P23" i="46" s="1"/>
  <c r="O22" i="46"/>
  <c r="P22" i="46" s="1"/>
  <c r="O21" i="46"/>
  <c r="P21" i="46" s="1"/>
  <c r="O20" i="46"/>
  <c r="P20" i="46" s="1"/>
  <c r="O19" i="46"/>
  <c r="P19" i="46"/>
  <c r="O18" i="46"/>
  <c r="P18" i="46" s="1"/>
  <c r="N17" i="46"/>
  <c r="M17" i="46"/>
  <c r="L17" i="46"/>
  <c r="K17" i="46"/>
  <c r="J17" i="46"/>
  <c r="I17" i="46"/>
  <c r="H17" i="46"/>
  <c r="G17" i="46"/>
  <c r="F17" i="46"/>
  <c r="E17" i="46"/>
  <c r="D17" i="46"/>
  <c r="O17" i="46" s="1"/>
  <c r="P17" i="46" s="1"/>
  <c r="O16" i="46"/>
  <c r="P16" i="46" s="1"/>
  <c r="O15" i="46"/>
  <c r="P15" i="46" s="1"/>
  <c r="O14" i="46"/>
  <c r="P14" i="46" s="1"/>
  <c r="O13" i="46"/>
  <c r="P13" i="46" s="1"/>
  <c r="N12" i="46"/>
  <c r="M12" i="46"/>
  <c r="L12" i="46"/>
  <c r="K12" i="46"/>
  <c r="J12" i="46"/>
  <c r="I12" i="46"/>
  <c r="H12" i="46"/>
  <c r="G12" i="46"/>
  <c r="F12" i="46"/>
  <c r="E12" i="46"/>
  <c r="D12" i="46"/>
  <c r="O11" i="46"/>
  <c r="P11" i="46" s="1"/>
  <c r="O10" i="46"/>
  <c r="P10" i="46"/>
  <c r="O9" i="46"/>
  <c r="P9" i="46" s="1"/>
  <c r="O8" i="46"/>
  <c r="P8" i="46" s="1"/>
  <c r="O7" i="46"/>
  <c r="P7" i="46" s="1"/>
  <c r="O6" i="46"/>
  <c r="P6" i="46"/>
  <c r="N5" i="46"/>
  <c r="M5" i="46"/>
  <c r="L5" i="46"/>
  <c r="K5" i="46"/>
  <c r="J5" i="46"/>
  <c r="I5" i="46"/>
  <c r="H5" i="46"/>
  <c r="G5" i="46"/>
  <c r="F5" i="46"/>
  <c r="E5" i="46"/>
  <c r="D5" i="46"/>
  <c r="N53" i="45"/>
  <c r="O53" i="45"/>
  <c r="M52" i="45"/>
  <c r="L52" i="45"/>
  <c r="K52" i="45"/>
  <c r="J52" i="45"/>
  <c r="I52" i="45"/>
  <c r="H52" i="45"/>
  <c r="G52" i="45"/>
  <c r="F52" i="45"/>
  <c r="E52" i="45"/>
  <c r="D52" i="45"/>
  <c r="N51" i="45"/>
  <c r="O51" i="45" s="1"/>
  <c r="N50" i="45"/>
  <c r="O50" i="45" s="1"/>
  <c r="N49" i="45"/>
  <c r="O49" i="45" s="1"/>
  <c r="N48" i="45"/>
  <c r="O48" i="45" s="1"/>
  <c r="N47" i="45"/>
  <c r="O47" i="45" s="1"/>
  <c r="M46" i="45"/>
  <c r="L46" i="45"/>
  <c r="K46" i="45"/>
  <c r="J46" i="45"/>
  <c r="I46" i="45"/>
  <c r="H46" i="45"/>
  <c r="G46" i="45"/>
  <c r="F46" i="45"/>
  <c r="E46" i="45"/>
  <c r="D46" i="45"/>
  <c r="N45" i="45"/>
  <c r="O45" i="45" s="1"/>
  <c r="N44" i="45"/>
  <c r="O44" i="45" s="1"/>
  <c r="M43" i="45"/>
  <c r="L43" i="45"/>
  <c r="K43" i="45"/>
  <c r="J43" i="45"/>
  <c r="I43" i="45"/>
  <c r="H43" i="45"/>
  <c r="G43" i="45"/>
  <c r="F43" i="45"/>
  <c r="E43" i="45"/>
  <c r="D43" i="45"/>
  <c r="N42" i="45"/>
  <c r="O42" i="45" s="1"/>
  <c r="N41" i="45"/>
  <c r="O41" i="45"/>
  <c r="N40" i="45"/>
  <c r="O40" i="45" s="1"/>
  <c r="N39" i="45"/>
  <c r="O39" i="45" s="1"/>
  <c r="N38" i="45"/>
  <c r="O38" i="45" s="1"/>
  <c r="N37" i="45"/>
  <c r="O37" i="45" s="1"/>
  <c r="N36" i="45"/>
  <c r="O36" i="45" s="1"/>
  <c r="N35" i="45"/>
  <c r="O35" i="45" s="1"/>
  <c r="N34" i="45"/>
  <c r="O34" i="45" s="1"/>
  <c r="N33" i="45"/>
  <c r="O33" i="45" s="1"/>
  <c r="N32" i="45"/>
  <c r="O32" i="45" s="1"/>
  <c r="N31" i="45"/>
  <c r="O31" i="45" s="1"/>
  <c r="N30" i="45"/>
  <c r="O30" i="45" s="1"/>
  <c r="M29" i="45"/>
  <c r="L29" i="45"/>
  <c r="K29" i="45"/>
  <c r="J29" i="45"/>
  <c r="I29" i="45"/>
  <c r="H29" i="45"/>
  <c r="G29" i="45"/>
  <c r="F29" i="45"/>
  <c r="E29" i="45"/>
  <c r="D29" i="45"/>
  <c r="N28" i="45"/>
  <c r="O28" i="45" s="1"/>
  <c r="N27" i="45"/>
  <c r="O27" i="45" s="1"/>
  <c r="N26" i="45"/>
  <c r="O26" i="45" s="1"/>
  <c r="N25" i="45"/>
  <c r="O25" i="45" s="1"/>
  <c r="N24" i="45"/>
  <c r="O24" i="45" s="1"/>
  <c r="N23" i="45"/>
  <c r="O23" i="45" s="1"/>
  <c r="N22" i="45"/>
  <c r="O22" i="45" s="1"/>
  <c r="N21" i="45"/>
  <c r="O21" i="45"/>
  <c r="N20" i="45"/>
  <c r="O20" i="45" s="1"/>
  <c r="N19" i="45"/>
  <c r="O19" i="45" s="1"/>
  <c r="N18" i="45"/>
  <c r="O18" i="45" s="1"/>
  <c r="M17" i="45"/>
  <c r="L17" i="45"/>
  <c r="K17" i="45"/>
  <c r="J17" i="45"/>
  <c r="I17" i="45"/>
  <c r="H17" i="45"/>
  <c r="H54" i="45" s="1"/>
  <c r="G17" i="45"/>
  <c r="F17" i="45"/>
  <c r="E17" i="45"/>
  <c r="D17" i="45"/>
  <c r="N16" i="45"/>
  <c r="O16" i="45" s="1"/>
  <c r="N15" i="45"/>
  <c r="O15" i="45" s="1"/>
  <c r="N14" i="45"/>
  <c r="O14" i="45" s="1"/>
  <c r="N13" i="45"/>
  <c r="O13" i="45"/>
  <c r="M12" i="45"/>
  <c r="L12" i="45"/>
  <c r="K12" i="45"/>
  <c r="J12" i="45"/>
  <c r="I12" i="45"/>
  <c r="H12" i="45"/>
  <c r="G12" i="45"/>
  <c r="F12" i="45"/>
  <c r="E12" i="45"/>
  <c r="D12" i="45"/>
  <c r="N11" i="45"/>
  <c r="O11" i="45" s="1"/>
  <c r="N10" i="45"/>
  <c r="O10" i="45" s="1"/>
  <c r="N9" i="45"/>
  <c r="O9" i="45" s="1"/>
  <c r="N8" i="45"/>
  <c r="O8" i="45" s="1"/>
  <c r="N7" i="45"/>
  <c r="O7" i="45" s="1"/>
  <c r="N6" i="45"/>
  <c r="O6" i="45" s="1"/>
  <c r="M5" i="45"/>
  <c r="L5" i="45"/>
  <c r="K5" i="45"/>
  <c r="J5" i="45"/>
  <c r="I5" i="45"/>
  <c r="H5" i="45"/>
  <c r="G5" i="45"/>
  <c r="F5" i="45"/>
  <c r="E5" i="45"/>
  <c r="D5" i="45"/>
  <c r="N56" i="44"/>
  <c r="O56" i="44" s="1"/>
  <c r="N55" i="44"/>
  <c r="O55" i="44"/>
  <c r="M54" i="44"/>
  <c r="L54" i="44"/>
  <c r="K54" i="44"/>
  <c r="J54" i="44"/>
  <c r="I54" i="44"/>
  <c r="H54" i="44"/>
  <c r="G54" i="44"/>
  <c r="F54" i="44"/>
  <c r="E54" i="44"/>
  <c r="D54" i="44"/>
  <c r="N53" i="44"/>
  <c r="O53" i="44"/>
  <c r="N52" i="44"/>
  <c r="O52" i="44" s="1"/>
  <c r="N51" i="44"/>
  <c r="O51" i="44" s="1"/>
  <c r="N50" i="44"/>
  <c r="O50" i="44" s="1"/>
  <c r="N49" i="44"/>
  <c r="O49" i="44" s="1"/>
  <c r="N48" i="44"/>
  <c r="O48" i="44" s="1"/>
  <c r="N47" i="44"/>
  <c r="O47" i="44"/>
  <c r="M46" i="44"/>
  <c r="L46" i="44"/>
  <c r="K46" i="44"/>
  <c r="J46" i="44"/>
  <c r="I46" i="44"/>
  <c r="H46" i="44"/>
  <c r="G46" i="44"/>
  <c r="F46" i="44"/>
  <c r="E46" i="44"/>
  <c r="D46" i="44"/>
  <c r="N45" i="44"/>
  <c r="O45" i="44" s="1"/>
  <c r="N44" i="44"/>
  <c r="O44" i="44" s="1"/>
  <c r="M43" i="44"/>
  <c r="L43" i="44"/>
  <c r="K43" i="44"/>
  <c r="J43" i="44"/>
  <c r="I43" i="44"/>
  <c r="H43" i="44"/>
  <c r="G43" i="44"/>
  <c r="F43" i="44"/>
  <c r="E43" i="44"/>
  <c r="D43" i="44"/>
  <c r="N42" i="44"/>
  <c r="O42" i="44" s="1"/>
  <c r="N41" i="44"/>
  <c r="O41" i="44" s="1"/>
  <c r="N40" i="44"/>
  <c r="O40" i="44" s="1"/>
  <c r="N39" i="44"/>
  <c r="O39" i="44" s="1"/>
  <c r="N38" i="44"/>
  <c r="O38" i="44" s="1"/>
  <c r="N37" i="44"/>
  <c r="O37" i="44" s="1"/>
  <c r="N36" i="44"/>
  <c r="O36" i="44" s="1"/>
  <c r="N35" i="44"/>
  <c r="O35" i="44" s="1"/>
  <c r="N34" i="44"/>
  <c r="O34" i="44" s="1"/>
  <c r="N33" i="44"/>
  <c r="O33" i="44" s="1"/>
  <c r="N32" i="44"/>
  <c r="O32" i="44" s="1"/>
  <c r="N31" i="44"/>
  <c r="O31" i="44" s="1"/>
  <c r="M30" i="44"/>
  <c r="L30" i="44"/>
  <c r="K30" i="44"/>
  <c r="J30" i="44"/>
  <c r="I30" i="44"/>
  <c r="H30" i="44"/>
  <c r="G30" i="44"/>
  <c r="F30" i="44"/>
  <c r="E30" i="44"/>
  <c r="D30" i="44"/>
  <c r="N29" i="44"/>
  <c r="O29" i="44"/>
  <c r="N28" i="44"/>
  <c r="O28" i="44" s="1"/>
  <c r="N27" i="44"/>
  <c r="O27" i="44" s="1"/>
  <c r="N26" i="44"/>
  <c r="O26" i="44" s="1"/>
  <c r="N25" i="44"/>
  <c r="O25" i="44" s="1"/>
  <c r="N24" i="44"/>
  <c r="O24" i="44" s="1"/>
  <c r="N23" i="44"/>
  <c r="O23" i="44"/>
  <c r="N22" i="44"/>
  <c r="O22" i="44" s="1"/>
  <c r="N21" i="44"/>
  <c r="O21" i="44" s="1"/>
  <c r="N20" i="44"/>
  <c r="O20" i="44" s="1"/>
  <c r="N19" i="44"/>
  <c r="O19" i="44" s="1"/>
  <c r="N18" i="44"/>
  <c r="O18" i="44" s="1"/>
  <c r="M17" i="44"/>
  <c r="L17" i="44"/>
  <c r="N17" i="44" s="1"/>
  <c r="O17" i="44" s="1"/>
  <c r="K17" i="44"/>
  <c r="J17" i="44"/>
  <c r="I17" i="44"/>
  <c r="H17" i="44"/>
  <c r="G17" i="44"/>
  <c r="F17" i="44"/>
  <c r="E17" i="44"/>
  <c r="D17" i="44"/>
  <c r="N16" i="44"/>
  <c r="O16" i="44" s="1"/>
  <c r="N15" i="44"/>
  <c r="O15" i="44"/>
  <c r="N14" i="44"/>
  <c r="O14" i="44" s="1"/>
  <c r="N13" i="44"/>
  <c r="O13" i="44" s="1"/>
  <c r="M12" i="44"/>
  <c r="L12" i="44"/>
  <c r="K12" i="44"/>
  <c r="J12" i="44"/>
  <c r="I12" i="44"/>
  <c r="H12" i="44"/>
  <c r="G12" i="44"/>
  <c r="F12" i="44"/>
  <c r="E12" i="44"/>
  <c r="D12" i="44"/>
  <c r="N11" i="44"/>
  <c r="O11" i="44" s="1"/>
  <c r="N10" i="44"/>
  <c r="O10" i="44" s="1"/>
  <c r="N9" i="44"/>
  <c r="O9" i="44" s="1"/>
  <c r="N8" i="44"/>
  <c r="O8" i="44" s="1"/>
  <c r="N7" i="44"/>
  <c r="O7" i="44" s="1"/>
  <c r="N6" i="44"/>
  <c r="O6" i="44" s="1"/>
  <c r="M5" i="44"/>
  <c r="L5" i="44"/>
  <c r="K5" i="44"/>
  <c r="J5" i="44"/>
  <c r="I5" i="44"/>
  <c r="H5" i="44"/>
  <c r="H57" i="44" s="1"/>
  <c r="G5" i="44"/>
  <c r="G57" i="44" s="1"/>
  <c r="F5" i="44"/>
  <c r="F57" i="44" s="1"/>
  <c r="E5" i="44"/>
  <c r="E57" i="44" s="1"/>
  <c r="D5" i="44"/>
  <c r="N50" i="43"/>
  <c r="O50" i="43" s="1"/>
  <c r="N49" i="43"/>
  <c r="O49" i="43" s="1"/>
  <c r="M48" i="43"/>
  <c r="L48" i="43"/>
  <c r="K48" i="43"/>
  <c r="J48" i="43"/>
  <c r="I48" i="43"/>
  <c r="H48" i="43"/>
  <c r="G48" i="43"/>
  <c r="F48" i="43"/>
  <c r="E48" i="43"/>
  <c r="D48" i="43"/>
  <c r="N47" i="43"/>
  <c r="O47" i="43" s="1"/>
  <c r="N46" i="43"/>
  <c r="O46" i="43" s="1"/>
  <c r="N45" i="43"/>
  <c r="O45" i="43" s="1"/>
  <c r="N44" i="43"/>
  <c r="O44" i="43" s="1"/>
  <c r="N43" i="43"/>
  <c r="O43" i="43"/>
  <c r="N42" i="43"/>
  <c r="O42" i="43" s="1"/>
  <c r="M41" i="43"/>
  <c r="L41" i="43"/>
  <c r="K41" i="43"/>
  <c r="J41" i="43"/>
  <c r="I41" i="43"/>
  <c r="H41" i="43"/>
  <c r="G41" i="43"/>
  <c r="F41" i="43"/>
  <c r="E41" i="43"/>
  <c r="D41" i="43"/>
  <c r="N40" i="43"/>
  <c r="O40" i="43" s="1"/>
  <c r="N39" i="43"/>
  <c r="O39" i="43" s="1"/>
  <c r="M38" i="43"/>
  <c r="L38" i="43"/>
  <c r="K38" i="43"/>
  <c r="J38" i="43"/>
  <c r="I38" i="43"/>
  <c r="H38" i="43"/>
  <c r="G38" i="43"/>
  <c r="F38" i="43"/>
  <c r="E38" i="43"/>
  <c r="N38" i="43" s="1"/>
  <c r="O38" i="43" s="1"/>
  <c r="D38" i="43"/>
  <c r="N37" i="43"/>
  <c r="O37" i="43" s="1"/>
  <c r="N36" i="43"/>
  <c r="O36" i="43" s="1"/>
  <c r="N35" i="43"/>
  <c r="O35" i="43" s="1"/>
  <c r="N34" i="43"/>
  <c r="O34" i="43" s="1"/>
  <c r="N33" i="43"/>
  <c r="O33" i="43" s="1"/>
  <c r="N32" i="43"/>
  <c r="O32" i="43" s="1"/>
  <c r="N31" i="43"/>
  <c r="O31" i="43" s="1"/>
  <c r="N30" i="43"/>
  <c r="O30" i="43" s="1"/>
  <c r="N29" i="43"/>
  <c r="O29" i="43" s="1"/>
  <c r="N28" i="43"/>
  <c r="O28" i="43" s="1"/>
  <c r="N27" i="43"/>
  <c r="O27" i="43" s="1"/>
  <c r="N26" i="43"/>
  <c r="O26" i="43" s="1"/>
  <c r="M25" i="43"/>
  <c r="L25" i="43"/>
  <c r="K25" i="43"/>
  <c r="J25" i="43"/>
  <c r="I25" i="43"/>
  <c r="H25" i="43"/>
  <c r="G25" i="43"/>
  <c r="F25" i="43"/>
  <c r="E25" i="43"/>
  <c r="D25" i="43"/>
  <c r="N24" i="43"/>
  <c r="O24" i="43" s="1"/>
  <c r="N23" i="43"/>
  <c r="O23" i="43" s="1"/>
  <c r="N22" i="43"/>
  <c r="O22" i="43" s="1"/>
  <c r="N21" i="43"/>
  <c r="O21" i="43" s="1"/>
  <c r="N20" i="43"/>
  <c r="O20" i="43" s="1"/>
  <c r="N19" i="43"/>
  <c r="O19" i="43"/>
  <c r="N18" i="43"/>
  <c r="O18" i="43" s="1"/>
  <c r="M17" i="43"/>
  <c r="L17" i="43"/>
  <c r="L51" i="43" s="1"/>
  <c r="K17" i="43"/>
  <c r="K51" i="43" s="1"/>
  <c r="J17" i="43"/>
  <c r="I17" i="43"/>
  <c r="H17" i="43"/>
  <c r="G17" i="43"/>
  <c r="N17" i="43" s="1"/>
  <c r="O17" i="43" s="1"/>
  <c r="F17" i="43"/>
  <c r="E17" i="43"/>
  <c r="D17" i="43"/>
  <c r="N16" i="43"/>
  <c r="O16" i="43" s="1"/>
  <c r="N15" i="43"/>
  <c r="O15" i="43" s="1"/>
  <c r="N14" i="43"/>
  <c r="O14" i="43" s="1"/>
  <c r="N13" i="43"/>
  <c r="O13" i="43" s="1"/>
  <c r="M12" i="43"/>
  <c r="L12" i="43"/>
  <c r="K12" i="43"/>
  <c r="J12" i="43"/>
  <c r="I12" i="43"/>
  <c r="H12" i="43"/>
  <c r="H51" i="43" s="1"/>
  <c r="G12" i="43"/>
  <c r="F12" i="43"/>
  <c r="E12" i="43"/>
  <c r="D12" i="43"/>
  <c r="N11" i="43"/>
  <c r="O11" i="43" s="1"/>
  <c r="N10" i="43"/>
  <c r="O10" i="43" s="1"/>
  <c r="N9" i="43"/>
  <c r="O9" i="43" s="1"/>
  <c r="N8" i="43"/>
  <c r="O8" i="43" s="1"/>
  <c r="N7" i="43"/>
  <c r="O7" i="43" s="1"/>
  <c r="N6" i="43"/>
  <c r="O6" i="43" s="1"/>
  <c r="M5" i="43"/>
  <c r="L5" i="43"/>
  <c r="K5" i="43"/>
  <c r="J5" i="43"/>
  <c r="I5" i="43"/>
  <c r="H5" i="43"/>
  <c r="G5" i="43"/>
  <c r="F5" i="43"/>
  <c r="E5" i="43"/>
  <c r="N5" i="43" s="1"/>
  <c r="O5" i="43" s="1"/>
  <c r="D5" i="43"/>
  <c r="N51" i="42"/>
  <c r="O51" i="42" s="1"/>
  <c r="M50" i="42"/>
  <c r="L50" i="42"/>
  <c r="K50" i="42"/>
  <c r="J50" i="42"/>
  <c r="N50" i="42" s="1"/>
  <c r="O50" i="42" s="1"/>
  <c r="I50" i="42"/>
  <c r="H50" i="42"/>
  <c r="G50" i="42"/>
  <c r="F50" i="42"/>
  <c r="E50" i="42"/>
  <c r="D50" i="42"/>
  <c r="N49" i="42"/>
  <c r="O49" i="42" s="1"/>
  <c r="N48" i="42"/>
  <c r="O48" i="42" s="1"/>
  <c r="N47" i="42"/>
  <c r="O47" i="42" s="1"/>
  <c r="N46" i="42"/>
  <c r="O46" i="42"/>
  <c r="N45" i="42"/>
  <c r="O45" i="42" s="1"/>
  <c r="N44" i="42"/>
  <c r="O44" i="42" s="1"/>
  <c r="M43" i="42"/>
  <c r="L43" i="42"/>
  <c r="K43" i="42"/>
  <c r="J43" i="42"/>
  <c r="I43" i="42"/>
  <c r="H43" i="42"/>
  <c r="G43" i="42"/>
  <c r="N43" i="42" s="1"/>
  <c r="O43" i="42" s="1"/>
  <c r="F43" i="42"/>
  <c r="E43" i="42"/>
  <c r="D43" i="42"/>
  <c r="N42" i="42"/>
  <c r="O42" i="42" s="1"/>
  <c r="N41" i="42"/>
  <c r="O41" i="42" s="1"/>
  <c r="N40" i="42"/>
  <c r="O40" i="42" s="1"/>
  <c r="M39" i="42"/>
  <c r="L39" i="42"/>
  <c r="K39" i="42"/>
  <c r="J39" i="42"/>
  <c r="I39" i="42"/>
  <c r="H39" i="42"/>
  <c r="G39" i="42"/>
  <c r="F39" i="42"/>
  <c r="E39" i="42"/>
  <c r="D39" i="42"/>
  <c r="N38" i="42"/>
  <c r="O38" i="42" s="1"/>
  <c r="N37" i="42"/>
  <c r="O37" i="42" s="1"/>
  <c r="N36" i="42"/>
  <c r="O36" i="42"/>
  <c r="N35" i="42"/>
  <c r="O35" i="42" s="1"/>
  <c r="N34" i="42"/>
  <c r="O34" i="42" s="1"/>
  <c r="N33" i="42"/>
  <c r="O33" i="42" s="1"/>
  <c r="N32" i="42"/>
  <c r="O32" i="42" s="1"/>
  <c r="N31" i="42"/>
  <c r="O31" i="42" s="1"/>
  <c r="N30" i="42"/>
  <c r="O30" i="42"/>
  <c r="N29" i="42"/>
  <c r="O29" i="42" s="1"/>
  <c r="N28" i="42"/>
  <c r="O28" i="42" s="1"/>
  <c r="N27" i="42"/>
  <c r="O27" i="42" s="1"/>
  <c r="M26" i="42"/>
  <c r="L26" i="42"/>
  <c r="K26" i="42"/>
  <c r="J26" i="42"/>
  <c r="I26" i="42"/>
  <c r="H26" i="42"/>
  <c r="G26" i="42"/>
  <c r="F26" i="42"/>
  <c r="F52" i="42" s="1"/>
  <c r="E26" i="42"/>
  <c r="D26" i="42"/>
  <c r="N25" i="42"/>
  <c r="O25" i="42" s="1"/>
  <c r="N24" i="42"/>
  <c r="O24" i="42" s="1"/>
  <c r="N23" i="42"/>
  <c r="O23" i="42" s="1"/>
  <c r="N22" i="42"/>
  <c r="O22" i="42" s="1"/>
  <c r="N21" i="42"/>
  <c r="O21" i="42" s="1"/>
  <c r="N20" i="42"/>
  <c r="O20" i="42" s="1"/>
  <c r="N19" i="42"/>
  <c r="O19" i="42" s="1"/>
  <c r="N18" i="42"/>
  <c r="O18" i="42" s="1"/>
  <c r="M17" i="42"/>
  <c r="L17" i="42"/>
  <c r="K17" i="42"/>
  <c r="J17" i="42"/>
  <c r="I17" i="42"/>
  <c r="H17" i="42"/>
  <c r="G17" i="42"/>
  <c r="F17" i="42"/>
  <c r="E17" i="42"/>
  <c r="D17" i="42"/>
  <c r="N16" i="42"/>
  <c r="O16" i="42" s="1"/>
  <c r="N15" i="42"/>
  <c r="O15" i="42" s="1"/>
  <c r="N14" i="42"/>
  <c r="O14" i="42" s="1"/>
  <c r="N13" i="42"/>
  <c r="O13" i="42" s="1"/>
  <c r="M12" i="42"/>
  <c r="L12" i="42"/>
  <c r="K12" i="42"/>
  <c r="J12" i="42"/>
  <c r="I12" i="42"/>
  <c r="H12" i="42"/>
  <c r="G12" i="42"/>
  <c r="F12" i="42"/>
  <c r="E12" i="42"/>
  <c r="D12" i="42"/>
  <c r="N11" i="42"/>
  <c r="O11" i="42" s="1"/>
  <c r="N10" i="42"/>
  <c r="O10" i="42" s="1"/>
  <c r="N9" i="42"/>
  <c r="O9" i="42" s="1"/>
  <c r="N8" i="42"/>
  <c r="O8" i="42" s="1"/>
  <c r="N7" i="42"/>
  <c r="O7" i="42" s="1"/>
  <c r="N6" i="42"/>
  <c r="O6" i="42" s="1"/>
  <c r="M5" i="42"/>
  <c r="L5" i="42"/>
  <c r="K5" i="42"/>
  <c r="J5" i="42"/>
  <c r="I5" i="42"/>
  <c r="H5" i="42"/>
  <c r="G5" i="42"/>
  <c r="F5" i="42"/>
  <c r="E5" i="42"/>
  <c r="D5" i="42"/>
  <c r="N54" i="41"/>
  <c r="O54" i="41"/>
  <c r="N53" i="41"/>
  <c r="O53" i="41" s="1"/>
  <c r="N52" i="41"/>
  <c r="O52" i="41" s="1"/>
  <c r="M51" i="41"/>
  <c r="L51" i="41"/>
  <c r="K51" i="41"/>
  <c r="J51" i="41"/>
  <c r="I51" i="41"/>
  <c r="H51" i="41"/>
  <c r="G51" i="41"/>
  <c r="F51" i="41"/>
  <c r="E51" i="41"/>
  <c r="D51" i="41"/>
  <c r="N50" i="41"/>
  <c r="O50" i="41" s="1"/>
  <c r="N49" i="41"/>
  <c r="O49" i="41" s="1"/>
  <c r="N48" i="41"/>
  <c r="O48" i="41" s="1"/>
  <c r="N47" i="41"/>
  <c r="O47" i="41" s="1"/>
  <c r="N46" i="41"/>
  <c r="O46" i="41"/>
  <c r="N45" i="41"/>
  <c r="O45" i="41" s="1"/>
  <c r="M44" i="41"/>
  <c r="L44" i="41"/>
  <c r="K44" i="41"/>
  <c r="J44" i="41"/>
  <c r="I44" i="41"/>
  <c r="H44" i="41"/>
  <c r="G44" i="41"/>
  <c r="F44" i="41"/>
  <c r="E44" i="41"/>
  <c r="D44" i="41"/>
  <c r="N43" i="41"/>
  <c r="O43" i="41" s="1"/>
  <c r="N42" i="41"/>
  <c r="O42" i="41" s="1"/>
  <c r="M41" i="41"/>
  <c r="L41" i="41"/>
  <c r="K41" i="41"/>
  <c r="J41" i="41"/>
  <c r="I41" i="41"/>
  <c r="H41" i="41"/>
  <c r="G41" i="41"/>
  <c r="F41" i="41"/>
  <c r="E41" i="41"/>
  <c r="D41" i="41"/>
  <c r="N40" i="41"/>
  <c r="O40" i="41" s="1"/>
  <c r="N39" i="41"/>
  <c r="O39" i="41" s="1"/>
  <c r="N38" i="41"/>
  <c r="O38" i="41" s="1"/>
  <c r="N37" i="41"/>
  <c r="O37" i="41" s="1"/>
  <c r="N36" i="41"/>
  <c r="O36" i="41"/>
  <c r="N35" i="41"/>
  <c r="O35" i="41" s="1"/>
  <c r="N34" i="41"/>
  <c r="O34" i="41" s="1"/>
  <c r="N33" i="41"/>
  <c r="O33" i="41" s="1"/>
  <c r="N32" i="41"/>
  <c r="O32" i="41" s="1"/>
  <c r="N31" i="41"/>
  <c r="O31" i="41" s="1"/>
  <c r="N30" i="41"/>
  <c r="O30" i="41"/>
  <c r="N29" i="41"/>
  <c r="O29" i="41" s="1"/>
  <c r="N28" i="41"/>
  <c r="O28" i="41" s="1"/>
  <c r="M27" i="41"/>
  <c r="L27" i="41"/>
  <c r="K27" i="41"/>
  <c r="J27" i="41"/>
  <c r="I27" i="41"/>
  <c r="H27" i="41"/>
  <c r="G27" i="41"/>
  <c r="F27" i="41"/>
  <c r="E27" i="41"/>
  <c r="D27" i="41"/>
  <c r="N26" i="41"/>
  <c r="O26" i="41" s="1"/>
  <c r="N25" i="41"/>
  <c r="O25" i="41" s="1"/>
  <c r="N24" i="41"/>
  <c r="O24" i="41" s="1"/>
  <c r="N23" i="41"/>
  <c r="O23" i="41" s="1"/>
  <c r="N22" i="41"/>
  <c r="O22" i="41" s="1"/>
  <c r="N21" i="41"/>
  <c r="O21" i="41" s="1"/>
  <c r="N20" i="41"/>
  <c r="O20" i="41" s="1"/>
  <c r="N19" i="41"/>
  <c r="O19" i="41" s="1"/>
  <c r="N18" i="41"/>
  <c r="O18" i="41" s="1"/>
  <c r="N17" i="41"/>
  <c r="O17" i="41" s="1"/>
  <c r="M16" i="41"/>
  <c r="L16" i="41"/>
  <c r="K16" i="41"/>
  <c r="J16" i="41"/>
  <c r="J55" i="41" s="1"/>
  <c r="I16" i="41"/>
  <c r="H16" i="41"/>
  <c r="G16" i="41"/>
  <c r="G55" i="41" s="1"/>
  <c r="F16" i="41"/>
  <c r="E16" i="41"/>
  <c r="D16" i="41"/>
  <c r="D55" i="41" s="1"/>
  <c r="N15" i="41"/>
  <c r="O15" i="41" s="1"/>
  <c r="N14" i="41"/>
  <c r="O14" i="41" s="1"/>
  <c r="N13" i="41"/>
  <c r="O13" i="41" s="1"/>
  <c r="N12" i="41"/>
  <c r="O12" i="41" s="1"/>
  <c r="M11" i="41"/>
  <c r="L11" i="41"/>
  <c r="K11" i="41"/>
  <c r="J11" i="41"/>
  <c r="I11" i="41"/>
  <c r="H11" i="41"/>
  <c r="G11" i="41"/>
  <c r="F11" i="41"/>
  <c r="E11" i="41"/>
  <c r="E55" i="41" s="1"/>
  <c r="D11" i="41"/>
  <c r="N10" i="41"/>
  <c r="O10" i="41" s="1"/>
  <c r="N9" i="41"/>
  <c r="O9" i="41" s="1"/>
  <c r="N8" i="41"/>
  <c r="O8" i="41" s="1"/>
  <c r="N7" i="41"/>
  <c r="O7" i="41" s="1"/>
  <c r="N6" i="41"/>
  <c r="O6" i="41" s="1"/>
  <c r="M5" i="41"/>
  <c r="L5" i="41"/>
  <c r="K5" i="41"/>
  <c r="J5" i="41"/>
  <c r="I5" i="41"/>
  <c r="H5" i="41"/>
  <c r="G5" i="41"/>
  <c r="F5" i="41"/>
  <c r="E5" i="41"/>
  <c r="D5" i="41"/>
  <c r="N53" i="40"/>
  <c r="O53" i="40"/>
  <c r="N52" i="40"/>
  <c r="O52" i="40" s="1"/>
  <c r="M51" i="40"/>
  <c r="L51" i="40"/>
  <c r="K51" i="40"/>
  <c r="J51" i="40"/>
  <c r="I51" i="40"/>
  <c r="H51" i="40"/>
  <c r="G51" i="40"/>
  <c r="F51" i="40"/>
  <c r="N51" i="40" s="1"/>
  <c r="O51" i="40" s="1"/>
  <c r="E51" i="40"/>
  <c r="D51" i="40"/>
  <c r="N50" i="40"/>
  <c r="O50" i="40" s="1"/>
  <c r="N49" i="40"/>
  <c r="O49" i="40" s="1"/>
  <c r="N48" i="40"/>
  <c r="O48" i="40" s="1"/>
  <c r="N47" i="40"/>
  <c r="O47" i="40" s="1"/>
  <c r="N46" i="40"/>
  <c r="O46" i="40" s="1"/>
  <c r="M45" i="40"/>
  <c r="L45" i="40"/>
  <c r="K45" i="40"/>
  <c r="J45" i="40"/>
  <c r="I45" i="40"/>
  <c r="I54" i="40" s="1"/>
  <c r="H45" i="40"/>
  <c r="G45" i="40"/>
  <c r="F45" i="40"/>
  <c r="E45" i="40"/>
  <c r="D45" i="40"/>
  <c r="N45" i="40" s="1"/>
  <c r="O45" i="40" s="1"/>
  <c r="N44" i="40"/>
  <c r="O44" i="40" s="1"/>
  <c r="N43" i="40"/>
  <c r="O43" i="40" s="1"/>
  <c r="M42" i="40"/>
  <c r="L42" i="40"/>
  <c r="K42" i="40"/>
  <c r="J42" i="40"/>
  <c r="I42" i="40"/>
  <c r="H42" i="40"/>
  <c r="G42" i="40"/>
  <c r="F42" i="40"/>
  <c r="E42" i="40"/>
  <c r="D42" i="40"/>
  <c r="N41" i="40"/>
  <c r="O41" i="40"/>
  <c r="N40" i="40"/>
  <c r="O40" i="40" s="1"/>
  <c r="N39" i="40"/>
  <c r="O39" i="40" s="1"/>
  <c r="N38" i="40"/>
  <c r="O38" i="40" s="1"/>
  <c r="N37" i="40"/>
  <c r="O37" i="40" s="1"/>
  <c r="N36" i="40"/>
  <c r="O36" i="40" s="1"/>
  <c r="N35" i="40"/>
  <c r="O35" i="40" s="1"/>
  <c r="N34" i="40"/>
  <c r="O34" i="40" s="1"/>
  <c r="N33" i="40"/>
  <c r="O33" i="40" s="1"/>
  <c r="N32" i="40"/>
  <c r="O32" i="40" s="1"/>
  <c r="N31" i="40"/>
  <c r="O31" i="40" s="1"/>
  <c r="N30" i="40"/>
  <c r="O30" i="40" s="1"/>
  <c r="M29" i="40"/>
  <c r="L29" i="40"/>
  <c r="K29" i="40"/>
  <c r="J29" i="40"/>
  <c r="I29" i="40"/>
  <c r="H29" i="40"/>
  <c r="G29" i="40"/>
  <c r="F29" i="40"/>
  <c r="E29" i="40"/>
  <c r="D29" i="40"/>
  <c r="N28" i="40"/>
  <c r="O28" i="40" s="1"/>
  <c r="N27" i="40"/>
  <c r="O27" i="40" s="1"/>
  <c r="N26" i="40"/>
  <c r="O26" i="40" s="1"/>
  <c r="N25" i="40"/>
  <c r="O25" i="40" s="1"/>
  <c r="N24" i="40"/>
  <c r="O24" i="40" s="1"/>
  <c r="N23" i="40"/>
  <c r="O23" i="40" s="1"/>
  <c r="N22" i="40"/>
  <c r="O22" i="40" s="1"/>
  <c r="N21" i="40"/>
  <c r="O21" i="40" s="1"/>
  <c r="N20" i="40"/>
  <c r="O20" i="40" s="1"/>
  <c r="N19" i="40"/>
  <c r="O19" i="40" s="1"/>
  <c r="N18" i="40"/>
  <c r="O18" i="40" s="1"/>
  <c r="N17" i="40"/>
  <c r="O17" i="40" s="1"/>
  <c r="M16" i="40"/>
  <c r="L16" i="40"/>
  <c r="K16" i="40"/>
  <c r="J16" i="40"/>
  <c r="I16" i="40"/>
  <c r="H16" i="40"/>
  <c r="G16" i="40"/>
  <c r="G54" i="40" s="1"/>
  <c r="F16" i="40"/>
  <c r="E16" i="40"/>
  <c r="D16" i="40"/>
  <c r="N16" i="40" s="1"/>
  <c r="O16" i="40" s="1"/>
  <c r="N15" i="40"/>
  <c r="O15" i="40" s="1"/>
  <c r="N14" i="40"/>
  <c r="O14" i="40" s="1"/>
  <c r="N13" i="40"/>
  <c r="O13" i="40" s="1"/>
  <c r="N12" i="40"/>
  <c r="O12" i="40" s="1"/>
  <c r="M11" i="40"/>
  <c r="L11" i="40"/>
  <c r="K11" i="40"/>
  <c r="J11" i="40"/>
  <c r="I11" i="40"/>
  <c r="H11" i="40"/>
  <c r="G11" i="40"/>
  <c r="F11" i="40"/>
  <c r="E11" i="40"/>
  <c r="E54" i="40" s="1"/>
  <c r="D11" i="40"/>
  <c r="N10" i="40"/>
  <c r="O10" i="40" s="1"/>
  <c r="N9" i="40"/>
  <c r="O9" i="40" s="1"/>
  <c r="N8" i="40"/>
  <c r="O8" i="40" s="1"/>
  <c r="N7" i="40"/>
  <c r="O7" i="40" s="1"/>
  <c r="N6" i="40"/>
  <c r="O6" i="40" s="1"/>
  <c r="M5" i="40"/>
  <c r="N5" i="40" s="1"/>
  <c r="O5" i="40" s="1"/>
  <c r="L5" i="40"/>
  <c r="K5" i="40"/>
  <c r="J5" i="40"/>
  <c r="I5" i="40"/>
  <c r="H5" i="40"/>
  <c r="G5" i="40"/>
  <c r="F5" i="40"/>
  <c r="E5" i="40"/>
  <c r="D5" i="40"/>
  <c r="N52" i="39"/>
  <c r="O52" i="39" s="1"/>
  <c r="N51" i="39"/>
  <c r="O51" i="39"/>
  <c r="M50" i="39"/>
  <c r="L50" i="39"/>
  <c r="K50" i="39"/>
  <c r="J50" i="39"/>
  <c r="I50" i="39"/>
  <c r="H50" i="39"/>
  <c r="G50" i="39"/>
  <c r="F50" i="39"/>
  <c r="E50" i="39"/>
  <c r="D50" i="39"/>
  <c r="N49" i="39"/>
  <c r="O49" i="39" s="1"/>
  <c r="N48" i="39"/>
  <c r="O48" i="39" s="1"/>
  <c r="N47" i="39"/>
  <c r="O47" i="39" s="1"/>
  <c r="N46" i="39"/>
  <c r="O46" i="39" s="1"/>
  <c r="N45" i="39"/>
  <c r="O45" i="39" s="1"/>
  <c r="M44" i="39"/>
  <c r="L44" i="39"/>
  <c r="K44" i="39"/>
  <c r="J44" i="39"/>
  <c r="I44" i="39"/>
  <c r="H44" i="39"/>
  <c r="G44" i="39"/>
  <c r="F44" i="39"/>
  <c r="E44" i="39"/>
  <c r="D44" i="39"/>
  <c r="N43" i="39"/>
  <c r="O43" i="39" s="1"/>
  <c r="N42" i="39"/>
  <c r="O42" i="39" s="1"/>
  <c r="M41" i="39"/>
  <c r="L41" i="39"/>
  <c r="K41" i="39"/>
  <c r="J41" i="39"/>
  <c r="I41" i="39"/>
  <c r="H41" i="39"/>
  <c r="G41" i="39"/>
  <c r="F41" i="39"/>
  <c r="E41" i="39"/>
  <c r="D41" i="39"/>
  <c r="N40" i="39"/>
  <c r="O40" i="39" s="1"/>
  <c r="N39" i="39"/>
  <c r="O39" i="39" s="1"/>
  <c r="N38" i="39"/>
  <c r="O38" i="39" s="1"/>
  <c r="N37" i="39"/>
  <c r="O37" i="39" s="1"/>
  <c r="N36" i="39"/>
  <c r="O36" i="39" s="1"/>
  <c r="N35" i="39"/>
  <c r="O35" i="39" s="1"/>
  <c r="N34" i="39"/>
  <c r="O34" i="39" s="1"/>
  <c r="N33" i="39"/>
  <c r="O33" i="39" s="1"/>
  <c r="N32" i="39"/>
  <c r="O32" i="39" s="1"/>
  <c r="N31" i="39"/>
  <c r="O31" i="39" s="1"/>
  <c r="N30" i="39"/>
  <c r="O30" i="39" s="1"/>
  <c r="N29" i="39"/>
  <c r="O29" i="39"/>
  <c r="N28" i="39"/>
  <c r="O28" i="39" s="1"/>
  <c r="M27" i="39"/>
  <c r="L27" i="39"/>
  <c r="K27" i="39"/>
  <c r="J27" i="39"/>
  <c r="I27" i="39"/>
  <c r="H27" i="39"/>
  <c r="G27" i="39"/>
  <c r="F27" i="39"/>
  <c r="E27" i="39"/>
  <c r="D27" i="39"/>
  <c r="N27" i="39" s="1"/>
  <c r="O27" i="39" s="1"/>
  <c r="N26" i="39"/>
  <c r="O26" i="39" s="1"/>
  <c r="N25" i="39"/>
  <c r="O25" i="39" s="1"/>
  <c r="N24" i="39"/>
  <c r="O24" i="39"/>
  <c r="N23" i="39"/>
  <c r="O23" i="39"/>
  <c r="N22" i="39"/>
  <c r="O22" i="39" s="1"/>
  <c r="N21" i="39"/>
  <c r="O21" i="39" s="1"/>
  <c r="N20" i="39"/>
  <c r="O20" i="39"/>
  <c r="N19" i="39"/>
  <c r="O19" i="39" s="1"/>
  <c r="N18" i="39"/>
  <c r="O18" i="39"/>
  <c r="N17" i="39"/>
  <c r="O17" i="39" s="1"/>
  <c r="M16" i="39"/>
  <c r="L16" i="39"/>
  <c r="K16" i="39"/>
  <c r="J16" i="39"/>
  <c r="I16" i="39"/>
  <c r="H16" i="39"/>
  <c r="G16" i="39"/>
  <c r="F16" i="39"/>
  <c r="E16" i="39"/>
  <c r="D16" i="39"/>
  <c r="N15" i="39"/>
  <c r="O15" i="39" s="1"/>
  <c r="N14" i="39"/>
  <c r="O14" i="39" s="1"/>
  <c r="N13" i="39"/>
  <c r="O13" i="39" s="1"/>
  <c r="N12" i="39"/>
  <c r="O12" i="39" s="1"/>
  <c r="M11" i="39"/>
  <c r="L11" i="39"/>
  <c r="K11" i="39"/>
  <c r="J11" i="39"/>
  <c r="I11" i="39"/>
  <c r="H11" i="39"/>
  <c r="G11" i="39"/>
  <c r="F11" i="39"/>
  <c r="E11" i="39"/>
  <c r="D11" i="39"/>
  <c r="N10" i="39"/>
  <c r="O10" i="39" s="1"/>
  <c r="N9" i="39"/>
  <c r="O9" i="39" s="1"/>
  <c r="N8" i="39"/>
  <c r="O8" i="39" s="1"/>
  <c r="N7" i="39"/>
  <c r="O7" i="39"/>
  <c r="N6" i="39"/>
  <c r="O6" i="39" s="1"/>
  <c r="M5" i="39"/>
  <c r="L5" i="39"/>
  <c r="K5" i="39"/>
  <c r="J5" i="39"/>
  <c r="I5" i="39"/>
  <c r="H5" i="39"/>
  <c r="G5" i="39"/>
  <c r="F5" i="39"/>
  <c r="F53" i="39" s="1"/>
  <c r="E5" i="39"/>
  <c r="E53" i="39" s="1"/>
  <c r="D5" i="39"/>
  <c r="N51" i="38"/>
  <c r="O51" i="38" s="1"/>
  <c r="N50" i="38"/>
  <c r="O50" i="38"/>
  <c r="N49" i="38"/>
  <c r="O49" i="38"/>
  <c r="N48" i="38"/>
  <c r="O48" i="38" s="1"/>
  <c r="M47" i="38"/>
  <c r="L47" i="38"/>
  <c r="K47" i="38"/>
  <c r="J47" i="38"/>
  <c r="I47" i="38"/>
  <c r="H47" i="38"/>
  <c r="G47" i="38"/>
  <c r="F47" i="38"/>
  <c r="E47" i="38"/>
  <c r="D47" i="38"/>
  <c r="N47" i="38" s="1"/>
  <c r="O47" i="38" s="1"/>
  <c r="N46" i="38"/>
  <c r="O46" i="38" s="1"/>
  <c r="N45" i="38"/>
  <c r="O45" i="38" s="1"/>
  <c r="N44" i="38"/>
  <c r="O44" i="38" s="1"/>
  <c r="N43" i="38"/>
  <c r="O43" i="38" s="1"/>
  <c r="M42" i="38"/>
  <c r="L42" i="38"/>
  <c r="K42" i="38"/>
  <c r="J42" i="38"/>
  <c r="I42" i="38"/>
  <c r="H42" i="38"/>
  <c r="G42" i="38"/>
  <c r="F42" i="38"/>
  <c r="E42" i="38"/>
  <c r="D42" i="38"/>
  <c r="N42" i="38" s="1"/>
  <c r="O42" i="38" s="1"/>
  <c r="N41" i="38"/>
  <c r="O41" i="38" s="1"/>
  <c r="N40" i="38"/>
  <c r="O40" i="38" s="1"/>
  <c r="M39" i="38"/>
  <c r="L39" i="38"/>
  <c r="K39" i="38"/>
  <c r="J39" i="38"/>
  <c r="I39" i="38"/>
  <c r="N39" i="38" s="1"/>
  <c r="O39" i="38" s="1"/>
  <c r="H39" i="38"/>
  <c r="G39" i="38"/>
  <c r="F39" i="38"/>
  <c r="E39" i="38"/>
  <c r="D39" i="38"/>
  <c r="N38" i="38"/>
  <c r="O38" i="38" s="1"/>
  <c r="N37" i="38"/>
  <c r="O37" i="38" s="1"/>
  <c r="N36" i="38"/>
  <c r="O36" i="38" s="1"/>
  <c r="N35" i="38"/>
  <c r="O35" i="38" s="1"/>
  <c r="N34" i="38"/>
  <c r="O34" i="38" s="1"/>
  <c r="N33" i="38"/>
  <c r="O33" i="38"/>
  <c r="N32" i="38"/>
  <c r="O32" i="38"/>
  <c r="N31" i="38"/>
  <c r="O31" i="38" s="1"/>
  <c r="N30" i="38"/>
  <c r="O30" i="38" s="1"/>
  <c r="N29" i="38"/>
  <c r="O29" i="38" s="1"/>
  <c r="N28" i="38"/>
  <c r="O28" i="38" s="1"/>
  <c r="M27" i="38"/>
  <c r="L27" i="38"/>
  <c r="K27" i="38"/>
  <c r="J27" i="38"/>
  <c r="I27" i="38"/>
  <c r="H27" i="38"/>
  <c r="G27" i="38"/>
  <c r="F27" i="38"/>
  <c r="E27" i="38"/>
  <c r="D27" i="38"/>
  <c r="N26" i="38"/>
  <c r="O26" i="38" s="1"/>
  <c r="N25" i="38"/>
  <c r="O25" i="38"/>
  <c r="N24" i="38"/>
  <c r="O24" i="38" s="1"/>
  <c r="N23" i="38"/>
  <c r="O23" i="38" s="1"/>
  <c r="N22" i="38"/>
  <c r="O22" i="38" s="1"/>
  <c r="N21" i="38"/>
  <c r="O21" i="38" s="1"/>
  <c r="N20" i="38"/>
  <c r="O20" i="38" s="1"/>
  <c r="N19" i="38"/>
  <c r="O19" i="38" s="1"/>
  <c r="N18" i="38"/>
  <c r="O18" i="38" s="1"/>
  <c r="N17" i="38"/>
  <c r="O17" i="38" s="1"/>
  <c r="M16" i="38"/>
  <c r="L16" i="38"/>
  <c r="K16" i="38"/>
  <c r="J16" i="38"/>
  <c r="I16" i="38"/>
  <c r="H16" i="38"/>
  <c r="G16" i="38"/>
  <c r="F16" i="38"/>
  <c r="E16" i="38"/>
  <c r="D16" i="38"/>
  <c r="N15" i="38"/>
  <c r="O15" i="38" s="1"/>
  <c r="N14" i="38"/>
  <c r="O14" i="38" s="1"/>
  <c r="N13" i="38"/>
  <c r="O13" i="38" s="1"/>
  <c r="N12" i="38"/>
  <c r="O12" i="38" s="1"/>
  <c r="M11" i="38"/>
  <c r="L11" i="38"/>
  <c r="K11" i="38"/>
  <c r="J11" i="38"/>
  <c r="I11" i="38"/>
  <c r="H11" i="38"/>
  <c r="G11" i="38"/>
  <c r="F11" i="38"/>
  <c r="E11" i="38"/>
  <c r="D11" i="38"/>
  <c r="N10" i="38"/>
  <c r="O10" i="38"/>
  <c r="N9" i="38"/>
  <c r="O9" i="38"/>
  <c r="N8" i="38"/>
  <c r="O8" i="38" s="1"/>
  <c r="N7" i="38"/>
  <c r="O7" i="38" s="1"/>
  <c r="N6" i="38"/>
  <c r="O6" i="38" s="1"/>
  <c r="M5" i="38"/>
  <c r="L5" i="38"/>
  <c r="K5" i="38"/>
  <c r="J5" i="38"/>
  <c r="I5" i="38"/>
  <c r="H5" i="38"/>
  <c r="G5" i="38"/>
  <c r="F5" i="38"/>
  <c r="E5" i="38"/>
  <c r="D5" i="38"/>
  <c r="N52" i="37"/>
  <c r="O52" i="37" s="1"/>
  <c r="N51" i="37"/>
  <c r="O51" i="37" s="1"/>
  <c r="M50" i="37"/>
  <c r="L50" i="37"/>
  <c r="K50" i="37"/>
  <c r="J50" i="37"/>
  <c r="I50" i="37"/>
  <c r="H50" i="37"/>
  <c r="H53" i="37" s="1"/>
  <c r="G50" i="37"/>
  <c r="F50" i="37"/>
  <c r="E50" i="37"/>
  <c r="D50" i="37"/>
  <c r="N50" i="37" s="1"/>
  <c r="O50" i="37" s="1"/>
  <c r="N49" i="37"/>
  <c r="O49" i="37" s="1"/>
  <c r="N48" i="37"/>
  <c r="O48" i="37" s="1"/>
  <c r="N47" i="37"/>
  <c r="O47" i="37" s="1"/>
  <c r="N46" i="37"/>
  <c r="O46" i="37" s="1"/>
  <c r="N45" i="37"/>
  <c r="O45" i="37"/>
  <c r="M44" i="37"/>
  <c r="L44" i="37"/>
  <c r="K44" i="37"/>
  <c r="J44" i="37"/>
  <c r="I44" i="37"/>
  <c r="H44" i="37"/>
  <c r="G44" i="37"/>
  <c r="F44" i="37"/>
  <c r="E44" i="37"/>
  <c r="D44" i="37"/>
  <c r="N43" i="37"/>
  <c r="O43" i="37" s="1"/>
  <c r="N42" i="37"/>
  <c r="O42" i="37" s="1"/>
  <c r="M41" i="37"/>
  <c r="L41" i="37"/>
  <c r="K41" i="37"/>
  <c r="J41" i="37"/>
  <c r="I41" i="37"/>
  <c r="H41" i="37"/>
  <c r="G41" i="37"/>
  <c r="F41" i="37"/>
  <c r="E41" i="37"/>
  <c r="D41" i="37"/>
  <c r="N40" i="37"/>
  <c r="O40" i="37" s="1"/>
  <c r="N39" i="37"/>
  <c r="O39" i="37" s="1"/>
  <c r="N38" i="37"/>
  <c r="O38" i="37" s="1"/>
  <c r="N37" i="37"/>
  <c r="O37" i="37" s="1"/>
  <c r="N36" i="37"/>
  <c r="O36" i="37" s="1"/>
  <c r="N35" i="37"/>
  <c r="O35" i="37"/>
  <c r="N34" i="37"/>
  <c r="O34" i="37" s="1"/>
  <c r="N33" i="37"/>
  <c r="O33" i="37" s="1"/>
  <c r="N32" i="37"/>
  <c r="O32" i="37" s="1"/>
  <c r="N31" i="37"/>
  <c r="O31" i="37" s="1"/>
  <c r="M30" i="37"/>
  <c r="L30" i="37"/>
  <c r="K30" i="37"/>
  <c r="J30" i="37"/>
  <c r="N30" i="37" s="1"/>
  <c r="O30" i="37" s="1"/>
  <c r="I30" i="37"/>
  <c r="H30" i="37"/>
  <c r="G30" i="37"/>
  <c r="F30" i="37"/>
  <c r="E30" i="37"/>
  <c r="D30" i="37"/>
  <c r="N29" i="37"/>
  <c r="O29" i="37" s="1"/>
  <c r="N28" i="37"/>
  <c r="O28" i="37" s="1"/>
  <c r="N27" i="37"/>
  <c r="O27" i="37" s="1"/>
  <c r="N26" i="37"/>
  <c r="O26" i="37" s="1"/>
  <c r="N25" i="37"/>
  <c r="O25" i="37" s="1"/>
  <c r="N24" i="37"/>
  <c r="O24" i="37" s="1"/>
  <c r="N23" i="37"/>
  <c r="O23" i="37" s="1"/>
  <c r="N22" i="37"/>
  <c r="O22" i="37" s="1"/>
  <c r="N21" i="37"/>
  <c r="O21" i="37" s="1"/>
  <c r="N20" i="37"/>
  <c r="O20" i="37" s="1"/>
  <c r="N19" i="37"/>
  <c r="O19" i="37" s="1"/>
  <c r="N18" i="37"/>
  <c r="O18" i="37" s="1"/>
  <c r="N17" i="37"/>
  <c r="O17" i="37" s="1"/>
  <c r="M16" i="37"/>
  <c r="L16" i="37"/>
  <c r="K16" i="37"/>
  <c r="J16" i="37"/>
  <c r="I16" i="37"/>
  <c r="H16" i="37"/>
  <c r="G16" i="37"/>
  <c r="F16" i="37"/>
  <c r="E16" i="37"/>
  <c r="D16" i="37"/>
  <c r="N15" i="37"/>
  <c r="O15" i="37" s="1"/>
  <c r="N14" i="37"/>
  <c r="O14" i="37" s="1"/>
  <c r="N13" i="37"/>
  <c r="O13" i="37"/>
  <c r="N12" i="37"/>
  <c r="O12" i="37" s="1"/>
  <c r="M11" i="37"/>
  <c r="L11" i="37"/>
  <c r="K11" i="37"/>
  <c r="J11" i="37"/>
  <c r="I11" i="37"/>
  <c r="H11" i="37"/>
  <c r="G11" i="37"/>
  <c r="F11" i="37"/>
  <c r="E11" i="37"/>
  <c r="D11" i="37"/>
  <c r="N10" i="37"/>
  <c r="O10" i="37" s="1"/>
  <c r="N9" i="37"/>
  <c r="O9" i="37" s="1"/>
  <c r="N8" i="37"/>
  <c r="O8" i="37" s="1"/>
  <c r="N7" i="37"/>
  <c r="O7" i="37" s="1"/>
  <c r="N6" i="37"/>
  <c r="O6" i="37" s="1"/>
  <c r="M5" i="37"/>
  <c r="M53" i="37" s="1"/>
  <c r="L5" i="37"/>
  <c r="L53" i="37" s="1"/>
  <c r="K5" i="37"/>
  <c r="J5" i="37"/>
  <c r="I5" i="37"/>
  <c r="I53" i="37" s="1"/>
  <c r="H5" i="37"/>
  <c r="G5" i="37"/>
  <c r="F5" i="37"/>
  <c r="E5" i="37"/>
  <c r="D5" i="37"/>
  <c r="D5" i="36"/>
  <c r="N50" i="36"/>
  <c r="O50" i="36"/>
  <c r="N49" i="36"/>
  <c r="O49" i="36" s="1"/>
  <c r="N48" i="36"/>
  <c r="O48" i="36" s="1"/>
  <c r="M47" i="36"/>
  <c r="L47" i="36"/>
  <c r="K47" i="36"/>
  <c r="J47" i="36"/>
  <c r="I47" i="36"/>
  <c r="H47" i="36"/>
  <c r="G47" i="36"/>
  <c r="F47" i="36"/>
  <c r="E47" i="36"/>
  <c r="D47" i="36"/>
  <c r="N46" i="36"/>
  <c r="O46" i="36" s="1"/>
  <c r="N45" i="36"/>
  <c r="O45" i="36" s="1"/>
  <c r="N44" i="36"/>
  <c r="O44" i="36" s="1"/>
  <c r="N43" i="36"/>
  <c r="O43" i="36" s="1"/>
  <c r="N42" i="36"/>
  <c r="O42" i="36" s="1"/>
  <c r="M41" i="36"/>
  <c r="L41" i="36"/>
  <c r="K41" i="36"/>
  <c r="J41" i="36"/>
  <c r="I41" i="36"/>
  <c r="H41" i="36"/>
  <c r="G41" i="36"/>
  <c r="F41" i="36"/>
  <c r="E41" i="36"/>
  <c r="N41" i="36" s="1"/>
  <c r="O41" i="36" s="1"/>
  <c r="D41" i="36"/>
  <c r="N40" i="36"/>
  <c r="O40" i="36" s="1"/>
  <c r="N39" i="36"/>
  <c r="O39" i="36" s="1"/>
  <c r="M38" i="36"/>
  <c r="L38" i="36"/>
  <c r="K38" i="36"/>
  <c r="J38" i="36"/>
  <c r="I38" i="36"/>
  <c r="H38" i="36"/>
  <c r="G38" i="36"/>
  <c r="F38" i="36"/>
  <c r="E38" i="36"/>
  <c r="D38" i="36"/>
  <c r="N37" i="36"/>
  <c r="O37" i="36" s="1"/>
  <c r="N36" i="36"/>
  <c r="O36" i="36" s="1"/>
  <c r="N35" i="36"/>
  <c r="O35" i="36" s="1"/>
  <c r="N34" i="36"/>
  <c r="O34" i="36" s="1"/>
  <c r="N33" i="36"/>
  <c r="O33" i="36"/>
  <c r="N32" i="36"/>
  <c r="O32" i="36" s="1"/>
  <c r="N31" i="36"/>
  <c r="O31" i="36"/>
  <c r="N30" i="36"/>
  <c r="O30" i="36" s="1"/>
  <c r="N29" i="36"/>
  <c r="O29" i="36" s="1"/>
  <c r="N28" i="36"/>
  <c r="O28" i="36" s="1"/>
  <c r="M27" i="36"/>
  <c r="L27" i="36"/>
  <c r="K27" i="36"/>
  <c r="J27" i="36"/>
  <c r="I27" i="36"/>
  <c r="H27" i="36"/>
  <c r="G27" i="36"/>
  <c r="F27" i="36"/>
  <c r="E27" i="36"/>
  <c r="D27" i="36"/>
  <c r="D51" i="36" s="1"/>
  <c r="N26" i="36"/>
  <c r="O26" i="36" s="1"/>
  <c r="N25" i="36"/>
  <c r="O25" i="36" s="1"/>
  <c r="N24" i="36"/>
  <c r="O24" i="36"/>
  <c r="N23" i="36"/>
  <c r="O23" i="36" s="1"/>
  <c r="N22" i="36"/>
  <c r="O22" i="36" s="1"/>
  <c r="N21" i="36"/>
  <c r="O21" i="36" s="1"/>
  <c r="N20" i="36"/>
  <c r="O20" i="36" s="1"/>
  <c r="N19" i="36"/>
  <c r="O19" i="36" s="1"/>
  <c r="N18" i="36"/>
  <c r="O18" i="36" s="1"/>
  <c r="M17" i="36"/>
  <c r="L17" i="36"/>
  <c r="K17" i="36"/>
  <c r="J17" i="36"/>
  <c r="I17" i="36"/>
  <c r="H17" i="36"/>
  <c r="G17" i="36"/>
  <c r="F17" i="36"/>
  <c r="E17" i="36"/>
  <c r="D17" i="36"/>
  <c r="N16" i="36"/>
  <c r="O16" i="36" s="1"/>
  <c r="N15" i="36"/>
  <c r="O15" i="36" s="1"/>
  <c r="N14" i="36"/>
  <c r="O14" i="36"/>
  <c r="N13" i="36"/>
  <c r="O13" i="36" s="1"/>
  <c r="M12" i="36"/>
  <c r="L12" i="36"/>
  <c r="K12" i="36"/>
  <c r="J12" i="36"/>
  <c r="I12" i="36"/>
  <c r="H12" i="36"/>
  <c r="G12" i="36"/>
  <c r="F12" i="36"/>
  <c r="E12" i="36"/>
  <c r="D12" i="36"/>
  <c r="N11" i="36"/>
  <c r="O11" i="36"/>
  <c r="N10" i="36"/>
  <c r="O10" i="36" s="1"/>
  <c r="N9" i="36"/>
  <c r="O9" i="36" s="1"/>
  <c r="N8" i="36"/>
  <c r="O8" i="36" s="1"/>
  <c r="N7" i="36"/>
  <c r="O7" i="36" s="1"/>
  <c r="N6" i="36"/>
  <c r="O6" i="36" s="1"/>
  <c r="M5" i="36"/>
  <c r="L5" i="36"/>
  <c r="K5" i="36"/>
  <c r="J5" i="36"/>
  <c r="J51" i="36" s="1"/>
  <c r="I5" i="36"/>
  <c r="H5" i="36"/>
  <c r="G5" i="36"/>
  <c r="F5" i="36"/>
  <c r="E5" i="36"/>
  <c r="N52" i="35"/>
  <c r="O52" i="35" s="1"/>
  <c r="N51" i="35"/>
  <c r="O51" i="35"/>
  <c r="N50" i="35"/>
  <c r="O50" i="35" s="1"/>
  <c r="M49" i="35"/>
  <c r="L49" i="35"/>
  <c r="K49" i="35"/>
  <c r="J49" i="35"/>
  <c r="I49" i="35"/>
  <c r="H49" i="35"/>
  <c r="G49" i="35"/>
  <c r="F49" i="35"/>
  <c r="E49" i="35"/>
  <c r="D49" i="35"/>
  <c r="N48" i="35"/>
  <c r="O48" i="35" s="1"/>
  <c r="N47" i="35"/>
  <c r="O47" i="35" s="1"/>
  <c r="N46" i="35"/>
  <c r="O46" i="35" s="1"/>
  <c r="N45" i="35"/>
  <c r="O45" i="35" s="1"/>
  <c r="N44" i="35"/>
  <c r="O44" i="35" s="1"/>
  <c r="M43" i="35"/>
  <c r="L43" i="35"/>
  <c r="K43" i="35"/>
  <c r="J43" i="35"/>
  <c r="I43" i="35"/>
  <c r="H43" i="35"/>
  <c r="G43" i="35"/>
  <c r="F43" i="35"/>
  <c r="E43" i="35"/>
  <c r="D43" i="35"/>
  <c r="N42" i="35"/>
  <c r="O42" i="35" s="1"/>
  <c r="N41" i="35"/>
  <c r="O41" i="35" s="1"/>
  <c r="M40" i="35"/>
  <c r="L40" i="35"/>
  <c r="K40" i="35"/>
  <c r="J40" i="35"/>
  <c r="I40" i="35"/>
  <c r="H40" i="35"/>
  <c r="G40" i="35"/>
  <c r="F40" i="35"/>
  <c r="E40" i="35"/>
  <c r="D40" i="35"/>
  <c r="N39" i="35"/>
  <c r="O39" i="35"/>
  <c r="N38" i="35"/>
  <c r="O38" i="35" s="1"/>
  <c r="N37" i="35"/>
  <c r="O37" i="35"/>
  <c r="N36" i="35"/>
  <c r="O36" i="35" s="1"/>
  <c r="N35" i="35"/>
  <c r="O35" i="35" s="1"/>
  <c r="N34" i="35"/>
  <c r="O34" i="35" s="1"/>
  <c r="N33" i="35"/>
  <c r="O33" i="35"/>
  <c r="N32" i="35"/>
  <c r="O32" i="35" s="1"/>
  <c r="N31" i="35"/>
  <c r="O31" i="35" s="1"/>
  <c r="N30" i="35"/>
  <c r="O30" i="35"/>
  <c r="N29" i="35"/>
  <c r="O29" i="35" s="1"/>
  <c r="M28" i="35"/>
  <c r="L28" i="35"/>
  <c r="K28" i="35"/>
  <c r="J28" i="35"/>
  <c r="I28" i="35"/>
  <c r="H28" i="35"/>
  <c r="G28" i="35"/>
  <c r="F28" i="35"/>
  <c r="E28" i="35"/>
  <c r="D28" i="35"/>
  <c r="N28" i="35" s="1"/>
  <c r="O28" i="35" s="1"/>
  <c r="N27" i="35"/>
  <c r="O27" i="35"/>
  <c r="N26" i="35"/>
  <c r="O26" i="35" s="1"/>
  <c r="N25" i="35"/>
  <c r="O25" i="35" s="1"/>
  <c r="N24" i="35"/>
  <c r="O24" i="35"/>
  <c r="N23" i="35"/>
  <c r="O23" i="35"/>
  <c r="N22" i="35"/>
  <c r="O22" i="35" s="1"/>
  <c r="N21" i="35"/>
  <c r="O21" i="35" s="1"/>
  <c r="N20" i="35"/>
  <c r="O20" i="35"/>
  <c r="N19" i="35"/>
  <c r="O19" i="35" s="1"/>
  <c r="M18" i="35"/>
  <c r="L18" i="35"/>
  <c r="K18" i="35"/>
  <c r="J18" i="35"/>
  <c r="I18" i="35"/>
  <c r="H18" i="35"/>
  <c r="G18" i="35"/>
  <c r="F18" i="35"/>
  <c r="E18" i="35"/>
  <c r="D18" i="35"/>
  <c r="N17" i="35"/>
  <c r="O17" i="35"/>
  <c r="N16" i="35"/>
  <c r="O16" i="35" s="1"/>
  <c r="N15" i="35"/>
  <c r="O15" i="35" s="1"/>
  <c r="N14" i="35"/>
  <c r="O14" i="35" s="1"/>
  <c r="M13" i="35"/>
  <c r="L13" i="35"/>
  <c r="K13" i="35"/>
  <c r="J13" i="35"/>
  <c r="I13" i="35"/>
  <c r="H13" i="35"/>
  <c r="H53" i="35" s="1"/>
  <c r="G13" i="35"/>
  <c r="F13" i="35"/>
  <c r="E13" i="35"/>
  <c r="N13" i="35" s="1"/>
  <c r="O13" i="35" s="1"/>
  <c r="D13" i="35"/>
  <c r="N12" i="35"/>
  <c r="O12" i="35" s="1"/>
  <c r="N11" i="35"/>
  <c r="O11" i="35" s="1"/>
  <c r="N10" i="35"/>
  <c r="O10" i="35" s="1"/>
  <c r="N9" i="35"/>
  <c r="O9" i="35" s="1"/>
  <c r="N8" i="35"/>
  <c r="O8" i="35"/>
  <c r="N7" i="35"/>
  <c r="O7" i="35" s="1"/>
  <c r="N6" i="35"/>
  <c r="O6" i="35" s="1"/>
  <c r="M5" i="35"/>
  <c r="M53" i="35" s="1"/>
  <c r="L5" i="35"/>
  <c r="K5" i="35"/>
  <c r="J5" i="35"/>
  <c r="I5" i="35"/>
  <c r="H5" i="35"/>
  <c r="G5" i="35"/>
  <c r="G53" i="35" s="1"/>
  <c r="F5" i="35"/>
  <c r="E5" i="35"/>
  <c r="E53" i="35" s="1"/>
  <c r="D5" i="35"/>
  <c r="N51" i="34"/>
  <c r="O51" i="34" s="1"/>
  <c r="N50" i="34"/>
  <c r="O50" i="34" s="1"/>
  <c r="M49" i="34"/>
  <c r="L49" i="34"/>
  <c r="K49" i="34"/>
  <c r="J49" i="34"/>
  <c r="I49" i="34"/>
  <c r="H49" i="34"/>
  <c r="G49" i="34"/>
  <c r="F49" i="34"/>
  <c r="E49" i="34"/>
  <c r="D49" i="34"/>
  <c r="N48" i="34"/>
  <c r="O48" i="34" s="1"/>
  <c r="N47" i="34"/>
  <c r="O47" i="34"/>
  <c r="N46" i="34"/>
  <c r="O46" i="34" s="1"/>
  <c r="N45" i="34"/>
  <c r="O45" i="34" s="1"/>
  <c r="N44" i="34"/>
  <c r="O44" i="34" s="1"/>
  <c r="N43" i="34"/>
  <c r="O43" i="34" s="1"/>
  <c r="M42" i="34"/>
  <c r="L42" i="34"/>
  <c r="K42" i="34"/>
  <c r="J42" i="34"/>
  <c r="I42" i="34"/>
  <c r="H42" i="34"/>
  <c r="G42" i="34"/>
  <c r="F42" i="34"/>
  <c r="E42" i="34"/>
  <c r="D42" i="34"/>
  <c r="N41" i="34"/>
  <c r="O41" i="34" s="1"/>
  <c r="N40" i="34"/>
  <c r="O40" i="34" s="1"/>
  <c r="M39" i="34"/>
  <c r="L39" i="34"/>
  <c r="K39" i="34"/>
  <c r="J39" i="34"/>
  <c r="I39" i="34"/>
  <c r="H39" i="34"/>
  <c r="G39" i="34"/>
  <c r="F39" i="34"/>
  <c r="E39" i="34"/>
  <c r="D39" i="34"/>
  <c r="N38" i="34"/>
  <c r="O38" i="34" s="1"/>
  <c r="N37" i="34"/>
  <c r="O37" i="34" s="1"/>
  <c r="N36" i="34"/>
  <c r="O36" i="34" s="1"/>
  <c r="N35" i="34"/>
  <c r="O35" i="34" s="1"/>
  <c r="N34" i="34"/>
  <c r="O34" i="34" s="1"/>
  <c r="N33" i="34"/>
  <c r="O33" i="34"/>
  <c r="N32" i="34"/>
  <c r="O32" i="34" s="1"/>
  <c r="N31" i="34"/>
  <c r="O31" i="34" s="1"/>
  <c r="N30" i="34"/>
  <c r="O30" i="34" s="1"/>
  <c r="N29" i="34"/>
  <c r="O29" i="34" s="1"/>
  <c r="N28" i="34"/>
  <c r="O28" i="34" s="1"/>
  <c r="M27" i="34"/>
  <c r="L27" i="34"/>
  <c r="K27" i="34"/>
  <c r="J27" i="34"/>
  <c r="I27" i="34"/>
  <c r="H27" i="34"/>
  <c r="G27" i="34"/>
  <c r="F27" i="34"/>
  <c r="E27" i="34"/>
  <c r="D27" i="34"/>
  <c r="N26" i="34"/>
  <c r="O26" i="34" s="1"/>
  <c r="N25" i="34"/>
  <c r="O25" i="34" s="1"/>
  <c r="N24" i="34"/>
  <c r="O24" i="34" s="1"/>
  <c r="N23" i="34"/>
  <c r="O23" i="34" s="1"/>
  <c r="N22" i="34"/>
  <c r="O22" i="34" s="1"/>
  <c r="N21" i="34"/>
  <c r="O21" i="34" s="1"/>
  <c r="N20" i="34"/>
  <c r="O20" i="34" s="1"/>
  <c r="N19" i="34"/>
  <c r="O19" i="34" s="1"/>
  <c r="N18" i="34"/>
  <c r="O18" i="34" s="1"/>
  <c r="N17" i="34"/>
  <c r="O17" i="34" s="1"/>
  <c r="M16" i="34"/>
  <c r="L16" i="34"/>
  <c r="K16" i="34"/>
  <c r="J16" i="34"/>
  <c r="I16" i="34"/>
  <c r="H16" i="34"/>
  <c r="H52" i="34" s="1"/>
  <c r="G16" i="34"/>
  <c r="F16" i="34"/>
  <c r="E16" i="34"/>
  <c r="D16" i="34"/>
  <c r="N15" i="34"/>
  <c r="O15" i="34" s="1"/>
  <c r="N14" i="34"/>
  <c r="O14" i="34" s="1"/>
  <c r="N13" i="34"/>
  <c r="O13" i="34"/>
  <c r="M12" i="34"/>
  <c r="L12" i="34"/>
  <c r="K12" i="34"/>
  <c r="J12" i="34"/>
  <c r="I12" i="34"/>
  <c r="H12" i="34"/>
  <c r="G12" i="34"/>
  <c r="F12" i="34"/>
  <c r="E12" i="34"/>
  <c r="D12" i="34"/>
  <c r="N11" i="34"/>
  <c r="O11" i="34" s="1"/>
  <c r="N10" i="34"/>
  <c r="O10" i="34" s="1"/>
  <c r="N9" i="34"/>
  <c r="O9" i="34" s="1"/>
  <c r="N8" i="34"/>
  <c r="O8" i="34" s="1"/>
  <c r="N7" i="34"/>
  <c r="O7" i="34" s="1"/>
  <c r="N6" i="34"/>
  <c r="O6" i="34" s="1"/>
  <c r="M5" i="34"/>
  <c r="L5" i="34"/>
  <c r="K5" i="34"/>
  <c r="J5" i="34"/>
  <c r="I5" i="34"/>
  <c r="H5" i="34"/>
  <c r="G5" i="34"/>
  <c r="F5" i="34"/>
  <c r="E5" i="34"/>
  <c r="D5" i="34"/>
  <c r="D52" i="34" s="1"/>
  <c r="N50" i="33"/>
  <c r="O50" i="33" s="1"/>
  <c r="N51" i="33"/>
  <c r="O51" i="33" s="1"/>
  <c r="N52" i="33"/>
  <c r="O52" i="33"/>
  <c r="N29" i="33"/>
  <c r="O29" i="33" s="1"/>
  <c r="N30" i="33"/>
  <c r="O30" i="33" s="1"/>
  <c r="N31" i="33"/>
  <c r="O31" i="33" s="1"/>
  <c r="N32" i="33"/>
  <c r="O32" i="33" s="1"/>
  <c r="N33" i="33"/>
  <c r="O33" i="33" s="1"/>
  <c r="N34" i="33"/>
  <c r="O34" i="33"/>
  <c r="N35" i="33"/>
  <c r="O35" i="33" s="1"/>
  <c r="N36" i="33"/>
  <c r="O36" i="33" s="1"/>
  <c r="N37" i="33"/>
  <c r="O37" i="33" s="1"/>
  <c r="N17" i="33"/>
  <c r="O17" i="33" s="1"/>
  <c r="N18" i="33"/>
  <c r="O18" i="33" s="1"/>
  <c r="N19" i="33"/>
  <c r="O19" i="33" s="1"/>
  <c r="N20" i="33"/>
  <c r="O20" i="33" s="1"/>
  <c r="N21" i="33"/>
  <c r="O21" i="33" s="1"/>
  <c r="N22" i="33"/>
  <c r="O22" i="33" s="1"/>
  <c r="N23" i="33"/>
  <c r="O23" i="33" s="1"/>
  <c r="N24" i="33"/>
  <c r="O24" i="33" s="1"/>
  <c r="N25" i="33"/>
  <c r="O25" i="33" s="1"/>
  <c r="N26" i="33"/>
  <c r="O26" i="33" s="1"/>
  <c r="E27" i="33"/>
  <c r="F27" i="33"/>
  <c r="G27" i="33"/>
  <c r="H27" i="33"/>
  <c r="I27" i="33"/>
  <c r="J27" i="33"/>
  <c r="K27" i="33"/>
  <c r="L27" i="33"/>
  <c r="M27" i="33"/>
  <c r="D27" i="33"/>
  <c r="D53" i="33" s="1"/>
  <c r="E16" i="33"/>
  <c r="F16" i="33"/>
  <c r="G16" i="33"/>
  <c r="H16" i="33"/>
  <c r="I16" i="33"/>
  <c r="J16" i="33"/>
  <c r="K16" i="33"/>
  <c r="L16" i="33"/>
  <c r="M16" i="33"/>
  <c r="D16" i="33"/>
  <c r="E12" i="33"/>
  <c r="F12" i="33"/>
  <c r="G12" i="33"/>
  <c r="H12" i="33"/>
  <c r="I12" i="33"/>
  <c r="J12" i="33"/>
  <c r="K12" i="33"/>
  <c r="L12" i="33"/>
  <c r="M12" i="33"/>
  <c r="D12" i="33"/>
  <c r="N12" i="33" s="1"/>
  <c r="O12" i="33" s="1"/>
  <c r="E5" i="33"/>
  <c r="N5" i="33" s="1"/>
  <c r="O5" i="33" s="1"/>
  <c r="F5" i="33"/>
  <c r="G5" i="33"/>
  <c r="H5" i="33"/>
  <c r="I5" i="33"/>
  <c r="J5" i="33"/>
  <c r="K5" i="33"/>
  <c r="K53" i="33" s="1"/>
  <c r="L5" i="33"/>
  <c r="L53" i="33" s="1"/>
  <c r="M5" i="33"/>
  <c r="D5" i="33"/>
  <c r="E48" i="33"/>
  <c r="F48" i="33"/>
  <c r="G48" i="33"/>
  <c r="H48" i="33"/>
  <c r="I48" i="33"/>
  <c r="J48" i="33"/>
  <c r="K48" i="33"/>
  <c r="L48" i="33"/>
  <c r="M48" i="33"/>
  <c r="D48" i="33"/>
  <c r="N49" i="33"/>
  <c r="O49" i="33" s="1"/>
  <c r="N43" i="33"/>
  <c r="O43" i="33" s="1"/>
  <c r="N44" i="33"/>
  <c r="O44" i="33" s="1"/>
  <c r="N45" i="33"/>
  <c r="O45" i="33" s="1"/>
  <c r="N46" i="33"/>
  <c r="O46" i="33"/>
  <c r="N47" i="33"/>
  <c r="O47" i="33" s="1"/>
  <c r="N42" i="33"/>
  <c r="O42" i="33"/>
  <c r="E41" i="33"/>
  <c r="F41" i="33"/>
  <c r="G41" i="33"/>
  <c r="H41" i="33"/>
  <c r="I41" i="33"/>
  <c r="J41" i="33"/>
  <c r="K41" i="33"/>
  <c r="L41" i="33"/>
  <c r="M41" i="33"/>
  <c r="D41" i="33"/>
  <c r="E38" i="33"/>
  <c r="F38" i="33"/>
  <c r="G38" i="33"/>
  <c r="N38" i="33" s="1"/>
  <c r="O38" i="33" s="1"/>
  <c r="H38" i="33"/>
  <c r="I38" i="33"/>
  <c r="J38" i="33"/>
  <c r="K38" i="33"/>
  <c r="L38" i="33"/>
  <c r="M38" i="33"/>
  <c r="D38" i="33"/>
  <c r="N39" i="33"/>
  <c r="O39" i="33" s="1"/>
  <c r="N40" i="33"/>
  <c r="O40" i="33" s="1"/>
  <c r="N28" i="33"/>
  <c r="O28" i="33" s="1"/>
  <c r="N14" i="33"/>
  <c r="O14" i="33" s="1"/>
  <c r="N15" i="33"/>
  <c r="O15" i="33"/>
  <c r="N7" i="33"/>
  <c r="O7" i="33" s="1"/>
  <c r="N8" i="33"/>
  <c r="O8" i="33"/>
  <c r="N9" i="33"/>
  <c r="O9" i="33" s="1"/>
  <c r="N10" i="33"/>
  <c r="O10" i="33"/>
  <c r="N11" i="33"/>
  <c r="O11" i="33" s="1"/>
  <c r="N6" i="33"/>
  <c r="O6" i="33"/>
  <c r="N13" i="33"/>
  <c r="O13" i="33" s="1"/>
  <c r="E52" i="38"/>
  <c r="N41" i="39"/>
  <c r="O41" i="39" s="1"/>
  <c r="N16" i="37"/>
  <c r="O16" i="37" s="1"/>
  <c r="G51" i="36"/>
  <c r="J53" i="33"/>
  <c r="I53" i="33"/>
  <c r="N40" i="35"/>
  <c r="O40" i="35" s="1"/>
  <c r="K54" i="40"/>
  <c r="H54" i="40"/>
  <c r="J54" i="40"/>
  <c r="L54" i="40"/>
  <c r="M54" i="40"/>
  <c r="F54" i="40"/>
  <c r="N11" i="40"/>
  <c r="O11" i="40" s="1"/>
  <c r="L55" i="41"/>
  <c r="H55" i="41"/>
  <c r="N11" i="41"/>
  <c r="O11" i="41" s="1"/>
  <c r="I55" i="41"/>
  <c r="N51" i="41"/>
  <c r="O51" i="41" s="1"/>
  <c r="N27" i="41"/>
  <c r="O27" i="41" s="1"/>
  <c r="N5" i="41"/>
  <c r="O5" i="41" s="1"/>
  <c r="L52" i="42"/>
  <c r="I52" i="42"/>
  <c r="G52" i="42"/>
  <c r="N39" i="42"/>
  <c r="O39" i="42"/>
  <c r="E52" i="42"/>
  <c r="D52" i="42"/>
  <c r="N48" i="43"/>
  <c r="O48" i="43"/>
  <c r="M51" i="43"/>
  <c r="G51" i="43"/>
  <c r="N41" i="43"/>
  <c r="O41" i="43" s="1"/>
  <c r="E51" i="43"/>
  <c r="I51" i="43"/>
  <c r="F51" i="43"/>
  <c r="N25" i="43"/>
  <c r="O25" i="43" s="1"/>
  <c r="D51" i="43"/>
  <c r="J57" i="44"/>
  <c r="K57" i="44"/>
  <c r="L57" i="44"/>
  <c r="N12" i="44"/>
  <c r="O12" i="44" s="1"/>
  <c r="N54" i="44"/>
  <c r="O54" i="44" s="1"/>
  <c r="I57" i="44"/>
  <c r="N46" i="44"/>
  <c r="O46" i="44" s="1"/>
  <c r="M54" i="45"/>
  <c r="L54" i="45"/>
  <c r="N43" i="45"/>
  <c r="O43" i="45" s="1"/>
  <c r="G54" i="45"/>
  <c r="N46" i="45"/>
  <c r="O46" i="45" s="1"/>
  <c r="F54" i="45"/>
  <c r="J54" i="45"/>
  <c r="N17" i="45"/>
  <c r="O17" i="45" s="1"/>
  <c r="E54" i="45"/>
  <c r="D54" i="45"/>
  <c r="O54" i="46"/>
  <c r="P54" i="46" s="1"/>
  <c r="O12" i="46"/>
  <c r="P12" i="46" s="1"/>
  <c r="O32" i="46"/>
  <c r="P32" i="46"/>
  <c r="E57" i="46"/>
  <c r="F57" i="46"/>
  <c r="G57" i="46"/>
  <c r="H57" i="46"/>
  <c r="I57" i="46"/>
  <c r="L57" i="46"/>
  <c r="D57" i="46"/>
  <c r="D53" i="37" l="1"/>
  <c r="N27" i="38"/>
  <c r="O27" i="38" s="1"/>
  <c r="E53" i="37"/>
  <c r="N5" i="44"/>
  <c r="O5" i="44" s="1"/>
  <c r="N52" i="45"/>
  <c r="O52" i="45" s="1"/>
  <c r="N12" i="34"/>
  <c r="O12" i="34" s="1"/>
  <c r="D53" i="35"/>
  <c r="J52" i="38"/>
  <c r="L51" i="36"/>
  <c r="K52" i="38"/>
  <c r="G53" i="39"/>
  <c r="M51" i="36"/>
  <c r="K52" i="34"/>
  <c r="N11" i="39"/>
  <c r="O11" i="39" s="1"/>
  <c r="N50" i="39"/>
  <c r="O50" i="39" s="1"/>
  <c r="N26" i="42"/>
  <c r="O26" i="42" s="1"/>
  <c r="N30" i="44"/>
  <c r="O30" i="44" s="1"/>
  <c r="I54" i="45"/>
  <c r="M57" i="46"/>
  <c r="G53" i="33"/>
  <c r="M52" i="38"/>
  <c r="F52" i="34"/>
  <c r="H53" i="33"/>
  <c r="N39" i="34"/>
  <c r="O39" i="34" s="1"/>
  <c r="N44" i="37"/>
  <c r="O44" i="37" s="1"/>
  <c r="K53" i="39"/>
  <c r="J53" i="35"/>
  <c r="J53" i="39"/>
  <c r="N16" i="41"/>
  <c r="O16" i="41" s="1"/>
  <c r="M55" i="41"/>
  <c r="J52" i="42"/>
  <c r="N5" i="37"/>
  <c r="O5" i="37" s="1"/>
  <c r="N41" i="33"/>
  <c r="O41" i="33" s="1"/>
  <c r="N17" i="36"/>
  <c r="O17" i="36" s="1"/>
  <c r="F52" i="38"/>
  <c r="M53" i="39"/>
  <c r="N41" i="41"/>
  <c r="O41" i="41" s="1"/>
  <c r="N12" i="43"/>
  <c r="O12" i="43" s="1"/>
  <c r="N43" i="44"/>
  <c r="O43" i="44" s="1"/>
  <c r="N12" i="45"/>
  <c r="O12" i="45" s="1"/>
  <c r="L52" i="34"/>
  <c r="L53" i="35"/>
  <c r="J52" i="34"/>
  <c r="N49" i="35"/>
  <c r="O49" i="35" s="1"/>
  <c r="H52" i="38"/>
  <c r="D54" i="40"/>
  <c r="N54" i="40" s="1"/>
  <c r="O54" i="40" s="1"/>
  <c r="I52" i="38"/>
  <c r="N29" i="40"/>
  <c r="O29" i="40" s="1"/>
  <c r="N5" i="45"/>
  <c r="O5" i="45" s="1"/>
  <c r="K57" i="46"/>
  <c r="K53" i="35"/>
  <c r="F51" i="36"/>
  <c r="K53" i="37"/>
  <c r="M52" i="34"/>
  <c r="N48" i="33"/>
  <c r="O48" i="33" s="1"/>
  <c r="E51" i="36"/>
  <c r="F53" i="37"/>
  <c r="N41" i="37"/>
  <c r="O41" i="37" s="1"/>
  <c r="N16" i="39"/>
  <c r="O16" i="39" s="1"/>
  <c r="N42" i="40"/>
  <c r="O42" i="40" s="1"/>
  <c r="M52" i="42"/>
  <c r="O49" i="46"/>
  <c r="P49" i="46" s="1"/>
  <c r="E53" i="33"/>
  <c r="H51" i="36"/>
  <c r="G53" i="37"/>
  <c r="D53" i="39"/>
  <c r="I53" i="39"/>
  <c r="K55" i="41"/>
  <c r="N5" i="42"/>
  <c r="O5" i="42" s="1"/>
  <c r="F53" i="35"/>
  <c r="G52" i="38"/>
  <c r="O54" i="47"/>
  <c r="P54" i="47" s="1"/>
  <c r="K54" i="45"/>
  <c r="M57" i="44"/>
  <c r="J51" i="43"/>
  <c r="N51" i="43" s="1"/>
  <c r="O51" i="43" s="1"/>
  <c r="N12" i="42"/>
  <c r="O12" i="42" s="1"/>
  <c r="F55" i="41"/>
  <c r="N55" i="41" s="1"/>
  <c r="O55" i="41" s="1"/>
  <c r="H53" i="39"/>
  <c r="F53" i="33"/>
  <c r="N53" i="33" s="1"/>
  <c r="O53" i="33" s="1"/>
  <c r="E52" i="34"/>
  <c r="N16" i="34"/>
  <c r="O16" i="34" s="1"/>
  <c r="O5" i="46"/>
  <c r="P5" i="46" s="1"/>
  <c r="N5" i="36"/>
  <c r="O5" i="36" s="1"/>
  <c r="N27" i="33"/>
  <c r="O27" i="33" s="1"/>
  <c r="N18" i="35"/>
  <c r="O18" i="35" s="1"/>
  <c r="N38" i="36"/>
  <c r="O38" i="36" s="1"/>
  <c r="N47" i="36"/>
  <c r="O47" i="36" s="1"/>
  <c r="H52" i="42"/>
  <c r="N5" i="35"/>
  <c r="O5" i="35" s="1"/>
  <c r="N17" i="42"/>
  <c r="O17" i="42" s="1"/>
  <c r="J57" i="46"/>
  <c r="N29" i="45"/>
  <c r="O29" i="45" s="1"/>
  <c r="N16" i="38"/>
  <c r="O16" i="38" s="1"/>
  <c r="N5" i="38"/>
  <c r="O5" i="38" s="1"/>
  <c r="N16" i="33"/>
  <c r="O16" i="33" s="1"/>
  <c r="N49" i="34"/>
  <c r="O49" i="34" s="1"/>
  <c r="I51" i="36"/>
  <c r="N51" i="36" s="1"/>
  <c r="O51" i="36" s="1"/>
  <c r="N11" i="38"/>
  <c r="O11" i="38" s="1"/>
  <c r="D52" i="38"/>
  <c r="N52" i="38" s="1"/>
  <c r="O52" i="38" s="1"/>
  <c r="O46" i="46"/>
  <c r="P46" i="46" s="1"/>
  <c r="K52" i="42"/>
  <c r="G52" i="34"/>
  <c r="N43" i="35"/>
  <c r="O43" i="35" s="1"/>
  <c r="K51" i="36"/>
  <c r="L53" i="39"/>
  <c r="N5" i="34"/>
  <c r="O5" i="34" s="1"/>
  <c r="M53" i="33"/>
  <c r="L52" i="38"/>
  <c r="D57" i="44"/>
  <c r="N57" i="44" s="1"/>
  <c r="O57" i="44" s="1"/>
  <c r="I53" i="35"/>
  <c r="J53" i="37"/>
  <c r="N44" i="41"/>
  <c r="O44" i="41" s="1"/>
  <c r="I52" i="34"/>
  <c r="N12" i="36"/>
  <c r="O12" i="36" s="1"/>
  <c r="N27" i="34"/>
  <c r="O27" i="34" s="1"/>
  <c r="N27" i="36"/>
  <c r="O27" i="36" s="1"/>
  <c r="N11" i="37"/>
  <c r="O11" i="37" s="1"/>
  <c r="N44" i="39"/>
  <c r="O44" i="39" s="1"/>
  <c r="N42" i="34"/>
  <c r="O42" i="34" s="1"/>
  <c r="N5" i="39"/>
  <c r="O5" i="39" s="1"/>
  <c r="N53" i="37" l="1"/>
  <c r="O53" i="37" s="1"/>
  <c r="N52" i="42"/>
  <c r="O52" i="42" s="1"/>
  <c r="O57" i="46"/>
  <c r="P57" i="46" s="1"/>
  <c r="N53" i="35"/>
  <c r="O53" i="35" s="1"/>
  <c r="N53" i="39"/>
  <c r="O53" i="39" s="1"/>
  <c r="N54" i="45"/>
  <c r="O54" i="45" s="1"/>
  <c r="N52" i="34"/>
  <c r="O52" i="34" s="1"/>
</calcChain>
</file>

<file path=xl/sharedStrings.xml><?xml version="1.0" encoding="utf-8"?>
<sst xmlns="http://schemas.openxmlformats.org/spreadsheetml/2006/main" count="1194" uniqueCount="164">
  <si>
    <t>Building Permits</t>
  </si>
  <si>
    <t>Taxes</t>
  </si>
  <si>
    <t>Ad Valorem Taxes</t>
  </si>
  <si>
    <t>Miscellaneous Revenues</t>
  </si>
  <si>
    <t>General</t>
  </si>
  <si>
    <t>Permanent</t>
  </si>
  <si>
    <t>Enterprise</t>
  </si>
  <si>
    <t>Pension</t>
  </si>
  <si>
    <t>Trust</t>
  </si>
  <si>
    <t>Component Units</t>
  </si>
  <si>
    <t>Local Option Taxes</t>
  </si>
  <si>
    <t>Discretionary Sales Surtaxes</t>
  </si>
  <si>
    <t>Utility Service Tax - Other</t>
  </si>
  <si>
    <t>Communications Services Taxes</t>
  </si>
  <si>
    <t>Local Business Tax</t>
  </si>
  <si>
    <t>Permits, Fees, and Special Assessments</t>
  </si>
  <si>
    <t>Franchise Fee - Electricity</t>
  </si>
  <si>
    <t>Franchise Fee - Solid Waste</t>
  </si>
  <si>
    <t>Federal Grant - Public Safety</t>
  </si>
  <si>
    <t>Intergovernmental Revenue</t>
  </si>
  <si>
    <t>State Grant - Public Safety</t>
  </si>
  <si>
    <t>State Grant - Economic Environment</t>
  </si>
  <si>
    <t>State Grant - Culture / Recreation</t>
  </si>
  <si>
    <t>State Shared Revenues - General Gov't - Revenue Sharing Proceeds</t>
  </si>
  <si>
    <t>State Shared Revenues - General Gov't - Mobile Home License Tax</t>
  </si>
  <si>
    <t>State Shared Revenues - General Gov't - Alcoholic Beverage License Tax</t>
  </si>
  <si>
    <t>State Shared Revenues - General Gov't - Local Gov't Half-Cent Sales Tax</t>
  </si>
  <si>
    <t>State Shared Revenues - Transportation - Other Transportation</t>
  </si>
  <si>
    <t>Payments from Other Local Units in Lieu of Taxes</t>
  </si>
  <si>
    <t>Governmental Funds</t>
  </si>
  <si>
    <t>Proprietary Funds</t>
  </si>
  <si>
    <t>Account Total</t>
  </si>
  <si>
    <t>Fiduciary Funds</t>
  </si>
  <si>
    <t>Charges for Services</t>
  </si>
  <si>
    <t>Judgments, Fines, and Forfeits</t>
  </si>
  <si>
    <t>Other Sources</t>
  </si>
  <si>
    <t>General Gov't (Not Court-Related) - Internal Service Fund Fees and Charges</t>
  </si>
  <si>
    <t>General Gov't (Not Court-Related) - Other General Gov't Charges and Fees</t>
  </si>
  <si>
    <t>Public Safety - Law Enforcement Services</t>
  </si>
  <si>
    <t>Physical Environment - Electric Utility</t>
  </si>
  <si>
    <t>Physical Environment - Water Utility</t>
  </si>
  <si>
    <t>Physical Environment - Garbage / Solid Waste</t>
  </si>
  <si>
    <t>Physical Environment - Sewer / Wastewater Utility</t>
  </si>
  <si>
    <t>Physical Environment - Other Physical Environment Charges</t>
  </si>
  <si>
    <t>Culture / Recreation - Parks and Recreation</t>
  </si>
  <si>
    <t>Culture / Recreation - Special Events</t>
  </si>
  <si>
    <t>Total - All Account Codes</t>
  </si>
  <si>
    <t>Local Fiscal Year Ended September 30, 2009</t>
  </si>
  <si>
    <t>Court-Ordered Judgments and Fines - As Decided by County Court Civil</t>
  </si>
  <si>
    <t>Other Judgments, Fines, and Forfeits</t>
  </si>
  <si>
    <t>Interest and Other Earnings - Interest</t>
  </si>
  <si>
    <t>Interest and Other Earnings - Net Increase (Decrease) in Fair Value of Investments</t>
  </si>
  <si>
    <t>Rents and Royalties</t>
  </si>
  <si>
    <t>Disposition of Fixed Assets</t>
  </si>
  <si>
    <t>Contributions and Donations from Private Sources</t>
  </si>
  <si>
    <t>Other Miscellaneous Revenues - Other</t>
  </si>
  <si>
    <t>Non-Operating - Inter-Fund Group Transfers In</t>
  </si>
  <si>
    <t>Proceeds of General Capital Asset Dispositions - Sales</t>
  </si>
  <si>
    <t>Proprietary Non-Operating Sources - Capital Contributions from Other Public Source</t>
  </si>
  <si>
    <t>Account Code and Name</t>
  </si>
  <si>
    <t>Special Revenue</t>
  </si>
  <si>
    <t>Debt Service</t>
  </si>
  <si>
    <t>Capital Projects</t>
  </si>
  <si>
    <t>Internal Service</t>
  </si>
  <si>
    <t>Per Capita Account Total</t>
  </si>
  <si>
    <t>2009 Municipal Population:</t>
  </si>
  <si>
    <t>Contributions from Enterprise Operations</t>
  </si>
  <si>
    <t>Alachua Revenues Reported by Account Code and Fund Type</t>
  </si>
  <si>
    <t>Local Fiscal Year Ended September 30, 2010</t>
  </si>
  <si>
    <t>Grants from Other Local Units - Public Safety</t>
  </si>
  <si>
    <t>Grants from Other Local Units - Culture / Recreation</t>
  </si>
  <si>
    <t>Transportation (User Fees) - Other Transportation Charges</t>
  </si>
  <si>
    <t>Court-Ordered Judgments and Fines - As Decided by County Court Criminal</t>
  </si>
  <si>
    <t>Sale of Surplus Materials and Scrap</t>
  </si>
  <si>
    <t>2010 Municipal Census Population:</t>
  </si>
  <si>
    <t>Compiled from data obtained from the Florida Department of Financial Services, Division of Accounting and Auditing, Bureau of Local Government.</t>
  </si>
  <si>
    <t>Local Fiscal Year Ended September 30, 2011</t>
  </si>
  <si>
    <t>First Local Option Fuel Tax (1 to 6 Cents)</t>
  </si>
  <si>
    <t>Second Local Option Fuel Tax (1 to 5 Cents)</t>
  </si>
  <si>
    <t>Other Permits, Fees, and Special Assessments</t>
  </si>
  <si>
    <t>State Grant - Physical Environment - Sewer / Wastewater</t>
  </si>
  <si>
    <t>Public Safety - Protective Inspection Fees</t>
  </si>
  <si>
    <t>Special Items (Gain)</t>
  </si>
  <si>
    <t>2011 Municipal Population:</t>
  </si>
  <si>
    <t>Local Fiscal Year Ended September 30, 2012</t>
  </si>
  <si>
    <t>Grants from Other Local Units - Economic Environment</t>
  </si>
  <si>
    <t>Public Safety - Other Public Safety Charges and Fees</t>
  </si>
  <si>
    <t>2012 Municipal Population:</t>
  </si>
  <si>
    <t>Local Fiscal Year Ended September 30, 2008</t>
  </si>
  <si>
    <t>Permits and Franchise Fees</t>
  </si>
  <si>
    <t>Other Permits and Fees</t>
  </si>
  <si>
    <t>Federal Grant - Economic Environment</t>
  </si>
  <si>
    <t>Grants from Other Local Units - Transportation</t>
  </si>
  <si>
    <t>Judgments and Fines - Other Court-Ordered</t>
  </si>
  <si>
    <t>2008 Municipal Population:</t>
  </si>
  <si>
    <t>Local Fiscal Year Ended September 30, 2013</t>
  </si>
  <si>
    <t>Communications Services Taxes (Chapter 202, F.S.)</t>
  </si>
  <si>
    <t>Local Business Tax (Chapter 205, F.S.)</t>
  </si>
  <si>
    <t>State Grant - Transportation - Other Transportation</t>
  </si>
  <si>
    <t>State Shared Revenues - General Government - Revenue Sharing Proceeds</t>
  </si>
  <si>
    <t>State Shared Revenues - General Government - Mobile Home License Tax</t>
  </si>
  <si>
    <t>State Shared Revenues - General Government - Alcoholic Beverage License Tax</t>
  </si>
  <si>
    <t>State Shared Revenues - General Government - Local Government Half-Cent Sales Tax</t>
  </si>
  <si>
    <t>General Government - Internal Service Fund Fees and Charges</t>
  </si>
  <si>
    <t>General Government - Other General Government Charges and Fees</t>
  </si>
  <si>
    <t>Fines - Local Ordinance Violations</t>
  </si>
  <si>
    <t>Proceeds - Debt Proceeds</t>
  </si>
  <si>
    <t>Proprietary Non-Operating - Capital Contributions from Private Source</t>
  </si>
  <si>
    <t>2013 Municipal Population:</t>
  </si>
  <si>
    <t>Local Fiscal Year Ended September 30, 2014</t>
  </si>
  <si>
    <t>Other Charges for Services</t>
  </si>
  <si>
    <t>Sales - Sale of Surplus Materials and Scrap</t>
  </si>
  <si>
    <t>2014 Municipal Population:</t>
  </si>
  <si>
    <t>Local Fiscal Year Ended September 30, 2015</t>
  </si>
  <si>
    <t>Special Assessments - Charges for Public Services</t>
  </si>
  <si>
    <t>Grants from Other Local Units - Other</t>
  </si>
  <si>
    <t>Court-Related Revenues - Circuit Court Criminal - Non-Local Fines and Forfeitures</t>
  </si>
  <si>
    <t>Proceeds - Proceeds from Refunding Bonds</t>
  </si>
  <si>
    <t>2015 Municipal Population:</t>
  </si>
  <si>
    <t>Local Fiscal Year Ended September 30, 2016</t>
  </si>
  <si>
    <t>Sales - Disposition of Fixed Assets</t>
  </si>
  <si>
    <t>Proceeds - Installment Purchases and Capital Lease Proceeds</t>
  </si>
  <si>
    <t>2016 Municipal Population:</t>
  </si>
  <si>
    <t>Local Fiscal Year Ended September 30, 2017</t>
  </si>
  <si>
    <t>2017 Municipal Population:</t>
  </si>
  <si>
    <t>Local Fiscal Year Ended September 30, 2018</t>
  </si>
  <si>
    <t>Proprietary Non-Operating - Other Grants and Donations</t>
  </si>
  <si>
    <t>2018 Municipal Population:</t>
  </si>
  <si>
    <t>Local Fiscal Year Ended September 30, 2019</t>
  </si>
  <si>
    <t>State Grant - General Government</t>
  </si>
  <si>
    <t>Other Miscellaneous Revenues - Settlements</t>
  </si>
  <si>
    <t>2019 Municipal Population:</t>
  </si>
  <si>
    <t>Local Fiscal Year Ended September 30, 2020</t>
  </si>
  <si>
    <t>Grants from Other Local Units - Human Services</t>
  </si>
  <si>
    <t>2020 Municipal Population:</t>
  </si>
  <si>
    <t>Local Fiscal Year Ended September 30, 2021</t>
  </si>
  <si>
    <t>Per Capita Account</t>
  </si>
  <si>
    <t>Custodial</t>
  </si>
  <si>
    <t>Total Account</t>
  </si>
  <si>
    <t>General Government Taxes</t>
  </si>
  <si>
    <t>First Local Option Fuel Tax (1 to 6 Cents Local Option Fuel Tax)</t>
  </si>
  <si>
    <t>Local Government Infrastructure Surtax</t>
  </si>
  <si>
    <t>Local Communications Services Taxes</t>
  </si>
  <si>
    <t>Building Permits (Buildling Permit Fees)</t>
  </si>
  <si>
    <t>Intergovernmental Revenues</t>
  </si>
  <si>
    <t>Other Financial Assistance - Federal Source</t>
  </si>
  <si>
    <t>State Shared Revenues - General Government - Municipal Revenue Sharing Program</t>
  </si>
  <si>
    <t>State Shared Revenues - General Government - Local Government Half-Cent Sales Tax Program</t>
  </si>
  <si>
    <t>State Shared Revenues - Transportation - Fuel Tax Refunds and Credits</t>
  </si>
  <si>
    <t>Proprietary Non-Operating Sources - Other Grants and Donations</t>
  </si>
  <si>
    <t>2021 Municipal Population:</t>
  </si>
  <si>
    <t>Local Fiscal Year Ended September 30, 2022</t>
  </si>
  <si>
    <t>Second Local Option Fuel Tax (1 to 5 Cents Local Option Fuel Tax) - Municipal Proceeds</t>
  </si>
  <si>
    <t>Federal Grant - Transportation - Other Transportation</t>
  </si>
  <si>
    <t>Federal Grant - American Rescue Plan Act Funds</t>
  </si>
  <si>
    <t>Transportation - Other Transportation Charges</t>
  </si>
  <si>
    <t>Court-Ordered Judgments and Fines - As Decided by Traffic Court</t>
  </si>
  <si>
    <t>2022 Municipal Population:</t>
  </si>
  <si>
    <t>Local Fiscal Year Ended September 30, 2023</t>
  </si>
  <si>
    <t>State Grant - Physical Environment - Other Physical Environment</t>
  </si>
  <si>
    <t>2023 Municipal Population:</t>
  </si>
  <si>
    <t>Local Fiscal Year Ended September 30, 2024</t>
  </si>
  <si>
    <t>Court-Ordered Judgments and Fines - As Decided by Circuit Court Criminal</t>
  </si>
  <si>
    <t>2024 Municipal Population: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</si>
</sst>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42" formatCode="_(&quot;$&quot;* #,##0_);_(&quot;$&quot;* \(#,##0\);_(&quot;$&quot;* &quot;-&quot;_);_(@_)"/>
    <numFmt numFmtId="41" formatCode="_(* #,##0_);_(* \(#,##0\);_(* &quot;-&quot;_);_(@_)"/>
    <numFmt numFmtId="44" formatCode="_(&quot;$&quot;* #,##0.00_);_(&quot;$&quot;* \(#,##0.00\);_(&quot;$&quot;* &quot;-&quot;??_);_(@_)"/>
    <numFmt numFmtId="43" formatCode="_(* #,##0.00_);_(* \(#,##0.00\);_(* &quot;-&quot;??_);_(@_)"/>
    <numFmt numFmtId="164" formatCode="0.000"/>
  </numFmts>
  <fonts count="11">
    <font>
      <sz val="12"/>
      <name val="Arial MT"/>
    </font>
    <font>
      <b/>
      <sz val="12"/>
      <name val="Arial MT"/>
      <family val="2"/>
    </font>
    <font>
      <b/>
      <sz val="10"/>
      <name val="Arial MT"/>
      <family val="2"/>
    </font>
    <font>
      <sz val="10"/>
      <name val="Arial MT"/>
      <family val="2"/>
    </font>
    <font>
      <b/>
      <u/>
      <sz val="10"/>
      <name val="Arial MT"/>
    </font>
    <font>
      <b/>
      <sz val="18"/>
      <name val="Arial MT"/>
    </font>
    <font>
      <b/>
      <sz val="10"/>
      <name val="Arial MT"/>
    </font>
    <font>
      <sz val="10"/>
      <name val="Arial MT"/>
    </font>
    <font>
      <b/>
      <sz val="12"/>
      <name val="Arial MT"/>
    </font>
    <font>
      <b/>
      <sz val="14"/>
      <name val="Arial MT"/>
      <family val="2"/>
    </font>
    <font>
      <b/>
      <sz val="22"/>
      <name val="Arial MT"/>
    </font>
  </fonts>
  <fills count="3">
    <fill>
      <patternFill patternType="none"/>
    </fill>
    <fill>
      <patternFill patternType="gray125"/>
    </fill>
    <fill>
      <patternFill patternType="solid">
        <fgColor theme="0" tint="-0.14996795556505021"/>
        <bgColor indexed="64"/>
      </patternFill>
    </fill>
  </fills>
  <borders count="36">
    <border>
      <left/>
      <right/>
      <top/>
      <bottom/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135">
    <xf numFmtId="0" fontId="0" fillId="0" borderId="0" xfId="0"/>
    <xf numFmtId="0" fontId="2" fillId="0" borderId="0" xfId="0" applyFont="1" applyAlignment="1" applyProtection="1">
      <alignment horizontal="center"/>
    </xf>
    <xf numFmtId="0" fontId="2" fillId="0" borderId="0" xfId="0" applyFont="1" applyProtection="1"/>
    <xf numFmtId="0" fontId="3" fillId="0" borderId="0" xfId="0" applyFont="1" applyProtection="1"/>
    <xf numFmtId="37" fontId="3" fillId="0" borderId="0" xfId="0" applyNumberFormat="1" applyFont="1" applyProtection="1"/>
    <xf numFmtId="0" fontId="1" fillId="0" borderId="0" xfId="0" applyFont="1" applyProtection="1"/>
    <xf numFmtId="44" fontId="6" fillId="0" borderId="0" xfId="0" applyNumberFormat="1" applyFont="1" applyProtection="1"/>
    <xf numFmtId="0" fontId="5" fillId="0" borderId="0" xfId="0" applyFont="1" applyAlignment="1" applyProtection="1">
      <alignment horizontal="center"/>
    </xf>
    <xf numFmtId="0" fontId="4" fillId="0" borderId="0" xfId="0" applyFont="1" applyAlignment="1" applyProtection="1">
      <alignment horizontal="right"/>
    </xf>
    <xf numFmtId="43" fontId="3" fillId="0" borderId="0" xfId="0" applyNumberFormat="1" applyFont="1" applyProtection="1"/>
    <xf numFmtId="43" fontId="6" fillId="0" borderId="0" xfId="0" applyNumberFormat="1" applyFont="1" applyProtection="1"/>
    <xf numFmtId="0" fontId="1" fillId="0" borderId="0" xfId="0" applyFont="1" applyAlignment="1" applyProtection="1"/>
    <xf numFmtId="0" fontId="3" fillId="0" borderId="1" xfId="0" applyFont="1" applyBorder="1" applyAlignment="1" applyProtection="1">
      <alignment vertical="center"/>
    </xf>
    <xf numFmtId="0" fontId="7" fillId="0" borderId="1" xfId="0" applyFont="1" applyBorder="1" applyAlignment="1" applyProtection="1">
      <alignment vertical="center"/>
    </xf>
    <xf numFmtId="0" fontId="1" fillId="2" borderId="2" xfId="0" applyFont="1" applyFill="1" applyBorder="1" applyAlignment="1" applyProtection="1">
      <alignment vertical="center"/>
    </xf>
    <xf numFmtId="42" fontId="1" fillId="2" borderId="3" xfId="0" applyNumberFormat="1" applyFont="1" applyFill="1" applyBorder="1" applyAlignment="1" applyProtection="1">
      <alignment vertical="center"/>
    </xf>
    <xf numFmtId="0" fontId="3" fillId="0" borderId="4" xfId="0" applyFont="1" applyBorder="1" applyAlignment="1" applyProtection="1">
      <alignment vertical="center"/>
    </xf>
    <xf numFmtId="37" fontId="3" fillId="0" borderId="0" xfId="0" applyNumberFormat="1" applyFont="1" applyBorder="1" applyAlignment="1" applyProtection="1">
      <alignment vertical="center"/>
    </xf>
    <xf numFmtId="0" fontId="3" fillId="0" borderId="0" xfId="0" applyFont="1" applyBorder="1" applyAlignment="1" applyProtection="1">
      <alignment vertical="center"/>
    </xf>
    <xf numFmtId="0" fontId="3" fillId="0" borderId="5" xfId="0" applyFont="1" applyBorder="1" applyAlignment="1" applyProtection="1">
      <alignment vertical="center"/>
    </xf>
    <xf numFmtId="0" fontId="3" fillId="0" borderId="6" xfId="0" applyFont="1" applyBorder="1" applyAlignment="1" applyProtection="1">
      <alignment vertical="center"/>
    </xf>
    <xf numFmtId="0" fontId="7" fillId="0" borderId="6" xfId="0" applyFont="1" applyBorder="1" applyAlignment="1" applyProtection="1">
      <alignment vertical="center"/>
    </xf>
    <xf numFmtId="0" fontId="1" fillId="2" borderId="7" xfId="0" applyFont="1" applyFill="1" applyBorder="1" applyAlignment="1" applyProtection="1">
      <alignment vertical="center"/>
    </xf>
    <xf numFmtId="0" fontId="1" fillId="2" borderId="3" xfId="0" applyFont="1" applyFill="1" applyBorder="1" applyAlignment="1" applyProtection="1">
      <alignment vertical="center"/>
    </xf>
    <xf numFmtId="0" fontId="1" fillId="2" borderId="4" xfId="0" applyFont="1" applyFill="1" applyBorder="1" applyAlignment="1" applyProtection="1">
      <alignment vertical="center"/>
    </xf>
    <xf numFmtId="164" fontId="3" fillId="0" borderId="8" xfId="0" applyNumberFormat="1" applyFont="1" applyBorder="1" applyAlignment="1" applyProtection="1">
      <alignment horizontal="center" vertical="center"/>
    </xf>
    <xf numFmtId="0" fontId="1" fillId="2" borderId="9" xfId="0" applyFont="1" applyFill="1" applyBorder="1" applyAlignment="1" applyProtection="1">
      <alignment vertical="center"/>
    </xf>
    <xf numFmtId="42" fontId="1" fillId="2" borderId="10" xfId="0" applyNumberFormat="1" applyFont="1" applyFill="1" applyBorder="1" applyAlignment="1" applyProtection="1">
      <alignment vertical="center"/>
    </xf>
    <xf numFmtId="42" fontId="1" fillId="2" borderId="11" xfId="0" applyNumberFormat="1" applyFont="1" applyFill="1" applyBorder="1" applyAlignment="1" applyProtection="1">
      <alignment vertical="center"/>
    </xf>
    <xf numFmtId="0" fontId="1" fillId="2" borderId="1" xfId="0" applyFont="1" applyFill="1" applyBorder="1" applyAlignment="1" applyProtection="1">
      <alignment vertical="center"/>
    </xf>
    <xf numFmtId="0" fontId="1" fillId="2" borderId="12" xfId="0" applyFont="1" applyFill="1" applyBorder="1" applyAlignment="1" applyProtection="1">
      <alignment vertical="center"/>
    </xf>
    <xf numFmtId="0" fontId="1" fillId="2" borderId="6" xfId="0" applyFont="1" applyFill="1" applyBorder="1" applyAlignment="1" applyProtection="1">
      <alignment vertical="center"/>
    </xf>
    <xf numFmtId="42" fontId="1" fillId="2" borderId="12" xfId="0" applyNumberFormat="1" applyFont="1" applyFill="1" applyBorder="1" applyAlignment="1" applyProtection="1">
      <alignment vertical="center"/>
    </xf>
    <xf numFmtId="44" fontId="1" fillId="2" borderId="5" xfId="0" applyNumberFormat="1" applyFont="1" applyFill="1" applyBorder="1" applyAlignment="1" applyProtection="1">
      <alignment vertical="center"/>
    </xf>
    <xf numFmtId="37" fontId="8" fillId="2" borderId="13" xfId="0" applyNumberFormat="1" applyFont="1" applyFill="1" applyBorder="1" applyAlignment="1" applyProtection="1">
      <alignment horizontal="center" vertical="center" wrapText="1"/>
    </xf>
    <xf numFmtId="37" fontId="8" fillId="2" borderId="14" xfId="0" applyNumberFormat="1" applyFont="1" applyFill="1" applyBorder="1" applyAlignment="1" applyProtection="1">
      <alignment horizontal="center" vertical="center" wrapText="1"/>
    </xf>
    <xf numFmtId="0" fontId="9" fillId="2" borderId="15" xfId="0" applyFont="1" applyFill="1" applyBorder="1" applyAlignment="1" applyProtection="1">
      <alignment horizontal="center" vertical="center"/>
    </xf>
    <xf numFmtId="0" fontId="9" fillId="2" borderId="16" xfId="0" applyFont="1" applyFill="1" applyBorder="1" applyAlignment="1" applyProtection="1">
      <alignment horizontal="center" vertical="center"/>
    </xf>
    <xf numFmtId="44" fontId="1" fillId="2" borderId="17" xfId="0" applyNumberFormat="1" applyFont="1" applyFill="1" applyBorder="1" applyAlignment="1" applyProtection="1">
      <alignment vertical="center"/>
    </xf>
    <xf numFmtId="164" fontId="7" fillId="0" borderId="8" xfId="0" applyNumberFormat="1" applyFont="1" applyBorder="1" applyAlignment="1" applyProtection="1">
      <alignment horizontal="center" vertical="center"/>
    </xf>
    <xf numFmtId="0" fontId="3" fillId="0" borderId="18" xfId="0" applyFont="1" applyBorder="1" applyAlignment="1" applyProtection="1">
      <alignment vertical="center"/>
    </xf>
    <xf numFmtId="0" fontId="3" fillId="0" borderId="19" xfId="0" applyFont="1" applyBorder="1" applyAlignment="1" applyProtection="1">
      <alignment vertical="center"/>
    </xf>
    <xf numFmtId="37" fontId="3" fillId="0" borderId="19" xfId="0" applyNumberFormat="1" applyFont="1" applyBorder="1" applyAlignment="1" applyProtection="1">
      <alignment vertical="center"/>
    </xf>
    <xf numFmtId="41" fontId="3" fillId="0" borderId="20" xfId="0" applyNumberFormat="1" applyFont="1" applyBorder="1" applyAlignment="1" applyProtection="1">
      <alignment vertical="center"/>
    </xf>
    <xf numFmtId="42" fontId="1" fillId="2" borderId="8" xfId="0" applyNumberFormat="1" applyFont="1" applyFill="1" applyBorder="1" applyAlignment="1" applyProtection="1">
      <alignment vertical="center"/>
    </xf>
    <xf numFmtId="44" fontId="1" fillId="2" borderId="21" xfId="0" applyNumberFormat="1" applyFont="1" applyFill="1" applyBorder="1" applyAlignment="1" applyProtection="1">
      <alignment vertical="center"/>
    </xf>
    <xf numFmtId="42" fontId="3" fillId="0" borderId="12" xfId="0" applyNumberFormat="1" applyFont="1" applyBorder="1" applyAlignment="1" applyProtection="1">
      <alignment vertical="center"/>
    </xf>
    <xf numFmtId="44" fontId="3" fillId="0" borderId="21" xfId="0" applyNumberFormat="1" applyFont="1" applyBorder="1" applyAlignment="1" applyProtection="1">
      <alignment vertical="center"/>
    </xf>
    <xf numFmtId="0" fontId="3" fillId="0" borderId="22" xfId="0" applyFont="1" applyBorder="1" applyAlignment="1" applyProtection="1">
      <alignment vertical="center"/>
    </xf>
    <xf numFmtId="164" fontId="3" fillId="0" borderId="23" xfId="0" applyNumberFormat="1" applyFont="1" applyBorder="1" applyAlignment="1" applyProtection="1">
      <alignment horizontal="center" vertical="center"/>
    </xf>
    <xf numFmtId="0" fontId="3" fillId="0" borderId="24" xfId="0" applyFont="1" applyBorder="1" applyAlignment="1" applyProtection="1">
      <alignment vertical="center"/>
    </xf>
    <xf numFmtId="0" fontId="5" fillId="0" borderId="0" xfId="0" applyFont="1" applyAlignment="1">
      <alignment horizontal="center"/>
    </xf>
    <xf numFmtId="0" fontId="9" fillId="2" borderId="15" xfId="0" applyFont="1" applyFill="1" applyBorder="1" applyAlignment="1">
      <alignment horizontal="center" vertical="center"/>
    </xf>
    <xf numFmtId="0" fontId="9" fillId="2" borderId="16" xfId="0" applyFont="1" applyFill="1" applyBorder="1" applyAlignment="1">
      <alignment horizontal="center" vertical="center"/>
    </xf>
    <xf numFmtId="0" fontId="1" fillId="0" borderId="0" xfId="0" applyFont="1"/>
    <xf numFmtId="37" fontId="8" fillId="2" borderId="13" xfId="0" applyNumberFormat="1" applyFont="1" applyFill="1" applyBorder="1" applyAlignment="1">
      <alignment horizontal="center" vertical="center" wrapText="1"/>
    </xf>
    <xf numFmtId="37" fontId="8" fillId="2" borderId="14" xfId="0" applyNumberFormat="1" applyFont="1" applyFill="1" applyBorder="1" applyAlignment="1">
      <alignment horizontal="center" vertical="center" wrapText="1"/>
    </xf>
    <xf numFmtId="0" fontId="4" fillId="0" borderId="0" xfId="0" applyFont="1" applyAlignment="1">
      <alignment horizontal="right"/>
    </xf>
    <xf numFmtId="0" fontId="2" fillId="0" borderId="0" xfId="0" applyFont="1" applyAlignment="1">
      <alignment horizontal="center"/>
    </xf>
    <xf numFmtId="0" fontId="1" fillId="2" borderId="4" xfId="0" applyFont="1" applyFill="1" applyBorder="1" applyAlignment="1">
      <alignment vertical="center"/>
    </xf>
    <xf numFmtId="0" fontId="1" fillId="2" borderId="9" xfId="0" applyFont="1" applyFill="1" applyBorder="1" applyAlignment="1">
      <alignment vertical="center"/>
    </xf>
    <xf numFmtId="42" fontId="1" fillId="2" borderId="10" xfId="0" applyNumberFormat="1" applyFont="1" applyFill="1" applyBorder="1" applyAlignment="1">
      <alignment vertical="center"/>
    </xf>
    <xf numFmtId="42" fontId="1" fillId="2" borderId="11" xfId="0" applyNumberFormat="1" applyFont="1" applyFill="1" applyBorder="1" applyAlignment="1">
      <alignment vertical="center"/>
    </xf>
    <xf numFmtId="44" fontId="1" fillId="2" borderId="5" xfId="0" applyNumberFormat="1" applyFont="1" applyFill="1" applyBorder="1" applyAlignment="1">
      <alignment vertical="center"/>
    </xf>
    <xf numFmtId="44" fontId="6" fillId="0" borderId="0" xfId="0" applyNumberFormat="1" applyFont="1"/>
    <xf numFmtId="0" fontId="3" fillId="0" borderId="0" xfId="0" applyFont="1"/>
    <xf numFmtId="0" fontId="3" fillId="0" borderId="1" xfId="0" applyFont="1" applyBorder="1" applyAlignment="1">
      <alignment vertical="center"/>
    </xf>
    <xf numFmtId="164" fontId="3" fillId="0" borderId="8" xfId="0" applyNumberFormat="1" applyFont="1" applyBorder="1" applyAlignment="1">
      <alignment horizontal="center" vertical="center"/>
    </xf>
    <xf numFmtId="0" fontId="3" fillId="0" borderId="6" xfId="0" applyFont="1" applyBorder="1" applyAlignment="1">
      <alignment vertical="center"/>
    </xf>
    <xf numFmtId="42" fontId="3" fillId="0" borderId="12" xfId="0" applyNumberFormat="1" applyFont="1" applyBorder="1" applyAlignment="1">
      <alignment vertical="center"/>
    </xf>
    <xf numFmtId="44" fontId="3" fillId="0" borderId="21" xfId="0" applyNumberFormat="1" applyFont="1" applyBorder="1" applyAlignment="1">
      <alignment vertical="center"/>
    </xf>
    <xf numFmtId="43" fontId="3" fillId="0" borderId="0" xfId="0" applyNumberFormat="1" applyFont="1"/>
    <xf numFmtId="0" fontId="1" fillId="2" borderId="1" xfId="0" applyFont="1" applyFill="1" applyBorder="1" applyAlignment="1">
      <alignment vertical="center"/>
    </xf>
    <xf numFmtId="0" fontId="1" fillId="2" borderId="12" xfId="0" applyFont="1" applyFill="1" applyBorder="1" applyAlignment="1">
      <alignment vertical="center"/>
    </xf>
    <xf numFmtId="0" fontId="1" fillId="2" borderId="6" xfId="0" applyFont="1" applyFill="1" applyBorder="1" applyAlignment="1">
      <alignment vertical="center"/>
    </xf>
    <xf numFmtId="42" fontId="1" fillId="2" borderId="12" xfId="0" applyNumberFormat="1" applyFont="1" applyFill="1" applyBorder="1" applyAlignment="1">
      <alignment vertical="center"/>
    </xf>
    <xf numFmtId="42" fontId="1" fillId="2" borderId="8" xfId="0" applyNumberFormat="1" applyFont="1" applyFill="1" applyBorder="1" applyAlignment="1">
      <alignment vertical="center"/>
    </xf>
    <xf numFmtId="44" fontId="1" fillId="2" borderId="21" xfId="0" applyNumberFormat="1" applyFont="1" applyFill="1" applyBorder="1" applyAlignment="1">
      <alignment vertical="center"/>
    </xf>
    <xf numFmtId="43" fontId="6" fillId="0" borderId="0" xfId="0" applyNumberFormat="1" applyFont="1"/>
    <xf numFmtId="0" fontId="7" fillId="0" borderId="1" xfId="0" applyFont="1" applyBorder="1" applyAlignment="1">
      <alignment vertical="center"/>
    </xf>
    <xf numFmtId="164" fontId="7" fillId="0" borderId="8" xfId="0" applyNumberFormat="1" applyFont="1" applyBorder="1" applyAlignment="1">
      <alignment horizontal="center" vertical="center"/>
    </xf>
    <xf numFmtId="0" fontId="7" fillId="0" borderId="6" xfId="0" applyFont="1" applyBorder="1" applyAlignment="1">
      <alignment vertical="center"/>
    </xf>
    <xf numFmtId="0" fontId="1" fillId="2" borderId="2" xfId="0" applyFont="1" applyFill="1" applyBorder="1" applyAlignment="1">
      <alignment vertical="center"/>
    </xf>
    <xf numFmtId="0" fontId="1" fillId="2" borderId="3" xfId="0" applyFont="1" applyFill="1" applyBorder="1" applyAlignment="1">
      <alignment vertical="center"/>
    </xf>
    <xf numFmtId="0" fontId="1" fillId="2" borderId="7" xfId="0" applyFont="1" applyFill="1" applyBorder="1" applyAlignment="1">
      <alignment vertical="center"/>
    </xf>
    <xf numFmtId="42" fontId="1" fillId="2" borderId="3" xfId="0" applyNumberFormat="1" applyFont="1" applyFill="1" applyBorder="1" applyAlignment="1">
      <alignment vertical="center"/>
    </xf>
    <xf numFmtId="44" fontId="1" fillId="2" borderId="17" xfId="0" applyNumberFormat="1" applyFont="1" applyFill="1" applyBorder="1" applyAlignment="1">
      <alignment vertical="center"/>
    </xf>
    <xf numFmtId="0" fontId="2" fillId="0" borderId="0" xfId="0" applyFont="1"/>
    <xf numFmtId="0" fontId="3" fillId="0" borderId="4" xfId="0" applyFont="1" applyBorder="1" applyAlignment="1">
      <alignment vertical="center"/>
    </xf>
    <xf numFmtId="0" fontId="3" fillId="0" borderId="0" xfId="0" applyFont="1" applyAlignment="1">
      <alignment vertical="center"/>
    </xf>
    <xf numFmtId="37" fontId="3" fillId="0" borderId="0" xfId="0" applyNumberFormat="1" applyFont="1" applyAlignment="1">
      <alignment vertical="center"/>
    </xf>
    <xf numFmtId="0" fontId="3" fillId="0" borderId="5" xfId="0" applyFont="1" applyBorder="1" applyAlignment="1">
      <alignment vertical="center"/>
    </xf>
    <xf numFmtId="0" fontId="3" fillId="0" borderId="18" xfId="0" applyFont="1" applyBorder="1" applyAlignment="1">
      <alignment vertical="center"/>
    </xf>
    <xf numFmtId="0" fontId="3" fillId="0" borderId="19" xfId="0" applyFont="1" applyBorder="1" applyAlignment="1">
      <alignment vertical="center"/>
    </xf>
    <xf numFmtId="37" fontId="3" fillId="0" borderId="19" xfId="0" applyNumberFormat="1" applyFont="1" applyBorder="1" applyAlignment="1">
      <alignment vertical="center"/>
    </xf>
    <xf numFmtId="41" fontId="3" fillId="0" borderId="20" xfId="0" applyNumberFormat="1" applyFont="1" applyBorder="1" applyAlignment="1">
      <alignment vertical="center"/>
    </xf>
    <xf numFmtId="37" fontId="3" fillId="0" borderId="0" xfId="0" applyNumberFormat="1" applyFont="1"/>
    <xf numFmtId="37" fontId="3" fillId="0" borderId="19" xfId="0" applyNumberFormat="1" applyFont="1" applyBorder="1" applyAlignment="1">
      <alignment horizontal="right" vertical="center"/>
    </xf>
    <xf numFmtId="0" fontId="3" fillId="0" borderId="22" xfId="0" applyFont="1" applyBorder="1" applyAlignment="1">
      <alignment vertical="center" wrapText="1"/>
    </xf>
    <xf numFmtId="0" fontId="0" fillId="0" borderId="24" xfId="0" applyBorder="1" applyAlignment="1">
      <alignment vertical="center" wrapText="1"/>
    </xf>
    <xf numFmtId="0" fontId="0" fillId="0" borderId="25" xfId="0" applyBorder="1" applyAlignment="1">
      <alignment vertical="center" wrapText="1"/>
    </xf>
    <xf numFmtId="0" fontId="3" fillId="0" borderId="26" xfId="0" applyFont="1" applyBorder="1" applyAlignment="1">
      <alignment horizontal="left" vertical="center" wrapText="1"/>
    </xf>
    <xf numFmtId="0" fontId="0" fillId="0" borderId="27" xfId="0" applyBorder="1" applyAlignment="1">
      <alignment horizontal="left" vertical="center" wrapText="1"/>
    </xf>
    <xf numFmtId="0" fontId="0" fillId="0" borderId="28" xfId="0" applyBorder="1" applyAlignment="1">
      <alignment horizontal="left" vertical="center" wrapText="1"/>
    </xf>
    <xf numFmtId="0" fontId="10" fillId="0" borderId="29" xfId="0" applyFont="1" applyBorder="1" applyAlignment="1">
      <alignment horizontal="center" vertical="center"/>
    </xf>
    <xf numFmtId="0" fontId="10" fillId="0" borderId="15" xfId="0" applyFont="1" applyBorder="1" applyAlignment="1">
      <alignment horizontal="center" vertical="center"/>
    </xf>
    <xf numFmtId="0" fontId="10" fillId="0" borderId="30" xfId="0" applyFont="1" applyBorder="1" applyAlignment="1">
      <alignment horizontal="center" vertical="center"/>
    </xf>
    <xf numFmtId="0" fontId="5" fillId="0" borderId="4" xfId="0" applyFont="1" applyBorder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5" fillId="0" borderId="5" xfId="0" applyFont="1" applyBorder="1" applyAlignment="1">
      <alignment horizontal="center" vertical="center"/>
    </xf>
    <xf numFmtId="0" fontId="8" fillId="2" borderId="29" xfId="0" applyFont="1" applyFill="1" applyBorder="1" applyAlignment="1">
      <alignment horizontal="left" vertical="center" wrapText="1"/>
    </xf>
    <xf numFmtId="0" fontId="0" fillId="0" borderId="15" xfId="0" applyBorder="1" applyAlignment="1">
      <alignment vertical="center" wrapText="1"/>
    </xf>
    <xf numFmtId="0" fontId="0" fillId="0" borderId="31" xfId="0" applyBorder="1" applyAlignment="1">
      <alignment vertical="center" wrapText="1"/>
    </xf>
    <xf numFmtId="0" fontId="0" fillId="0" borderId="26" xfId="0" applyBorder="1" applyAlignment="1">
      <alignment vertical="center" wrapText="1"/>
    </xf>
    <xf numFmtId="0" fontId="0" fillId="0" borderId="27" xfId="0" applyBorder="1" applyAlignment="1">
      <alignment vertical="center" wrapText="1"/>
    </xf>
    <xf numFmtId="0" fontId="0" fillId="0" borderId="13" xfId="0" applyBorder="1" applyAlignment="1">
      <alignment vertical="center" wrapText="1"/>
    </xf>
    <xf numFmtId="0" fontId="9" fillId="2" borderId="32" xfId="0" applyFont="1" applyFill="1" applyBorder="1" applyAlignment="1">
      <alignment horizontal="center" vertical="center"/>
    </xf>
    <xf numFmtId="0" fontId="9" fillId="2" borderId="9" xfId="0" applyFont="1" applyFill="1" applyBorder="1" applyAlignment="1">
      <alignment horizontal="center" vertical="center"/>
    </xf>
    <xf numFmtId="0" fontId="9" fillId="2" borderId="33" xfId="0" applyFont="1" applyFill="1" applyBorder="1" applyAlignment="1">
      <alignment horizontal="center" vertical="center"/>
    </xf>
    <xf numFmtId="37" fontId="8" fillId="2" borderId="34" xfId="0" applyNumberFormat="1" applyFont="1" applyFill="1" applyBorder="1" applyAlignment="1">
      <alignment horizontal="center" vertical="center" wrapText="1"/>
    </xf>
    <xf numFmtId="0" fontId="0" fillId="0" borderId="35" xfId="0" applyBorder="1" applyAlignment="1">
      <alignment horizontal="center" vertical="center" wrapText="1"/>
    </xf>
    <xf numFmtId="37" fontId="3" fillId="0" borderId="19" xfId="0" applyNumberFormat="1" applyFont="1" applyBorder="1" applyAlignment="1" applyProtection="1">
      <alignment horizontal="right" vertical="center"/>
    </xf>
    <xf numFmtId="0" fontId="3" fillId="0" borderId="22" xfId="0" applyFont="1" applyBorder="1" applyAlignment="1" applyProtection="1">
      <alignment vertical="center" wrapText="1"/>
    </xf>
    <xf numFmtId="0" fontId="3" fillId="0" borderId="26" xfId="0" applyFont="1" applyBorder="1" applyAlignment="1" applyProtection="1">
      <alignment horizontal="left" vertical="center" wrapText="1"/>
    </xf>
    <xf numFmtId="0" fontId="10" fillId="0" borderId="29" xfId="0" applyFont="1" applyBorder="1" applyAlignment="1" applyProtection="1">
      <alignment horizontal="center" vertical="center"/>
    </xf>
    <xf numFmtId="0" fontId="10" fillId="0" borderId="15" xfId="0" applyFont="1" applyBorder="1" applyAlignment="1" applyProtection="1">
      <alignment horizontal="center" vertical="center"/>
    </xf>
    <xf numFmtId="0" fontId="10" fillId="0" borderId="30" xfId="0" applyFont="1" applyBorder="1" applyAlignment="1" applyProtection="1">
      <alignment horizontal="center" vertical="center"/>
    </xf>
    <xf numFmtId="0" fontId="5" fillId="0" borderId="4" xfId="0" applyFont="1" applyBorder="1" applyAlignment="1" applyProtection="1">
      <alignment horizontal="center" vertical="center"/>
    </xf>
    <xf numFmtId="0" fontId="5" fillId="0" borderId="0" xfId="0" applyFont="1" applyBorder="1" applyAlignment="1" applyProtection="1">
      <alignment horizontal="center" vertical="center"/>
    </xf>
    <xf numFmtId="0" fontId="5" fillId="0" borderId="5" xfId="0" applyFont="1" applyBorder="1" applyAlignment="1" applyProtection="1">
      <alignment horizontal="center" vertical="center"/>
    </xf>
    <xf numFmtId="0" fontId="8" fillId="2" borderId="29" xfId="0" applyFont="1" applyFill="1" applyBorder="1" applyAlignment="1" applyProtection="1">
      <alignment horizontal="left" vertical="center" wrapText="1"/>
    </xf>
    <xf numFmtId="0" fontId="9" fillId="2" borderId="32" xfId="0" applyFont="1" applyFill="1" applyBorder="1" applyAlignment="1" applyProtection="1">
      <alignment horizontal="center" vertical="center"/>
    </xf>
    <xf numFmtId="0" fontId="9" fillId="2" borderId="9" xfId="0" applyFont="1" applyFill="1" applyBorder="1" applyAlignment="1" applyProtection="1">
      <alignment horizontal="center" vertical="center"/>
    </xf>
    <xf numFmtId="0" fontId="9" fillId="2" borderId="33" xfId="0" applyFont="1" applyFill="1" applyBorder="1" applyAlignment="1" applyProtection="1">
      <alignment horizontal="center" vertical="center"/>
    </xf>
    <xf numFmtId="37" fontId="8" fillId="2" borderId="34" xfId="0" applyNumberFormat="1" applyFont="1" applyFill="1" applyBorder="1" applyAlignment="1" applyProtection="1">
      <alignment horizontal="center" vertical="center" wrapTex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theme" Target="theme/theme1.xml"/><Relationship Id="rId3" Type="http://schemas.openxmlformats.org/officeDocument/2006/relationships/worksheet" Target="worksheets/sheet3.xml"/><Relationship Id="rId21" Type="http://schemas.microsoft.com/office/2017/10/relationships/person" Target="persons/person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calcChain" Target="calcChain.xml"/></Relationships>
</file>

<file path=xl/persons/person.xml><?xml version="1.0" encoding="utf-8"?>
<personList xmlns="http://schemas.microsoft.com/office/spreadsheetml/2018/threadedcomments" xmlns:x="http://schemas.openxmlformats.org/spreadsheetml/2006/main"/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E16FB96-A482-420C-B965-5E0A9EFE0786}">
  <sheetPr>
    <pageSetUpPr fitToPage="1"/>
  </sheetPr>
  <dimension ref="A1:ED63"/>
  <sheetViews>
    <sheetView tabSelected="1" workbookViewId="0">
      <selection sqref="A1:P1"/>
    </sheetView>
  </sheetViews>
  <sheetFormatPr defaultColWidth="9.77734375" defaultRowHeight="15"/>
  <cols>
    <col min="1" max="1" width="1.77734375" style="65" customWidth="1"/>
    <col min="2" max="2" width="6.77734375" style="65" customWidth="1"/>
    <col min="3" max="3" width="65.77734375" style="65" bestFit="1" customWidth="1"/>
    <col min="4" max="5" width="16.77734375" style="96" customWidth="1"/>
    <col min="6" max="7" width="15.77734375" style="96" customWidth="1"/>
    <col min="8" max="8" width="13.77734375" style="96" customWidth="1"/>
    <col min="9" max="10" width="15.77734375" style="96" customWidth="1"/>
    <col min="11" max="14" width="13.77734375" style="96" customWidth="1"/>
    <col min="15" max="15" width="16.77734375" style="96" customWidth="1"/>
    <col min="16" max="16" width="13.77734375" style="65" customWidth="1"/>
    <col min="17" max="18" width="9.77734375" style="65"/>
  </cols>
  <sheetData>
    <row r="1" spans="1:134" ht="27.75">
      <c r="A1" s="104" t="s">
        <v>67</v>
      </c>
      <c r="B1" s="105"/>
      <c r="C1" s="105"/>
      <c r="D1" s="105"/>
      <c r="E1" s="105"/>
      <c r="F1" s="105"/>
      <c r="G1" s="105"/>
      <c r="H1" s="105"/>
      <c r="I1" s="105"/>
      <c r="J1" s="105"/>
      <c r="K1" s="105"/>
      <c r="L1" s="105"/>
      <c r="M1" s="105"/>
      <c r="N1" s="105"/>
      <c r="O1" s="105"/>
      <c r="P1" s="106"/>
      <c r="Q1" s="51"/>
      <c r="R1"/>
    </row>
    <row r="2" spans="1:134" ht="24" thickBot="1">
      <c r="A2" s="107" t="s">
        <v>161</v>
      </c>
      <c r="B2" s="108"/>
      <c r="C2" s="108"/>
      <c r="D2" s="108"/>
      <c r="E2" s="108"/>
      <c r="F2" s="108"/>
      <c r="G2" s="108"/>
      <c r="H2" s="108"/>
      <c r="I2" s="108"/>
      <c r="J2" s="108"/>
      <c r="K2" s="108"/>
      <c r="L2" s="108"/>
      <c r="M2" s="108"/>
      <c r="N2" s="108"/>
      <c r="O2" s="108"/>
      <c r="P2" s="109"/>
      <c r="Q2" s="51"/>
      <c r="R2"/>
    </row>
    <row r="3" spans="1:134" ht="18" customHeight="1">
      <c r="A3" s="110" t="s">
        <v>59</v>
      </c>
      <c r="B3" s="111"/>
      <c r="C3" s="112"/>
      <c r="D3" s="116" t="s">
        <v>29</v>
      </c>
      <c r="E3" s="117"/>
      <c r="F3" s="117"/>
      <c r="G3" s="117"/>
      <c r="H3" s="118"/>
      <c r="I3" s="116" t="s">
        <v>30</v>
      </c>
      <c r="J3" s="118"/>
      <c r="K3" s="116" t="s">
        <v>32</v>
      </c>
      <c r="L3" s="117"/>
      <c r="M3" s="118"/>
      <c r="N3" s="52"/>
      <c r="O3" s="53"/>
      <c r="P3" s="119" t="s">
        <v>136</v>
      </c>
      <c r="Q3" s="54"/>
      <c r="R3"/>
    </row>
    <row r="4" spans="1:134" ht="32.25" customHeight="1" thickBot="1">
      <c r="A4" s="113"/>
      <c r="B4" s="114"/>
      <c r="C4" s="115"/>
      <c r="D4" s="55" t="s">
        <v>4</v>
      </c>
      <c r="E4" s="55" t="s">
        <v>60</v>
      </c>
      <c r="F4" s="55" t="s">
        <v>61</v>
      </c>
      <c r="G4" s="55" t="s">
        <v>62</v>
      </c>
      <c r="H4" s="55" t="s">
        <v>5</v>
      </c>
      <c r="I4" s="55" t="s">
        <v>6</v>
      </c>
      <c r="J4" s="56" t="s">
        <v>63</v>
      </c>
      <c r="K4" s="56" t="s">
        <v>7</v>
      </c>
      <c r="L4" s="56" t="s">
        <v>8</v>
      </c>
      <c r="M4" s="56" t="s">
        <v>137</v>
      </c>
      <c r="N4" s="56" t="s">
        <v>9</v>
      </c>
      <c r="O4" s="56" t="s">
        <v>138</v>
      </c>
      <c r="P4" s="120"/>
      <c r="Q4" s="57"/>
      <c r="R4" s="58"/>
      <c r="S4" s="58"/>
      <c r="T4" s="58"/>
      <c r="U4" s="58"/>
      <c r="V4" s="58"/>
      <c r="W4" s="58"/>
      <c r="X4" s="58"/>
      <c r="Y4" s="58"/>
      <c r="Z4" s="58"/>
      <c r="AA4" s="58"/>
      <c r="AB4" s="58"/>
      <c r="AC4" s="58"/>
      <c r="AD4" s="58"/>
      <c r="AE4" s="58"/>
      <c r="AF4" s="58"/>
      <c r="AG4" s="58"/>
      <c r="AH4" s="58"/>
      <c r="AI4" s="58"/>
      <c r="AJ4" s="58"/>
      <c r="AK4" s="58"/>
      <c r="AL4" s="58"/>
      <c r="AM4" s="58"/>
      <c r="AN4" s="58"/>
      <c r="AO4" s="58"/>
      <c r="AP4" s="58"/>
      <c r="AQ4" s="58"/>
      <c r="AR4" s="58"/>
      <c r="AS4" s="58"/>
      <c r="AT4" s="58"/>
      <c r="AU4" s="58"/>
      <c r="AV4" s="58"/>
      <c r="AW4" s="58"/>
      <c r="AX4" s="58"/>
      <c r="AY4" s="58"/>
      <c r="AZ4" s="58"/>
      <c r="BA4" s="58"/>
      <c r="BB4" s="58"/>
      <c r="BC4" s="58"/>
      <c r="BD4" s="58"/>
      <c r="BE4" s="58"/>
      <c r="BF4" s="58"/>
      <c r="BG4" s="58"/>
      <c r="BH4" s="58"/>
      <c r="BI4" s="58"/>
      <c r="BJ4" s="58"/>
      <c r="BK4" s="58"/>
      <c r="BL4" s="58"/>
      <c r="BM4" s="58"/>
      <c r="BN4" s="58"/>
      <c r="BO4" s="58"/>
      <c r="BP4" s="58"/>
      <c r="BQ4" s="58"/>
      <c r="BR4" s="58"/>
      <c r="BS4" s="58"/>
      <c r="BT4" s="58"/>
      <c r="BU4" s="58"/>
      <c r="BV4" s="58"/>
      <c r="BW4" s="58"/>
      <c r="BX4" s="58"/>
      <c r="BY4" s="58"/>
      <c r="BZ4" s="58"/>
      <c r="CA4" s="58"/>
      <c r="CB4" s="58"/>
      <c r="CC4" s="58"/>
      <c r="CD4" s="58"/>
      <c r="CE4" s="58"/>
      <c r="CF4" s="58"/>
      <c r="CG4" s="58"/>
      <c r="CH4" s="58"/>
      <c r="CI4" s="58"/>
      <c r="CJ4" s="58"/>
      <c r="CK4" s="58"/>
      <c r="CL4" s="58"/>
      <c r="CM4" s="58"/>
      <c r="CN4" s="58"/>
      <c r="CO4" s="58"/>
      <c r="CP4" s="58"/>
      <c r="CQ4" s="58"/>
      <c r="CR4" s="58"/>
      <c r="CS4" s="58"/>
      <c r="CT4" s="58"/>
      <c r="CU4" s="58"/>
      <c r="CV4" s="58"/>
      <c r="CW4" s="58"/>
      <c r="CX4" s="58"/>
      <c r="CY4" s="58"/>
      <c r="CZ4" s="58"/>
      <c r="DA4" s="58"/>
      <c r="DB4" s="58"/>
      <c r="DC4" s="58"/>
      <c r="DD4" s="58"/>
      <c r="DE4" s="58"/>
      <c r="DF4" s="58"/>
      <c r="DG4" s="58"/>
      <c r="DH4" s="58"/>
      <c r="DI4" s="58"/>
      <c r="DJ4" s="58"/>
      <c r="DK4" s="58"/>
      <c r="DL4" s="58"/>
      <c r="DM4" s="58"/>
      <c r="DN4" s="58"/>
      <c r="DO4" s="58"/>
      <c r="DP4" s="58"/>
      <c r="DQ4" s="58"/>
      <c r="DR4" s="58"/>
      <c r="DS4" s="58"/>
      <c r="DT4" s="58"/>
      <c r="DU4" s="58"/>
      <c r="DV4" s="58"/>
      <c r="DW4" s="58"/>
      <c r="DX4" s="58"/>
      <c r="DY4" s="58"/>
      <c r="DZ4" s="58"/>
      <c r="EA4" s="58"/>
      <c r="EB4" s="58"/>
      <c r="EC4" s="58"/>
      <c r="ED4" s="58"/>
    </row>
    <row r="5" spans="1:134" ht="15.75">
      <c r="A5" s="59" t="s">
        <v>139</v>
      </c>
      <c r="B5" s="60"/>
      <c r="C5" s="60"/>
      <c r="D5" s="61">
        <f>SUM(D6:D12)</f>
        <v>9371118</v>
      </c>
      <c r="E5" s="61">
        <f>SUM(E6:E12)</f>
        <v>1576194</v>
      </c>
      <c r="F5" s="61">
        <f>SUM(F6:F12)</f>
        <v>0</v>
      </c>
      <c r="G5" s="61">
        <f>SUM(G6:G12)</f>
        <v>0</v>
      </c>
      <c r="H5" s="61">
        <f>SUM(H6:H12)</f>
        <v>0</v>
      </c>
      <c r="I5" s="61">
        <f>SUM(I6:I12)</f>
        <v>0</v>
      </c>
      <c r="J5" s="61">
        <f>SUM(J6:J12)</f>
        <v>0</v>
      </c>
      <c r="K5" s="61">
        <f>SUM(K6:K12)</f>
        <v>0</v>
      </c>
      <c r="L5" s="61">
        <f>SUM(L6:L12)</f>
        <v>0</v>
      </c>
      <c r="M5" s="61">
        <f>SUM(M6:M12)</f>
        <v>0</v>
      </c>
      <c r="N5" s="61">
        <f>SUM(N6:N12)</f>
        <v>0</v>
      </c>
      <c r="O5" s="62">
        <f>SUM(D5:N5)</f>
        <v>10947312</v>
      </c>
      <c r="P5" s="63">
        <f>(O5/P$61)</f>
        <v>969.13172804532576</v>
      </c>
      <c r="Q5" s="64"/>
    </row>
    <row r="6" spans="1:134">
      <c r="A6" s="66"/>
      <c r="B6" s="67">
        <v>311</v>
      </c>
      <c r="C6" s="68" t="s">
        <v>2</v>
      </c>
      <c r="D6" s="69">
        <v>7028965</v>
      </c>
      <c r="E6" s="69">
        <v>0</v>
      </c>
      <c r="F6" s="69">
        <v>0</v>
      </c>
      <c r="G6" s="69">
        <v>0</v>
      </c>
      <c r="H6" s="69">
        <v>0</v>
      </c>
      <c r="I6" s="69">
        <v>0</v>
      </c>
      <c r="J6" s="69">
        <v>0</v>
      </c>
      <c r="K6" s="69">
        <v>0</v>
      </c>
      <c r="L6" s="69">
        <v>0</v>
      </c>
      <c r="M6" s="69">
        <v>0</v>
      </c>
      <c r="N6" s="69">
        <v>0</v>
      </c>
      <c r="O6" s="69">
        <f>SUM(D6:N6)</f>
        <v>7028965</v>
      </c>
      <c r="P6" s="70">
        <f>(O6/P$61)</f>
        <v>622.25256728045326</v>
      </c>
      <c r="Q6" s="71"/>
    </row>
    <row r="7" spans="1:134">
      <c r="A7" s="66"/>
      <c r="B7" s="67">
        <v>312.41000000000003</v>
      </c>
      <c r="C7" s="68" t="s">
        <v>140</v>
      </c>
      <c r="D7" s="69">
        <v>207468</v>
      </c>
      <c r="E7" s="69">
        <v>0</v>
      </c>
      <c r="F7" s="69">
        <v>0</v>
      </c>
      <c r="G7" s="69">
        <v>0</v>
      </c>
      <c r="H7" s="69">
        <v>0</v>
      </c>
      <c r="I7" s="69">
        <v>0</v>
      </c>
      <c r="J7" s="69">
        <v>0</v>
      </c>
      <c r="K7" s="69">
        <v>0</v>
      </c>
      <c r="L7" s="69">
        <v>0</v>
      </c>
      <c r="M7" s="69">
        <v>0</v>
      </c>
      <c r="N7" s="69">
        <v>0</v>
      </c>
      <c r="O7" s="69">
        <f t="shared" ref="O7:O12" si="0">SUM(D7:N7)</f>
        <v>207468</v>
      </c>
      <c r="P7" s="70">
        <f>(O7/P$61)</f>
        <v>18.366501416430594</v>
      </c>
      <c r="Q7" s="71"/>
    </row>
    <row r="8" spans="1:134">
      <c r="A8" s="66"/>
      <c r="B8" s="67">
        <v>312.43</v>
      </c>
      <c r="C8" s="68" t="s">
        <v>152</v>
      </c>
      <c r="D8" s="69">
        <v>151554</v>
      </c>
      <c r="E8" s="69">
        <v>0</v>
      </c>
      <c r="F8" s="69">
        <v>0</v>
      </c>
      <c r="G8" s="69">
        <v>0</v>
      </c>
      <c r="H8" s="69">
        <v>0</v>
      </c>
      <c r="I8" s="69">
        <v>0</v>
      </c>
      <c r="J8" s="69">
        <v>0</v>
      </c>
      <c r="K8" s="69">
        <v>0</v>
      </c>
      <c r="L8" s="69">
        <v>0</v>
      </c>
      <c r="M8" s="69">
        <v>0</v>
      </c>
      <c r="N8" s="69">
        <v>0</v>
      </c>
      <c r="O8" s="69">
        <f t="shared" si="0"/>
        <v>151554</v>
      </c>
      <c r="P8" s="70">
        <f>(O8/P$61)</f>
        <v>13.416607648725213</v>
      </c>
      <c r="Q8" s="71"/>
    </row>
    <row r="9" spans="1:134">
      <c r="A9" s="66"/>
      <c r="B9" s="67">
        <v>312.63</v>
      </c>
      <c r="C9" s="68" t="s">
        <v>141</v>
      </c>
      <c r="D9" s="69">
        <v>0</v>
      </c>
      <c r="E9" s="69">
        <v>1576194</v>
      </c>
      <c r="F9" s="69">
        <v>0</v>
      </c>
      <c r="G9" s="69">
        <v>0</v>
      </c>
      <c r="H9" s="69">
        <v>0</v>
      </c>
      <c r="I9" s="69">
        <v>0</v>
      </c>
      <c r="J9" s="69">
        <v>0</v>
      </c>
      <c r="K9" s="69">
        <v>0</v>
      </c>
      <c r="L9" s="69">
        <v>0</v>
      </c>
      <c r="M9" s="69">
        <v>0</v>
      </c>
      <c r="N9" s="69">
        <v>0</v>
      </c>
      <c r="O9" s="69">
        <f t="shared" si="0"/>
        <v>1576194</v>
      </c>
      <c r="P9" s="70">
        <f>(O9/P$61)</f>
        <v>139.53558781869688</v>
      </c>
      <c r="Q9" s="71"/>
    </row>
    <row r="10" spans="1:134">
      <c r="A10" s="66"/>
      <c r="B10" s="67">
        <v>314.89999999999998</v>
      </c>
      <c r="C10" s="68" t="s">
        <v>12</v>
      </c>
      <c r="D10" s="69">
        <v>1608058</v>
      </c>
      <c r="E10" s="69">
        <v>0</v>
      </c>
      <c r="F10" s="69">
        <v>0</v>
      </c>
      <c r="G10" s="69">
        <v>0</v>
      </c>
      <c r="H10" s="69">
        <v>0</v>
      </c>
      <c r="I10" s="69">
        <v>0</v>
      </c>
      <c r="J10" s="69">
        <v>0</v>
      </c>
      <c r="K10" s="69">
        <v>0</v>
      </c>
      <c r="L10" s="69">
        <v>0</v>
      </c>
      <c r="M10" s="69">
        <v>0</v>
      </c>
      <c r="N10" s="69">
        <v>0</v>
      </c>
      <c r="O10" s="69">
        <f t="shared" si="0"/>
        <v>1608058</v>
      </c>
      <c r="P10" s="70">
        <f>(O10/P$61)</f>
        <v>142.35640934844193</v>
      </c>
      <c r="Q10" s="71"/>
    </row>
    <row r="11" spans="1:134">
      <c r="A11" s="66"/>
      <c r="B11" s="67">
        <v>315.2</v>
      </c>
      <c r="C11" s="68" t="s">
        <v>142</v>
      </c>
      <c r="D11" s="69">
        <v>326359</v>
      </c>
      <c r="E11" s="69">
        <v>0</v>
      </c>
      <c r="F11" s="69">
        <v>0</v>
      </c>
      <c r="G11" s="69">
        <v>0</v>
      </c>
      <c r="H11" s="69">
        <v>0</v>
      </c>
      <c r="I11" s="69">
        <v>0</v>
      </c>
      <c r="J11" s="69">
        <v>0</v>
      </c>
      <c r="K11" s="69">
        <v>0</v>
      </c>
      <c r="L11" s="69">
        <v>0</v>
      </c>
      <c r="M11" s="69">
        <v>0</v>
      </c>
      <c r="N11" s="69">
        <v>0</v>
      </c>
      <c r="O11" s="69">
        <f t="shared" si="0"/>
        <v>326359</v>
      </c>
      <c r="P11" s="70">
        <f>(O11/P$61)</f>
        <v>28.891554532577903</v>
      </c>
      <c r="Q11" s="71"/>
    </row>
    <row r="12" spans="1:134">
      <c r="A12" s="66"/>
      <c r="B12" s="67">
        <v>316</v>
      </c>
      <c r="C12" s="68" t="s">
        <v>97</v>
      </c>
      <c r="D12" s="69">
        <v>48714</v>
      </c>
      <c r="E12" s="69">
        <v>0</v>
      </c>
      <c r="F12" s="69">
        <v>0</v>
      </c>
      <c r="G12" s="69">
        <v>0</v>
      </c>
      <c r="H12" s="69">
        <v>0</v>
      </c>
      <c r="I12" s="69">
        <v>0</v>
      </c>
      <c r="J12" s="69">
        <v>0</v>
      </c>
      <c r="K12" s="69">
        <v>0</v>
      </c>
      <c r="L12" s="69">
        <v>0</v>
      </c>
      <c r="M12" s="69">
        <v>0</v>
      </c>
      <c r="N12" s="69">
        <v>0</v>
      </c>
      <c r="O12" s="69">
        <f t="shared" si="0"/>
        <v>48714</v>
      </c>
      <c r="P12" s="70">
        <f>(O12/P$61)</f>
        <v>4.3125</v>
      </c>
      <c r="Q12" s="71"/>
    </row>
    <row r="13" spans="1:134" ht="15.75">
      <c r="A13" s="72" t="s">
        <v>15</v>
      </c>
      <c r="B13" s="73"/>
      <c r="C13" s="74"/>
      <c r="D13" s="75">
        <f>SUM(D14:D17)</f>
        <v>1061579</v>
      </c>
      <c r="E13" s="75">
        <f>SUM(E14:E17)</f>
        <v>9612</v>
      </c>
      <c r="F13" s="75">
        <f>SUM(F14:F17)</f>
        <v>0</v>
      </c>
      <c r="G13" s="75">
        <f>SUM(G14:G17)</f>
        <v>0</v>
      </c>
      <c r="H13" s="75">
        <f>SUM(H14:H17)</f>
        <v>0</v>
      </c>
      <c r="I13" s="75">
        <f>SUM(I14:I17)</f>
        <v>0</v>
      </c>
      <c r="J13" s="75">
        <f>SUM(J14:J17)</f>
        <v>0</v>
      </c>
      <c r="K13" s="75">
        <f>SUM(K14:K17)</f>
        <v>0</v>
      </c>
      <c r="L13" s="75">
        <f>SUM(L14:L17)</f>
        <v>0</v>
      </c>
      <c r="M13" s="75">
        <f>SUM(M14:M17)</f>
        <v>0</v>
      </c>
      <c r="N13" s="75">
        <f>SUM(N14:N17)</f>
        <v>0</v>
      </c>
      <c r="O13" s="76">
        <f>SUM(D13:N13)</f>
        <v>1071191</v>
      </c>
      <c r="P13" s="77">
        <f>(O13/P$61)</f>
        <v>94.829231586402273</v>
      </c>
      <c r="Q13" s="78"/>
    </row>
    <row r="14" spans="1:134">
      <c r="A14" s="66"/>
      <c r="B14" s="67">
        <v>322</v>
      </c>
      <c r="C14" s="68" t="s">
        <v>143</v>
      </c>
      <c r="D14" s="69">
        <v>596458</v>
      </c>
      <c r="E14" s="69">
        <v>0</v>
      </c>
      <c r="F14" s="69">
        <v>0</v>
      </c>
      <c r="G14" s="69">
        <v>0</v>
      </c>
      <c r="H14" s="69">
        <v>0</v>
      </c>
      <c r="I14" s="69">
        <v>0</v>
      </c>
      <c r="J14" s="69">
        <v>0</v>
      </c>
      <c r="K14" s="69">
        <v>0</v>
      </c>
      <c r="L14" s="69">
        <v>0</v>
      </c>
      <c r="M14" s="69">
        <v>0</v>
      </c>
      <c r="N14" s="69">
        <v>0</v>
      </c>
      <c r="O14" s="69">
        <f>SUM(D14:N14)</f>
        <v>596458</v>
      </c>
      <c r="P14" s="70">
        <f>(O14/P$61)</f>
        <v>52.802584985835693</v>
      </c>
      <c r="Q14" s="71"/>
    </row>
    <row r="15" spans="1:134">
      <c r="A15" s="66"/>
      <c r="B15" s="67">
        <v>323.10000000000002</v>
      </c>
      <c r="C15" s="68" t="s">
        <v>16</v>
      </c>
      <c r="D15" s="69">
        <v>337188</v>
      </c>
      <c r="E15" s="69">
        <v>0</v>
      </c>
      <c r="F15" s="69">
        <v>0</v>
      </c>
      <c r="G15" s="69">
        <v>0</v>
      </c>
      <c r="H15" s="69">
        <v>0</v>
      </c>
      <c r="I15" s="69">
        <v>0</v>
      </c>
      <c r="J15" s="69">
        <v>0</v>
      </c>
      <c r="K15" s="69">
        <v>0</v>
      </c>
      <c r="L15" s="69">
        <v>0</v>
      </c>
      <c r="M15" s="69">
        <v>0</v>
      </c>
      <c r="N15" s="69">
        <v>0</v>
      </c>
      <c r="O15" s="69">
        <f t="shared" ref="O15:O17" si="1">SUM(D15:N15)</f>
        <v>337188</v>
      </c>
      <c r="P15" s="70">
        <f>(O15/P$61)</f>
        <v>29.850212464589234</v>
      </c>
      <c r="Q15" s="71"/>
    </row>
    <row r="16" spans="1:134">
      <c r="A16" s="66"/>
      <c r="B16" s="67">
        <v>323.7</v>
      </c>
      <c r="C16" s="68" t="s">
        <v>17</v>
      </c>
      <c r="D16" s="69">
        <v>127933</v>
      </c>
      <c r="E16" s="69">
        <v>0</v>
      </c>
      <c r="F16" s="69">
        <v>0</v>
      </c>
      <c r="G16" s="69">
        <v>0</v>
      </c>
      <c r="H16" s="69">
        <v>0</v>
      </c>
      <c r="I16" s="69">
        <v>0</v>
      </c>
      <c r="J16" s="69">
        <v>0</v>
      </c>
      <c r="K16" s="69">
        <v>0</v>
      </c>
      <c r="L16" s="69">
        <v>0</v>
      </c>
      <c r="M16" s="69">
        <v>0</v>
      </c>
      <c r="N16" s="69">
        <v>0</v>
      </c>
      <c r="O16" s="69">
        <f t="shared" si="1"/>
        <v>127933</v>
      </c>
      <c r="P16" s="70">
        <f>(O16/P$61)</f>
        <v>11.325513456090652</v>
      </c>
      <c r="Q16" s="71"/>
    </row>
    <row r="17" spans="1:17">
      <c r="A17" s="66"/>
      <c r="B17" s="67">
        <v>325.2</v>
      </c>
      <c r="C17" s="68" t="s">
        <v>114</v>
      </c>
      <c r="D17" s="69">
        <v>0</v>
      </c>
      <c r="E17" s="69">
        <v>9612</v>
      </c>
      <c r="F17" s="69">
        <v>0</v>
      </c>
      <c r="G17" s="69">
        <v>0</v>
      </c>
      <c r="H17" s="69">
        <v>0</v>
      </c>
      <c r="I17" s="69">
        <v>0</v>
      </c>
      <c r="J17" s="69">
        <v>0</v>
      </c>
      <c r="K17" s="69">
        <v>0</v>
      </c>
      <c r="L17" s="69">
        <v>0</v>
      </c>
      <c r="M17" s="69">
        <v>0</v>
      </c>
      <c r="N17" s="69">
        <v>0</v>
      </c>
      <c r="O17" s="69">
        <f t="shared" si="1"/>
        <v>9612</v>
      </c>
      <c r="P17" s="70">
        <f>(O17/P$61)</f>
        <v>0.85092067988668552</v>
      </c>
      <c r="Q17" s="71"/>
    </row>
    <row r="18" spans="1:17" ht="15.75">
      <c r="A18" s="72" t="s">
        <v>144</v>
      </c>
      <c r="B18" s="73"/>
      <c r="C18" s="74"/>
      <c r="D18" s="75">
        <f>SUM(D19:D31)</f>
        <v>1232317</v>
      </c>
      <c r="E18" s="75">
        <f>SUM(E19:E31)</f>
        <v>426223</v>
      </c>
      <c r="F18" s="75">
        <f>SUM(F19:F31)</f>
        <v>0</v>
      </c>
      <c r="G18" s="75">
        <f>SUM(G19:G31)</f>
        <v>686755</v>
      </c>
      <c r="H18" s="75">
        <f>SUM(H19:H31)</f>
        <v>0</v>
      </c>
      <c r="I18" s="75">
        <f>SUM(I19:I31)</f>
        <v>2606386</v>
      </c>
      <c r="J18" s="75">
        <f>SUM(J19:J31)</f>
        <v>0</v>
      </c>
      <c r="K18" s="75">
        <f>SUM(K19:K31)</f>
        <v>0</v>
      </c>
      <c r="L18" s="75">
        <f>SUM(L19:L31)</f>
        <v>0</v>
      </c>
      <c r="M18" s="75">
        <f>SUM(M19:M31)</f>
        <v>0</v>
      </c>
      <c r="N18" s="75">
        <f>SUM(N19:N31)</f>
        <v>0</v>
      </c>
      <c r="O18" s="76">
        <f>SUM(D18:N18)</f>
        <v>4951681</v>
      </c>
      <c r="P18" s="77">
        <f>(O18/P$61)</f>
        <v>438.35702903682721</v>
      </c>
      <c r="Q18" s="78"/>
    </row>
    <row r="19" spans="1:17">
      <c r="A19" s="66"/>
      <c r="B19" s="67">
        <v>331.2</v>
      </c>
      <c r="C19" s="68" t="s">
        <v>18</v>
      </c>
      <c r="D19" s="69">
        <v>29404</v>
      </c>
      <c r="E19" s="69">
        <v>0</v>
      </c>
      <c r="F19" s="69">
        <v>0</v>
      </c>
      <c r="G19" s="69">
        <v>0</v>
      </c>
      <c r="H19" s="69">
        <v>0</v>
      </c>
      <c r="I19" s="69">
        <v>0</v>
      </c>
      <c r="J19" s="69">
        <v>0</v>
      </c>
      <c r="K19" s="69">
        <v>0</v>
      </c>
      <c r="L19" s="69">
        <v>0</v>
      </c>
      <c r="M19" s="69">
        <v>0</v>
      </c>
      <c r="N19" s="69">
        <v>0</v>
      </c>
      <c r="O19" s="69">
        <f>SUM(D19:N19)</f>
        <v>29404</v>
      </c>
      <c r="P19" s="70">
        <f>(O19/P$61)</f>
        <v>2.6030453257790369</v>
      </c>
      <c r="Q19" s="71"/>
    </row>
    <row r="20" spans="1:17">
      <c r="A20" s="66"/>
      <c r="B20" s="67">
        <v>331.49</v>
      </c>
      <c r="C20" s="68" t="s">
        <v>153</v>
      </c>
      <c r="D20" s="69">
        <v>0</v>
      </c>
      <c r="E20" s="69">
        <v>0</v>
      </c>
      <c r="F20" s="69">
        <v>0</v>
      </c>
      <c r="G20" s="69">
        <v>686755</v>
      </c>
      <c r="H20" s="69">
        <v>0</v>
      </c>
      <c r="I20" s="69">
        <v>0</v>
      </c>
      <c r="J20" s="69">
        <v>0</v>
      </c>
      <c r="K20" s="69">
        <v>0</v>
      </c>
      <c r="L20" s="69">
        <v>0</v>
      </c>
      <c r="M20" s="69">
        <v>0</v>
      </c>
      <c r="N20" s="69">
        <v>0</v>
      </c>
      <c r="O20" s="69">
        <f t="shared" ref="O20:O26" si="2">SUM(D20:N20)</f>
        <v>686755</v>
      </c>
      <c r="P20" s="70">
        <f>(O20/P$61)</f>
        <v>60.796299575070819</v>
      </c>
      <c r="Q20" s="71"/>
    </row>
    <row r="21" spans="1:17">
      <c r="A21" s="66"/>
      <c r="B21" s="67">
        <v>331.51</v>
      </c>
      <c r="C21" s="68" t="s">
        <v>154</v>
      </c>
      <c r="D21" s="69">
        <v>0</v>
      </c>
      <c r="E21" s="69">
        <v>0</v>
      </c>
      <c r="F21" s="69">
        <v>0</v>
      </c>
      <c r="G21" s="69">
        <v>0</v>
      </c>
      <c r="H21" s="69">
        <v>0</v>
      </c>
      <c r="I21" s="69">
        <v>1868911</v>
      </c>
      <c r="J21" s="69">
        <v>0</v>
      </c>
      <c r="K21" s="69">
        <v>0</v>
      </c>
      <c r="L21" s="69">
        <v>0</v>
      </c>
      <c r="M21" s="69">
        <v>0</v>
      </c>
      <c r="N21" s="69">
        <v>0</v>
      </c>
      <c r="O21" s="69">
        <f t="shared" si="2"/>
        <v>1868911</v>
      </c>
      <c r="P21" s="70">
        <f>(O21/P$61)</f>
        <v>165.44891997167139</v>
      </c>
      <c r="Q21" s="71"/>
    </row>
    <row r="22" spans="1:17">
      <c r="A22" s="66"/>
      <c r="B22" s="67">
        <v>334.35</v>
      </c>
      <c r="C22" s="68" t="s">
        <v>80</v>
      </c>
      <c r="D22" s="69">
        <v>0</v>
      </c>
      <c r="E22" s="69">
        <v>0</v>
      </c>
      <c r="F22" s="69">
        <v>0</v>
      </c>
      <c r="G22" s="69">
        <v>0</v>
      </c>
      <c r="H22" s="69">
        <v>0</v>
      </c>
      <c r="I22" s="69">
        <v>737475</v>
      </c>
      <c r="J22" s="69">
        <v>0</v>
      </c>
      <c r="K22" s="69">
        <v>0</v>
      </c>
      <c r="L22" s="69">
        <v>0</v>
      </c>
      <c r="M22" s="69">
        <v>0</v>
      </c>
      <c r="N22" s="69">
        <v>0</v>
      </c>
      <c r="O22" s="69">
        <f t="shared" si="2"/>
        <v>737475</v>
      </c>
      <c r="P22" s="70">
        <f>(O22/P$61)</f>
        <v>65.286384560906512</v>
      </c>
      <c r="Q22" s="71"/>
    </row>
    <row r="23" spans="1:17">
      <c r="A23" s="66"/>
      <c r="B23" s="67">
        <v>335.125</v>
      </c>
      <c r="C23" s="68" t="s">
        <v>146</v>
      </c>
      <c r="D23" s="69">
        <v>436961</v>
      </c>
      <c r="E23" s="69">
        <v>0</v>
      </c>
      <c r="F23" s="69">
        <v>0</v>
      </c>
      <c r="G23" s="69">
        <v>0</v>
      </c>
      <c r="H23" s="69">
        <v>0</v>
      </c>
      <c r="I23" s="69">
        <v>0</v>
      </c>
      <c r="J23" s="69">
        <v>0</v>
      </c>
      <c r="K23" s="69">
        <v>0</v>
      </c>
      <c r="L23" s="69">
        <v>0</v>
      </c>
      <c r="M23" s="69">
        <v>0</v>
      </c>
      <c r="N23" s="69">
        <v>0</v>
      </c>
      <c r="O23" s="69">
        <f t="shared" si="2"/>
        <v>436961</v>
      </c>
      <c r="P23" s="70">
        <f>(O23/P$61)</f>
        <v>38.682808073654392</v>
      </c>
      <c r="Q23" s="71"/>
    </row>
    <row r="24" spans="1:17">
      <c r="A24" s="66"/>
      <c r="B24" s="67">
        <v>335.14</v>
      </c>
      <c r="C24" s="68" t="s">
        <v>100</v>
      </c>
      <c r="D24" s="69">
        <v>6529</v>
      </c>
      <c r="E24" s="69">
        <v>0</v>
      </c>
      <c r="F24" s="69">
        <v>0</v>
      </c>
      <c r="G24" s="69">
        <v>0</v>
      </c>
      <c r="H24" s="69">
        <v>0</v>
      </c>
      <c r="I24" s="69">
        <v>0</v>
      </c>
      <c r="J24" s="69">
        <v>0</v>
      </c>
      <c r="K24" s="69">
        <v>0</v>
      </c>
      <c r="L24" s="69">
        <v>0</v>
      </c>
      <c r="M24" s="69">
        <v>0</v>
      </c>
      <c r="N24" s="69">
        <v>0</v>
      </c>
      <c r="O24" s="69">
        <f t="shared" si="2"/>
        <v>6529</v>
      </c>
      <c r="P24" s="70">
        <f>(O24/P$61)</f>
        <v>0.57799220963172804</v>
      </c>
      <c r="Q24" s="71"/>
    </row>
    <row r="25" spans="1:17">
      <c r="A25" s="66"/>
      <c r="B25" s="67">
        <v>335.15</v>
      </c>
      <c r="C25" s="68" t="s">
        <v>101</v>
      </c>
      <c r="D25" s="69">
        <v>7387</v>
      </c>
      <c r="E25" s="69">
        <v>0</v>
      </c>
      <c r="F25" s="69">
        <v>0</v>
      </c>
      <c r="G25" s="69">
        <v>0</v>
      </c>
      <c r="H25" s="69">
        <v>0</v>
      </c>
      <c r="I25" s="69">
        <v>0</v>
      </c>
      <c r="J25" s="69">
        <v>0</v>
      </c>
      <c r="K25" s="69">
        <v>0</v>
      </c>
      <c r="L25" s="69">
        <v>0</v>
      </c>
      <c r="M25" s="69">
        <v>0</v>
      </c>
      <c r="N25" s="69">
        <v>0</v>
      </c>
      <c r="O25" s="69">
        <f t="shared" si="2"/>
        <v>7387</v>
      </c>
      <c r="P25" s="70">
        <f>(O25/P$61)</f>
        <v>0.6539483002832861</v>
      </c>
      <c r="Q25" s="71"/>
    </row>
    <row r="26" spans="1:17">
      <c r="A26" s="66"/>
      <c r="B26" s="67">
        <v>335.18</v>
      </c>
      <c r="C26" s="68" t="s">
        <v>147</v>
      </c>
      <c r="D26" s="69">
        <v>734125</v>
      </c>
      <c r="E26" s="69">
        <v>0</v>
      </c>
      <c r="F26" s="69">
        <v>0</v>
      </c>
      <c r="G26" s="69">
        <v>0</v>
      </c>
      <c r="H26" s="69">
        <v>0</v>
      </c>
      <c r="I26" s="69">
        <v>0</v>
      </c>
      <c r="J26" s="69">
        <v>0</v>
      </c>
      <c r="K26" s="69">
        <v>0</v>
      </c>
      <c r="L26" s="69">
        <v>0</v>
      </c>
      <c r="M26" s="69">
        <v>0</v>
      </c>
      <c r="N26" s="69">
        <v>0</v>
      </c>
      <c r="O26" s="69">
        <f t="shared" si="2"/>
        <v>734125</v>
      </c>
      <c r="P26" s="70">
        <f>(O26/P$61)</f>
        <v>64.989819405099155</v>
      </c>
      <c r="Q26" s="71"/>
    </row>
    <row r="27" spans="1:17">
      <c r="A27" s="66"/>
      <c r="B27" s="67">
        <v>335.45</v>
      </c>
      <c r="C27" s="68" t="s">
        <v>148</v>
      </c>
      <c r="D27" s="69">
        <v>12911</v>
      </c>
      <c r="E27" s="69">
        <v>0</v>
      </c>
      <c r="F27" s="69">
        <v>0</v>
      </c>
      <c r="G27" s="69">
        <v>0</v>
      </c>
      <c r="H27" s="69">
        <v>0</v>
      </c>
      <c r="I27" s="69">
        <v>0</v>
      </c>
      <c r="J27" s="69">
        <v>0</v>
      </c>
      <c r="K27" s="69">
        <v>0</v>
      </c>
      <c r="L27" s="69">
        <v>0</v>
      </c>
      <c r="M27" s="69">
        <v>0</v>
      </c>
      <c r="N27" s="69">
        <v>0</v>
      </c>
      <c r="O27" s="69">
        <f t="shared" ref="O27:O30" si="3">SUM(D27:N27)</f>
        <v>12911</v>
      </c>
      <c r="P27" s="70">
        <f>(O27/P$61)</f>
        <v>1.1429709631728044</v>
      </c>
      <c r="Q27" s="71"/>
    </row>
    <row r="28" spans="1:17">
      <c r="A28" s="66"/>
      <c r="B28" s="67">
        <v>337.5</v>
      </c>
      <c r="C28" s="68" t="s">
        <v>85</v>
      </c>
      <c r="D28" s="69">
        <v>0</v>
      </c>
      <c r="E28" s="69">
        <v>13979</v>
      </c>
      <c r="F28" s="69">
        <v>0</v>
      </c>
      <c r="G28" s="69">
        <v>0</v>
      </c>
      <c r="H28" s="69">
        <v>0</v>
      </c>
      <c r="I28" s="69">
        <v>0</v>
      </c>
      <c r="J28" s="69">
        <v>0</v>
      </c>
      <c r="K28" s="69">
        <v>0</v>
      </c>
      <c r="L28" s="69">
        <v>0</v>
      </c>
      <c r="M28" s="69">
        <v>0</v>
      </c>
      <c r="N28" s="69">
        <v>0</v>
      </c>
      <c r="O28" s="69">
        <f t="shared" si="3"/>
        <v>13979</v>
      </c>
      <c r="P28" s="70">
        <f>(O28/P$61)</f>
        <v>1.2375177053824362</v>
      </c>
      <c r="Q28" s="71"/>
    </row>
    <row r="29" spans="1:17">
      <c r="A29" s="66"/>
      <c r="B29" s="67">
        <v>337.6</v>
      </c>
      <c r="C29" s="68" t="s">
        <v>133</v>
      </c>
      <c r="D29" s="69">
        <v>0</v>
      </c>
      <c r="E29" s="69">
        <v>72849</v>
      </c>
      <c r="F29" s="69">
        <v>0</v>
      </c>
      <c r="G29" s="69">
        <v>0</v>
      </c>
      <c r="H29" s="69">
        <v>0</v>
      </c>
      <c r="I29" s="69">
        <v>0</v>
      </c>
      <c r="J29" s="69">
        <v>0</v>
      </c>
      <c r="K29" s="69">
        <v>0</v>
      </c>
      <c r="L29" s="69">
        <v>0</v>
      </c>
      <c r="M29" s="69">
        <v>0</v>
      </c>
      <c r="N29" s="69">
        <v>0</v>
      </c>
      <c r="O29" s="69">
        <f t="shared" si="3"/>
        <v>72849</v>
      </c>
      <c r="P29" s="70">
        <f>(O29/P$61)</f>
        <v>6.4490970254957505</v>
      </c>
      <c r="Q29" s="71"/>
    </row>
    <row r="30" spans="1:17">
      <c r="A30" s="66"/>
      <c r="B30" s="67">
        <v>337.7</v>
      </c>
      <c r="C30" s="68" t="s">
        <v>70</v>
      </c>
      <c r="D30" s="69">
        <v>5000</v>
      </c>
      <c r="E30" s="69">
        <v>0</v>
      </c>
      <c r="F30" s="69">
        <v>0</v>
      </c>
      <c r="G30" s="69">
        <v>0</v>
      </c>
      <c r="H30" s="69">
        <v>0</v>
      </c>
      <c r="I30" s="69">
        <v>0</v>
      </c>
      <c r="J30" s="69">
        <v>0</v>
      </c>
      <c r="K30" s="69">
        <v>0</v>
      </c>
      <c r="L30" s="69">
        <v>0</v>
      </c>
      <c r="M30" s="69">
        <v>0</v>
      </c>
      <c r="N30" s="69">
        <v>0</v>
      </c>
      <c r="O30" s="69">
        <f t="shared" si="3"/>
        <v>5000</v>
      </c>
      <c r="P30" s="70">
        <f>(O30/P$61)</f>
        <v>0.4426345609065156</v>
      </c>
      <c r="Q30" s="71"/>
    </row>
    <row r="31" spans="1:17">
      <c r="A31" s="66"/>
      <c r="B31" s="67">
        <v>339</v>
      </c>
      <c r="C31" s="68" t="s">
        <v>28</v>
      </c>
      <c r="D31" s="69">
        <v>0</v>
      </c>
      <c r="E31" s="69">
        <v>339395</v>
      </c>
      <c r="F31" s="69">
        <v>0</v>
      </c>
      <c r="G31" s="69">
        <v>0</v>
      </c>
      <c r="H31" s="69">
        <v>0</v>
      </c>
      <c r="I31" s="69">
        <v>0</v>
      </c>
      <c r="J31" s="69">
        <v>0</v>
      </c>
      <c r="K31" s="69">
        <v>0</v>
      </c>
      <c r="L31" s="69">
        <v>0</v>
      </c>
      <c r="M31" s="69">
        <v>0</v>
      </c>
      <c r="N31" s="69">
        <v>0</v>
      </c>
      <c r="O31" s="69">
        <f>SUM(D31:N31)</f>
        <v>339395</v>
      </c>
      <c r="P31" s="70">
        <f>(O31/P$61)</f>
        <v>30.045591359773372</v>
      </c>
      <c r="Q31" s="71"/>
    </row>
    <row r="32" spans="1:17" ht="15.75">
      <c r="A32" s="72" t="s">
        <v>33</v>
      </c>
      <c r="B32" s="73"/>
      <c r="C32" s="74"/>
      <c r="D32" s="75">
        <f>SUM(D33:D44)</f>
        <v>1896699</v>
      </c>
      <c r="E32" s="75">
        <f>SUM(E33:E44)</f>
        <v>155110</v>
      </c>
      <c r="F32" s="75">
        <f>SUM(F33:F44)</f>
        <v>0</v>
      </c>
      <c r="G32" s="75">
        <f>SUM(G33:G44)</f>
        <v>0</v>
      </c>
      <c r="H32" s="75">
        <f>SUM(H33:H44)</f>
        <v>0</v>
      </c>
      <c r="I32" s="75">
        <f>SUM(I33:I44)</f>
        <v>21595807</v>
      </c>
      <c r="J32" s="75">
        <f>SUM(J33:J44)</f>
        <v>4019078</v>
      </c>
      <c r="K32" s="75">
        <f>SUM(K33:K44)</f>
        <v>0</v>
      </c>
      <c r="L32" s="75">
        <f>SUM(L33:L44)</f>
        <v>0</v>
      </c>
      <c r="M32" s="75">
        <f>SUM(M33:M44)</f>
        <v>0</v>
      </c>
      <c r="N32" s="75">
        <f>SUM(N33:N44)</f>
        <v>0</v>
      </c>
      <c r="O32" s="75">
        <f>SUM(D32:N32)</f>
        <v>27666694</v>
      </c>
      <c r="P32" s="77">
        <f>(O32/P$61)</f>
        <v>2449.246990084986</v>
      </c>
      <c r="Q32" s="78"/>
    </row>
    <row r="33" spans="1:17">
      <c r="A33" s="66"/>
      <c r="B33" s="67">
        <v>341.2</v>
      </c>
      <c r="C33" s="68" t="s">
        <v>103</v>
      </c>
      <c r="D33" s="69">
        <v>0</v>
      </c>
      <c r="E33" s="69">
        <v>0</v>
      </c>
      <c r="F33" s="69">
        <v>0</v>
      </c>
      <c r="G33" s="69">
        <v>0</v>
      </c>
      <c r="H33" s="69">
        <v>0</v>
      </c>
      <c r="I33" s="69">
        <v>0</v>
      </c>
      <c r="J33" s="69">
        <v>4019078</v>
      </c>
      <c r="K33" s="69">
        <v>0</v>
      </c>
      <c r="L33" s="69">
        <v>0</v>
      </c>
      <c r="M33" s="69">
        <v>0</v>
      </c>
      <c r="N33" s="69">
        <v>0</v>
      </c>
      <c r="O33" s="69">
        <f t="shared" ref="O33:O44" si="4">SUM(D33:N33)</f>
        <v>4019078</v>
      </c>
      <c r="P33" s="70">
        <f>(O33/P$61)</f>
        <v>355.79656515580734</v>
      </c>
      <c r="Q33" s="71"/>
    </row>
    <row r="34" spans="1:17">
      <c r="A34" s="66"/>
      <c r="B34" s="67">
        <v>341.9</v>
      </c>
      <c r="C34" s="68" t="s">
        <v>104</v>
      </c>
      <c r="D34" s="69">
        <v>132498</v>
      </c>
      <c r="E34" s="69">
        <v>0</v>
      </c>
      <c r="F34" s="69">
        <v>0</v>
      </c>
      <c r="G34" s="69">
        <v>0</v>
      </c>
      <c r="H34" s="69">
        <v>0</v>
      </c>
      <c r="I34" s="69">
        <v>0</v>
      </c>
      <c r="J34" s="69">
        <v>0</v>
      </c>
      <c r="K34" s="69">
        <v>0</v>
      </c>
      <c r="L34" s="69">
        <v>0</v>
      </c>
      <c r="M34" s="69">
        <v>0</v>
      </c>
      <c r="N34" s="69">
        <v>0</v>
      </c>
      <c r="O34" s="69">
        <f t="shared" si="4"/>
        <v>132498</v>
      </c>
      <c r="P34" s="70">
        <f>(O34/P$61)</f>
        <v>11.729638810198301</v>
      </c>
      <c r="Q34" s="71"/>
    </row>
    <row r="35" spans="1:17">
      <c r="A35" s="66"/>
      <c r="B35" s="67">
        <v>342.1</v>
      </c>
      <c r="C35" s="68" t="s">
        <v>38</v>
      </c>
      <c r="D35" s="69">
        <v>398273</v>
      </c>
      <c r="E35" s="69">
        <v>0</v>
      </c>
      <c r="F35" s="69">
        <v>0</v>
      </c>
      <c r="G35" s="69">
        <v>0</v>
      </c>
      <c r="H35" s="69">
        <v>0</v>
      </c>
      <c r="I35" s="69">
        <v>0</v>
      </c>
      <c r="J35" s="69">
        <v>0</v>
      </c>
      <c r="K35" s="69">
        <v>0</v>
      </c>
      <c r="L35" s="69">
        <v>0</v>
      </c>
      <c r="M35" s="69">
        <v>0</v>
      </c>
      <c r="N35" s="69">
        <v>0</v>
      </c>
      <c r="O35" s="69">
        <f t="shared" si="4"/>
        <v>398273</v>
      </c>
      <c r="P35" s="70">
        <f>(O35/P$61)</f>
        <v>35.257878895184135</v>
      </c>
      <c r="Q35" s="71"/>
    </row>
    <row r="36" spans="1:17">
      <c r="A36" s="66"/>
      <c r="B36" s="67">
        <v>342.5</v>
      </c>
      <c r="C36" s="68" t="s">
        <v>81</v>
      </c>
      <c r="D36" s="69">
        <v>2297</v>
      </c>
      <c r="E36" s="69">
        <v>0</v>
      </c>
      <c r="F36" s="69">
        <v>0</v>
      </c>
      <c r="G36" s="69">
        <v>0</v>
      </c>
      <c r="H36" s="69">
        <v>0</v>
      </c>
      <c r="I36" s="69">
        <v>0</v>
      </c>
      <c r="J36" s="69">
        <v>0</v>
      </c>
      <c r="K36" s="69">
        <v>0</v>
      </c>
      <c r="L36" s="69">
        <v>0</v>
      </c>
      <c r="M36" s="69">
        <v>0</v>
      </c>
      <c r="N36" s="69">
        <v>0</v>
      </c>
      <c r="O36" s="69">
        <f t="shared" si="4"/>
        <v>2297</v>
      </c>
      <c r="P36" s="70">
        <f>(O36/P$61)</f>
        <v>0.20334631728045327</v>
      </c>
      <c r="Q36" s="71"/>
    </row>
    <row r="37" spans="1:17">
      <c r="A37" s="66"/>
      <c r="B37" s="67">
        <v>343.1</v>
      </c>
      <c r="C37" s="68" t="s">
        <v>39</v>
      </c>
      <c r="D37" s="69">
        <v>0</v>
      </c>
      <c r="E37" s="69">
        <v>0</v>
      </c>
      <c r="F37" s="69">
        <v>0</v>
      </c>
      <c r="G37" s="69">
        <v>0</v>
      </c>
      <c r="H37" s="69">
        <v>0</v>
      </c>
      <c r="I37" s="69">
        <v>14003991</v>
      </c>
      <c r="J37" s="69">
        <v>0</v>
      </c>
      <c r="K37" s="69">
        <v>0</v>
      </c>
      <c r="L37" s="69">
        <v>0</v>
      </c>
      <c r="M37" s="69">
        <v>0</v>
      </c>
      <c r="N37" s="69">
        <v>0</v>
      </c>
      <c r="O37" s="69">
        <f t="shared" si="4"/>
        <v>14003991</v>
      </c>
      <c r="P37" s="70">
        <f>(O37/P$61)</f>
        <v>1239.7300814447592</v>
      </c>
      <c r="Q37" s="71"/>
    </row>
    <row r="38" spans="1:17">
      <c r="A38" s="66"/>
      <c r="B38" s="67">
        <v>343.3</v>
      </c>
      <c r="C38" s="68" t="s">
        <v>40</v>
      </c>
      <c r="D38" s="69">
        <v>0</v>
      </c>
      <c r="E38" s="69">
        <v>0</v>
      </c>
      <c r="F38" s="69">
        <v>0</v>
      </c>
      <c r="G38" s="69">
        <v>0</v>
      </c>
      <c r="H38" s="69">
        <v>0</v>
      </c>
      <c r="I38" s="69">
        <v>3171055</v>
      </c>
      <c r="J38" s="69">
        <v>0</v>
      </c>
      <c r="K38" s="69">
        <v>0</v>
      </c>
      <c r="L38" s="69">
        <v>0</v>
      </c>
      <c r="M38" s="69">
        <v>0</v>
      </c>
      <c r="N38" s="69">
        <v>0</v>
      </c>
      <c r="O38" s="69">
        <f t="shared" si="4"/>
        <v>3171055</v>
      </c>
      <c r="P38" s="70">
        <f>(O38/P$61)</f>
        <v>280.72370750708217</v>
      </c>
      <c r="Q38" s="71"/>
    </row>
    <row r="39" spans="1:17">
      <c r="A39" s="66"/>
      <c r="B39" s="67">
        <v>343.4</v>
      </c>
      <c r="C39" s="68" t="s">
        <v>41</v>
      </c>
      <c r="D39" s="69">
        <v>1213902</v>
      </c>
      <c r="E39" s="69">
        <v>0</v>
      </c>
      <c r="F39" s="69">
        <v>0</v>
      </c>
      <c r="G39" s="69">
        <v>0</v>
      </c>
      <c r="H39" s="69">
        <v>0</v>
      </c>
      <c r="I39" s="69">
        <v>0</v>
      </c>
      <c r="J39" s="69">
        <v>0</v>
      </c>
      <c r="K39" s="69">
        <v>0</v>
      </c>
      <c r="L39" s="69">
        <v>0</v>
      </c>
      <c r="M39" s="69">
        <v>0</v>
      </c>
      <c r="N39" s="69">
        <v>0</v>
      </c>
      <c r="O39" s="69">
        <f t="shared" si="4"/>
        <v>1213902</v>
      </c>
      <c r="P39" s="70">
        <f>(O39/P$61)</f>
        <v>107.46299575070822</v>
      </c>
      <c r="Q39" s="71"/>
    </row>
    <row r="40" spans="1:17">
      <c r="A40" s="66"/>
      <c r="B40" s="67">
        <v>343.5</v>
      </c>
      <c r="C40" s="68" t="s">
        <v>42</v>
      </c>
      <c r="D40" s="69">
        <v>0</v>
      </c>
      <c r="E40" s="69">
        <v>0</v>
      </c>
      <c r="F40" s="69">
        <v>0</v>
      </c>
      <c r="G40" s="69">
        <v>0</v>
      </c>
      <c r="H40" s="69">
        <v>0</v>
      </c>
      <c r="I40" s="69">
        <v>4355772</v>
      </c>
      <c r="J40" s="69">
        <v>0</v>
      </c>
      <c r="K40" s="69">
        <v>0</v>
      </c>
      <c r="L40" s="69">
        <v>0</v>
      </c>
      <c r="M40" s="69">
        <v>0</v>
      </c>
      <c r="N40" s="69">
        <v>0</v>
      </c>
      <c r="O40" s="69">
        <f t="shared" si="4"/>
        <v>4355772</v>
      </c>
      <c r="P40" s="70">
        <f>(O40/P$61)</f>
        <v>385.60304532577902</v>
      </c>
      <c r="Q40" s="71"/>
    </row>
    <row r="41" spans="1:17">
      <c r="A41" s="66"/>
      <c r="B41" s="67">
        <v>343.9</v>
      </c>
      <c r="C41" s="68" t="s">
        <v>43</v>
      </c>
      <c r="D41" s="69">
        <v>0</v>
      </c>
      <c r="E41" s="69">
        <v>155110</v>
      </c>
      <c r="F41" s="69">
        <v>0</v>
      </c>
      <c r="G41" s="69">
        <v>0</v>
      </c>
      <c r="H41" s="69">
        <v>0</v>
      </c>
      <c r="I41" s="69">
        <v>64989</v>
      </c>
      <c r="J41" s="69">
        <v>0</v>
      </c>
      <c r="K41" s="69">
        <v>0</v>
      </c>
      <c r="L41" s="69">
        <v>0</v>
      </c>
      <c r="M41" s="69">
        <v>0</v>
      </c>
      <c r="N41" s="69">
        <v>0</v>
      </c>
      <c r="O41" s="69">
        <f t="shared" si="4"/>
        <v>220099</v>
      </c>
      <c r="P41" s="70">
        <f>(O41/P$61)</f>
        <v>19.484684844192635</v>
      </c>
      <c r="Q41" s="71"/>
    </row>
    <row r="42" spans="1:17">
      <c r="A42" s="66"/>
      <c r="B42" s="67">
        <v>344.9</v>
      </c>
      <c r="C42" s="68" t="s">
        <v>155</v>
      </c>
      <c r="D42" s="69">
        <v>50504</v>
      </c>
      <c r="E42" s="69">
        <v>0</v>
      </c>
      <c r="F42" s="69">
        <v>0</v>
      </c>
      <c r="G42" s="69">
        <v>0</v>
      </c>
      <c r="H42" s="69">
        <v>0</v>
      </c>
      <c r="I42" s="69">
        <v>0</v>
      </c>
      <c r="J42" s="69">
        <v>0</v>
      </c>
      <c r="K42" s="69">
        <v>0</v>
      </c>
      <c r="L42" s="69">
        <v>0</v>
      </c>
      <c r="M42" s="69">
        <v>0</v>
      </c>
      <c r="N42" s="69">
        <v>0</v>
      </c>
      <c r="O42" s="69">
        <f t="shared" si="4"/>
        <v>50504</v>
      </c>
      <c r="P42" s="70">
        <f>(O42/P$61)</f>
        <v>4.4709631728045327</v>
      </c>
      <c r="Q42" s="71"/>
    </row>
    <row r="43" spans="1:17">
      <c r="A43" s="66"/>
      <c r="B43" s="67">
        <v>347.2</v>
      </c>
      <c r="C43" s="68" t="s">
        <v>44</v>
      </c>
      <c r="D43" s="69">
        <v>85475</v>
      </c>
      <c r="E43" s="69">
        <v>0</v>
      </c>
      <c r="F43" s="69">
        <v>0</v>
      </c>
      <c r="G43" s="69">
        <v>0</v>
      </c>
      <c r="H43" s="69">
        <v>0</v>
      </c>
      <c r="I43" s="69">
        <v>0</v>
      </c>
      <c r="J43" s="69">
        <v>0</v>
      </c>
      <c r="K43" s="69">
        <v>0</v>
      </c>
      <c r="L43" s="69">
        <v>0</v>
      </c>
      <c r="M43" s="69">
        <v>0</v>
      </c>
      <c r="N43" s="69">
        <v>0</v>
      </c>
      <c r="O43" s="69">
        <f t="shared" si="4"/>
        <v>85475</v>
      </c>
      <c r="P43" s="70">
        <f>(O43/P$61)</f>
        <v>7.5668378186968841</v>
      </c>
      <c r="Q43" s="71"/>
    </row>
    <row r="44" spans="1:17">
      <c r="A44" s="66"/>
      <c r="B44" s="67">
        <v>347.4</v>
      </c>
      <c r="C44" s="68" t="s">
        <v>45</v>
      </c>
      <c r="D44" s="69">
        <v>13750</v>
      </c>
      <c r="E44" s="69">
        <v>0</v>
      </c>
      <c r="F44" s="69">
        <v>0</v>
      </c>
      <c r="G44" s="69">
        <v>0</v>
      </c>
      <c r="H44" s="69">
        <v>0</v>
      </c>
      <c r="I44" s="69">
        <v>0</v>
      </c>
      <c r="J44" s="69">
        <v>0</v>
      </c>
      <c r="K44" s="69">
        <v>0</v>
      </c>
      <c r="L44" s="69">
        <v>0</v>
      </c>
      <c r="M44" s="69">
        <v>0</v>
      </c>
      <c r="N44" s="69">
        <v>0</v>
      </c>
      <c r="O44" s="69">
        <f t="shared" si="4"/>
        <v>13750</v>
      </c>
      <c r="P44" s="70">
        <f>(O44/P$61)</f>
        <v>1.2172450424929178</v>
      </c>
      <c r="Q44" s="71"/>
    </row>
    <row r="45" spans="1:17" ht="15.75">
      <c r="A45" s="72" t="s">
        <v>34</v>
      </c>
      <c r="B45" s="73"/>
      <c r="C45" s="74"/>
      <c r="D45" s="75">
        <f>SUM(D46:D49)</f>
        <v>73247</v>
      </c>
      <c r="E45" s="75">
        <f>SUM(E46:E49)</f>
        <v>8783</v>
      </c>
      <c r="F45" s="75">
        <f>SUM(F46:F49)</f>
        <v>0</v>
      </c>
      <c r="G45" s="75">
        <f>SUM(G46:G49)</f>
        <v>0</v>
      </c>
      <c r="H45" s="75">
        <f>SUM(H46:H49)</f>
        <v>0</v>
      </c>
      <c r="I45" s="75">
        <f>SUM(I46:I49)</f>
        <v>0</v>
      </c>
      <c r="J45" s="75">
        <f>SUM(J46:J49)</f>
        <v>0</v>
      </c>
      <c r="K45" s="75">
        <f>SUM(K46:K49)</f>
        <v>0</v>
      </c>
      <c r="L45" s="75">
        <f>SUM(L46:L49)</f>
        <v>0</v>
      </c>
      <c r="M45" s="75">
        <f>SUM(M46:M49)</f>
        <v>0</v>
      </c>
      <c r="N45" s="75">
        <f>SUM(N46:N49)</f>
        <v>0</v>
      </c>
      <c r="O45" s="75">
        <f>SUM(D45:N45)</f>
        <v>82030</v>
      </c>
      <c r="P45" s="77">
        <f>(O45/P$61)</f>
        <v>7.2618626062322944</v>
      </c>
      <c r="Q45" s="78"/>
    </row>
    <row r="46" spans="1:17">
      <c r="A46" s="79"/>
      <c r="B46" s="80">
        <v>351.2</v>
      </c>
      <c r="C46" s="81" t="s">
        <v>162</v>
      </c>
      <c r="D46" s="69">
        <v>6062</v>
      </c>
      <c r="E46" s="69">
        <v>0</v>
      </c>
      <c r="F46" s="69">
        <v>0</v>
      </c>
      <c r="G46" s="69">
        <v>0</v>
      </c>
      <c r="H46" s="69">
        <v>0</v>
      </c>
      <c r="I46" s="69">
        <v>0</v>
      </c>
      <c r="J46" s="69">
        <v>0</v>
      </c>
      <c r="K46" s="69">
        <v>0</v>
      </c>
      <c r="L46" s="69">
        <v>0</v>
      </c>
      <c r="M46" s="69">
        <v>0</v>
      </c>
      <c r="N46" s="69">
        <v>0</v>
      </c>
      <c r="O46" s="69">
        <f t="shared" ref="O46:O49" si="5">SUM(D46:N46)</f>
        <v>6062</v>
      </c>
      <c r="P46" s="70">
        <f>(O46/P$61)</f>
        <v>0.53665014164305946</v>
      </c>
      <c r="Q46" s="71"/>
    </row>
    <row r="47" spans="1:17">
      <c r="A47" s="79"/>
      <c r="B47" s="80">
        <v>351.5</v>
      </c>
      <c r="C47" s="81" t="s">
        <v>156</v>
      </c>
      <c r="D47" s="69">
        <v>65685</v>
      </c>
      <c r="E47" s="69">
        <v>4807</v>
      </c>
      <c r="F47" s="69">
        <v>0</v>
      </c>
      <c r="G47" s="69">
        <v>0</v>
      </c>
      <c r="H47" s="69">
        <v>0</v>
      </c>
      <c r="I47" s="69">
        <v>0</v>
      </c>
      <c r="J47" s="69">
        <v>0</v>
      </c>
      <c r="K47" s="69">
        <v>0</v>
      </c>
      <c r="L47" s="69">
        <v>0</v>
      </c>
      <c r="M47" s="69">
        <v>0</v>
      </c>
      <c r="N47" s="69">
        <v>0</v>
      </c>
      <c r="O47" s="69">
        <f t="shared" si="5"/>
        <v>70492</v>
      </c>
      <c r="P47" s="70">
        <f>(O47/P$61)</f>
        <v>6.2404390934844196</v>
      </c>
      <c r="Q47" s="71"/>
    </row>
    <row r="48" spans="1:17">
      <c r="A48" s="79"/>
      <c r="B48" s="80">
        <v>354</v>
      </c>
      <c r="C48" s="81" t="s">
        <v>105</v>
      </c>
      <c r="D48" s="69">
        <v>1500</v>
      </c>
      <c r="E48" s="69">
        <v>0</v>
      </c>
      <c r="F48" s="69">
        <v>0</v>
      </c>
      <c r="G48" s="69">
        <v>0</v>
      </c>
      <c r="H48" s="69">
        <v>0</v>
      </c>
      <c r="I48" s="69">
        <v>0</v>
      </c>
      <c r="J48" s="69">
        <v>0</v>
      </c>
      <c r="K48" s="69">
        <v>0</v>
      </c>
      <c r="L48" s="69">
        <v>0</v>
      </c>
      <c r="M48" s="69">
        <v>0</v>
      </c>
      <c r="N48" s="69">
        <v>0</v>
      </c>
      <c r="O48" s="69">
        <f t="shared" si="5"/>
        <v>1500</v>
      </c>
      <c r="P48" s="70">
        <f>(O48/P$61)</f>
        <v>0.13279036827195467</v>
      </c>
      <c r="Q48" s="71"/>
    </row>
    <row r="49" spans="1:120">
      <c r="A49" s="79"/>
      <c r="B49" s="80">
        <v>359</v>
      </c>
      <c r="C49" s="81" t="s">
        <v>49</v>
      </c>
      <c r="D49" s="69">
        <v>0</v>
      </c>
      <c r="E49" s="69">
        <v>3976</v>
      </c>
      <c r="F49" s="69">
        <v>0</v>
      </c>
      <c r="G49" s="69">
        <v>0</v>
      </c>
      <c r="H49" s="69">
        <v>0</v>
      </c>
      <c r="I49" s="69">
        <v>0</v>
      </c>
      <c r="J49" s="69">
        <v>0</v>
      </c>
      <c r="K49" s="69">
        <v>0</v>
      </c>
      <c r="L49" s="69">
        <v>0</v>
      </c>
      <c r="M49" s="69">
        <v>0</v>
      </c>
      <c r="N49" s="69">
        <v>0</v>
      </c>
      <c r="O49" s="69">
        <f t="shared" si="5"/>
        <v>3976</v>
      </c>
      <c r="P49" s="70">
        <f>(O49/P$61)</f>
        <v>0.35198300283286121</v>
      </c>
      <c r="Q49" s="71"/>
    </row>
    <row r="50" spans="1:120" ht="15.75">
      <c r="A50" s="72" t="s">
        <v>3</v>
      </c>
      <c r="B50" s="73"/>
      <c r="C50" s="74"/>
      <c r="D50" s="75">
        <f>SUM(D51:D55)</f>
        <v>286341</v>
      </c>
      <c r="E50" s="75">
        <f>SUM(E51:E55)</f>
        <v>58293</v>
      </c>
      <c r="F50" s="75">
        <f>SUM(F51:F55)</f>
        <v>98</v>
      </c>
      <c r="G50" s="75">
        <f>SUM(G51:G55)</f>
        <v>4</v>
      </c>
      <c r="H50" s="75">
        <f>SUM(H51:H55)</f>
        <v>0</v>
      </c>
      <c r="I50" s="75">
        <f>SUM(I51:I55)</f>
        <v>268913</v>
      </c>
      <c r="J50" s="75">
        <f>SUM(J51:J55)</f>
        <v>37845</v>
      </c>
      <c r="K50" s="75">
        <f>SUM(K51:K55)</f>
        <v>0</v>
      </c>
      <c r="L50" s="75">
        <f>SUM(L51:L55)</f>
        <v>0</v>
      </c>
      <c r="M50" s="75">
        <f>SUM(M51:M55)</f>
        <v>0</v>
      </c>
      <c r="N50" s="75">
        <f>SUM(N51:N55)</f>
        <v>0</v>
      </c>
      <c r="O50" s="75">
        <f>SUM(D50:N50)</f>
        <v>651494</v>
      </c>
      <c r="P50" s="77">
        <f>(O50/P$61)</f>
        <v>57.674752124645892</v>
      </c>
      <c r="Q50" s="78"/>
    </row>
    <row r="51" spans="1:120">
      <c r="A51" s="66"/>
      <c r="B51" s="67">
        <v>361.1</v>
      </c>
      <c r="C51" s="68" t="s">
        <v>50</v>
      </c>
      <c r="D51" s="69">
        <v>190844</v>
      </c>
      <c r="E51" s="69">
        <v>33947</v>
      </c>
      <c r="F51" s="69">
        <v>98</v>
      </c>
      <c r="G51" s="69">
        <v>4</v>
      </c>
      <c r="H51" s="69">
        <v>0</v>
      </c>
      <c r="I51" s="69">
        <v>187697</v>
      </c>
      <c r="J51" s="69">
        <v>35746</v>
      </c>
      <c r="K51" s="69">
        <v>0</v>
      </c>
      <c r="L51" s="69">
        <v>0</v>
      </c>
      <c r="M51" s="69">
        <v>0</v>
      </c>
      <c r="N51" s="69">
        <v>0</v>
      </c>
      <c r="O51" s="69">
        <f>SUM(D51:N51)</f>
        <v>448336</v>
      </c>
      <c r="P51" s="70">
        <f>(O51/P$61)</f>
        <v>39.68980169971671</v>
      </c>
      <c r="Q51" s="71"/>
    </row>
    <row r="52" spans="1:120">
      <c r="A52" s="66"/>
      <c r="B52" s="67">
        <v>362</v>
      </c>
      <c r="C52" s="68" t="s">
        <v>52</v>
      </c>
      <c r="D52" s="69">
        <v>0</v>
      </c>
      <c r="E52" s="69">
        <v>22796</v>
      </c>
      <c r="F52" s="69">
        <v>0</v>
      </c>
      <c r="G52" s="69">
        <v>0</v>
      </c>
      <c r="H52" s="69">
        <v>0</v>
      </c>
      <c r="I52" s="69">
        <v>32571</v>
      </c>
      <c r="J52" s="69">
        <v>0</v>
      </c>
      <c r="K52" s="69">
        <v>0</v>
      </c>
      <c r="L52" s="69">
        <v>0</v>
      </c>
      <c r="M52" s="69">
        <v>0</v>
      </c>
      <c r="N52" s="69">
        <v>0</v>
      </c>
      <c r="O52" s="69">
        <f t="shared" ref="O52:O58" si="6">SUM(D52:N52)</f>
        <v>55367</v>
      </c>
      <c r="P52" s="70">
        <f>(O52/P$61)</f>
        <v>4.9014695467422094</v>
      </c>
      <c r="Q52" s="71"/>
    </row>
    <row r="53" spans="1:120">
      <c r="A53" s="66"/>
      <c r="B53" s="67">
        <v>365</v>
      </c>
      <c r="C53" s="68" t="s">
        <v>111</v>
      </c>
      <c r="D53" s="69">
        <v>18742</v>
      </c>
      <c r="E53" s="69">
        <v>0</v>
      </c>
      <c r="F53" s="69">
        <v>0</v>
      </c>
      <c r="G53" s="69">
        <v>0</v>
      </c>
      <c r="H53" s="69">
        <v>0</v>
      </c>
      <c r="I53" s="69">
        <v>31075</v>
      </c>
      <c r="J53" s="69">
        <v>0</v>
      </c>
      <c r="K53" s="69">
        <v>0</v>
      </c>
      <c r="L53" s="69">
        <v>0</v>
      </c>
      <c r="M53" s="69">
        <v>0</v>
      </c>
      <c r="N53" s="69">
        <v>0</v>
      </c>
      <c r="O53" s="69">
        <f t="shared" si="6"/>
        <v>49817</v>
      </c>
      <c r="P53" s="70">
        <f>(O53/P$61)</f>
        <v>4.4101451841359776</v>
      </c>
      <c r="Q53" s="71"/>
    </row>
    <row r="54" spans="1:120">
      <c r="A54" s="66"/>
      <c r="B54" s="67">
        <v>366</v>
      </c>
      <c r="C54" s="68" t="s">
        <v>54</v>
      </c>
      <c r="D54" s="69">
        <v>25749</v>
      </c>
      <c r="E54" s="69">
        <v>1550</v>
      </c>
      <c r="F54" s="69">
        <v>0</v>
      </c>
      <c r="G54" s="69">
        <v>0</v>
      </c>
      <c r="H54" s="69">
        <v>0</v>
      </c>
      <c r="I54" s="69">
        <v>0</v>
      </c>
      <c r="J54" s="69">
        <v>0</v>
      </c>
      <c r="K54" s="69">
        <v>0</v>
      </c>
      <c r="L54" s="69">
        <v>0</v>
      </c>
      <c r="M54" s="69">
        <v>0</v>
      </c>
      <c r="N54" s="69">
        <v>0</v>
      </c>
      <c r="O54" s="69">
        <f t="shared" si="6"/>
        <v>27299</v>
      </c>
      <c r="P54" s="70">
        <f>(O54/P$61)</f>
        <v>2.4166961756373939</v>
      </c>
      <c r="Q54" s="71"/>
    </row>
    <row r="55" spans="1:120">
      <c r="A55" s="66"/>
      <c r="B55" s="67">
        <v>369.9</v>
      </c>
      <c r="C55" s="68" t="s">
        <v>55</v>
      </c>
      <c r="D55" s="69">
        <v>51006</v>
      </c>
      <c r="E55" s="69">
        <v>0</v>
      </c>
      <c r="F55" s="69">
        <v>0</v>
      </c>
      <c r="G55" s="69">
        <v>0</v>
      </c>
      <c r="H55" s="69">
        <v>0</v>
      </c>
      <c r="I55" s="69">
        <v>17570</v>
      </c>
      <c r="J55" s="69">
        <v>2099</v>
      </c>
      <c r="K55" s="69">
        <v>0</v>
      </c>
      <c r="L55" s="69">
        <v>0</v>
      </c>
      <c r="M55" s="69">
        <v>0</v>
      </c>
      <c r="N55" s="69">
        <v>0</v>
      </c>
      <c r="O55" s="69">
        <f t="shared" si="6"/>
        <v>70675</v>
      </c>
      <c r="P55" s="70">
        <f>(O55/P$61)</f>
        <v>6.2566395184135981</v>
      </c>
      <c r="Q55" s="71"/>
    </row>
    <row r="56" spans="1:120" ht="15.75">
      <c r="A56" s="72" t="s">
        <v>35</v>
      </c>
      <c r="B56" s="73"/>
      <c r="C56" s="74"/>
      <c r="D56" s="75">
        <f>SUM(D57:D58)</f>
        <v>2001680</v>
      </c>
      <c r="E56" s="75">
        <f>SUM(E57:E58)</f>
        <v>264271</v>
      </c>
      <c r="F56" s="75">
        <f>SUM(F57:F58)</f>
        <v>807572</v>
      </c>
      <c r="G56" s="75">
        <f>SUM(G57:G58)</f>
        <v>0</v>
      </c>
      <c r="H56" s="75">
        <f>SUM(H57:H58)</f>
        <v>0</v>
      </c>
      <c r="I56" s="75">
        <f>SUM(I57:I58)</f>
        <v>338771</v>
      </c>
      <c r="J56" s="75">
        <f>SUM(J57:J58)</f>
        <v>0</v>
      </c>
      <c r="K56" s="75">
        <f>SUM(K57:K58)</f>
        <v>0</v>
      </c>
      <c r="L56" s="75">
        <f>SUM(L57:L58)</f>
        <v>0</v>
      </c>
      <c r="M56" s="75">
        <f>SUM(M57:M58)</f>
        <v>0</v>
      </c>
      <c r="N56" s="75">
        <f>SUM(N57:N58)</f>
        <v>0</v>
      </c>
      <c r="O56" s="75">
        <f t="shared" si="6"/>
        <v>3412294</v>
      </c>
      <c r="P56" s="77">
        <f>(O56/P$61)</f>
        <v>302.07985127478753</v>
      </c>
      <c r="Q56" s="71"/>
    </row>
    <row r="57" spans="1:120">
      <c r="A57" s="66"/>
      <c r="B57" s="67">
        <v>381</v>
      </c>
      <c r="C57" s="68" t="s">
        <v>56</v>
      </c>
      <c r="D57" s="69">
        <v>2001680</v>
      </c>
      <c r="E57" s="69">
        <v>264271</v>
      </c>
      <c r="F57" s="69">
        <v>807572</v>
      </c>
      <c r="G57" s="69">
        <v>0</v>
      </c>
      <c r="H57" s="69">
        <v>0</v>
      </c>
      <c r="I57" s="69">
        <v>0</v>
      </c>
      <c r="J57" s="69">
        <v>0</v>
      </c>
      <c r="K57" s="69">
        <v>0</v>
      </c>
      <c r="L57" s="69">
        <v>0</v>
      </c>
      <c r="M57" s="69">
        <v>0</v>
      </c>
      <c r="N57" s="69">
        <v>0</v>
      </c>
      <c r="O57" s="69">
        <f t="shared" si="6"/>
        <v>3073523</v>
      </c>
      <c r="P57" s="70">
        <f>(O57/P$61)</f>
        <v>272.08950070821533</v>
      </c>
      <c r="Q57" s="71"/>
    </row>
    <row r="58" spans="1:120" ht="15.75" thickBot="1">
      <c r="A58" s="66"/>
      <c r="B58" s="67">
        <v>389.4</v>
      </c>
      <c r="C58" s="68" t="s">
        <v>149</v>
      </c>
      <c r="D58" s="69">
        <v>0</v>
      </c>
      <c r="E58" s="69">
        <v>0</v>
      </c>
      <c r="F58" s="69">
        <v>0</v>
      </c>
      <c r="G58" s="69">
        <v>0</v>
      </c>
      <c r="H58" s="69">
        <v>0</v>
      </c>
      <c r="I58" s="69">
        <v>338771</v>
      </c>
      <c r="J58" s="69">
        <v>0</v>
      </c>
      <c r="K58" s="69">
        <v>0</v>
      </c>
      <c r="L58" s="69">
        <v>0</v>
      </c>
      <c r="M58" s="69">
        <v>0</v>
      </c>
      <c r="N58" s="69">
        <v>0</v>
      </c>
      <c r="O58" s="69">
        <f t="shared" si="6"/>
        <v>338771</v>
      </c>
      <c r="P58" s="70">
        <f>(O58/P$61)</f>
        <v>29.990350566572239</v>
      </c>
      <c r="Q58" s="71"/>
    </row>
    <row r="59" spans="1:120" ht="16.5" thickBot="1">
      <c r="A59" s="82" t="s">
        <v>46</v>
      </c>
      <c r="B59" s="83"/>
      <c r="C59" s="84"/>
      <c r="D59" s="85">
        <f>SUM(D5,D13,D18,D32,D45,D50,D56)</f>
        <v>15922981</v>
      </c>
      <c r="E59" s="85">
        <f>SUM(E5,E13,E18,E32,E45,E50,E56)</f>
        <v>2498486</v>
      </c>
      <c r="F59" s="85">
        <f>SUM(F5,F13,F18,F32,F45,F50,F56)</f>
        <v>807670</v>
      </c>
      <c r="G59" s="85">
        <f>SUM(G5,G13,G18,G32,G45,G50,G56)</f>
        <v>686759</v>
      </c>
      <c r="H59" s="85">
        <f>SUM(H5,H13,H18,H32,H45,H50,H56)</f>
        <v>0</v>
      </c>
      <c r="I59" s="85">
        <f>SUM(I5,I13,I18,I32,I45,I50,I56)</f>
        <v>24809877</v>
      </c>
      <c r="J59" s="85">
        <f>SUM(J5,J13,J18,J32,J45,J50,J56)</f>
        <v>4056923</v>
      </c>
      <c r="K59" s="85">
        <f>SUM(K5,K13,K18,K32,K45,K50,K56)</f>
        <v>0</v>
      </c>
      <c r="L59" s="85">
        <f>SUM(L5,L13,L18,L32,L45,L50,L56)</f>
        <v>0</v>
      </c>
      <c r="M59" s="85">
        <f>SUM(M5,M13,M18,M32,M45,M50,M56)</f>
        <v>0</v>
      </c>
      <c r="N59" s="85">
        <f>SUM(N5,N13,N18,N32,N45,N50,N56)</f>
        <v>0</v>
      </c>
      <c r="O59" s="85">
        <f>SUM(D59:N59)</f>
        <v>48782696</v>
      </c>
      <c r="P59" s="86">
        <f>(O59/P$61)</f>
        <v>4318.5814447592065</v>
      </c>
      <c r="Q59" s="64"/>
      <c r="R59" s="87"/>
      <c r="S59" s="54"/>
      <c r="T59" s="54"/>
      <c r="U59" s="54"/>
      <c r="V59" s="54"/>
      <c r="W59" s="54"/>
      <c r="X59" s="54"/>
      <c r="Y59" s="54"/>
      <c r="Z59" s="54"/>
      <c r="AA59" s="54"/>
      <c r="AB59" s="54"/>
      <c r="AC59" s="54"/>
      <c r="AD59" s="54"/>
      <c r="AE59" s="54"/>
      <c r="AF59" s="54"/>
      <c r="AG59" s="54"/>
      <c r="AH59" s="54"/>
      <c r="AI59" s="54"/>
      <c r="AJ59" s="54"/>
      <c r="AK59" s="54"/>
      <c r="AL59" s="54"/>
      <c r="AM59" s="54"/>
      <c r="AN59" s="54"/>
      <c r="AO59" s="54"/>
      <c r="AP59" s="54"/>
      <c r="AQ59" s="54"/>
      <c r="AR59" s="54"/>
      <c r="AS59" s="54"/>
      <c r="AT59" s="54"/>
      <c r="AU59" s="54"/>
      <c r="AV59" s="54"/>
      <c r="AW59" s="54"/>
      <c r="AX59" s="54"/>
      <c r="AY59" s="54"/>
      <c r="AZ59" s="54"/>
      <c r="BA59" s="54"/>
      <c r="BB59" s="54"/>
      <c r="BC59" s="54"/>
      <c r="BD59" s="54"/>
      <c r="BE59" s="54"/>
      <c r="BF59" s="54"/>
      <c r="BG59" s="54"/>
      <c r="BH59" s="54"/>
      <c r="BI59" s="54"/>
      <c r="BJ59" s="54"/>
      <c r="BK59" s="54"/>
      <c r="BL59" s="54"/>
      <c r="BM59" s="54"/>
      <c r="BN59" s="54"/>
      <c r="BO59" s="54"/>
      <c r="BP59" s="54"/>
      <c r="BQ59" s="54"/>
      <c r="BR59" s="54"/>
      <c r="BS59" s="54"/>
      <c r="BT59" s="54"/>
      <c r="BU59" s="54"/>
      <c r="BV59" s="54"/>
      <c r="BW59" s="54"/>
      <c r="BX59" s="54"/>
      <c r="BY59" s="54"/>
      <c r="BZ59" s="54"/>
      <c r="CA59" s="54"/>
      <c r="CB59" s="54"/>
      <c r="CC59" s="54"/>
      <c r="CD59" s="54"/>
      <c r="CE59" s="54"/>
      <c r="CF59" s="54"/>
      <c r="CG59" s="54"/>
      <c r="CH59" s="54"/>
      <c r="CI59" s="54"/>
      <c r="CJ59" s="54"/>
      <c r="CK59" s="54"/>
      <c r="CL59" s="54"/>
      <c r="CM59" s="54"/>
      <c r="CN59" s="54"/>
      <c r="CO59" s="54"/>
      <c r="CP59" s="54"/>
      <c r="CQ59" s="54"/>
      <c r="CR59" s="54"/>
      <c r="CS59" s="54"/>
      <c r="CT59" s="54"/>
      <c r="CU59" s="54"/>
      <c r="CV59" s="54"/>
      <c r="CW59" s="54"/>
      <c r="CX59" s="54"/>
      <c r="CY59" s="54"/>
      <c r="CZ59" s="54"/>
      <c r="DA59" s="54"/>
      <c r="DB59" s="54"/>
      <c r="DC59" s="54"/>
      <c r="DD59" s="54"/>
      <c r="DE59" s="54"/>
      <c r="DF59" s="54"/>
      <c r="DG59" s="54"/>
      <c r="DH59" s="54"/>
      <c r="DI59" s="54"/>
      <c r="DJ59" s="54"/>
      <c r="DK59" s="54"/>
      <c r="DL59" s="54"/>
      <c r="DM59" s="54"/>
      <c r="DN59" s="54"/>
      <c r="DO59" s="54"/>
      <c r="DP59" s="54"/>
    </row>
    <row r="60" spans="1:120">
      <c r="A60" s="88"/>
      <c r="B60" s="89"/>
      <c r="C60" s="89"/>
      <c r="D60" s="90"/>
      <c r="E60" s="90"/>
      <c r="F60" s="90"/>
      <c r="G60" s="90"/>
      <c r="H60" s="90"/>
      <c r="I60" s="90"/>
      <c r="J60" s="90"/>
      <c r="K60" s="90"/>
      <c r="L60" s="90"/>
      <c r="M60" s="90"/>
      <c r="N60" s="90"/>
      <c r="O60" s="90"/>
      <c r="P60" s="91"/>
    </row>
    <row r="61" spans="1:120">
      <c r="A61" s="92"/>
      <c r="B61" s="93"/>
      <c r="C61" s="93"/>
      <c r="D61" s="94"/>
      <c r="E61" s="94"/>
      <c r="F61" s="94"/>
      <c r="G61" s="94"/>
      <c r="H61" s="94"/>
      <c r="I61" s="94"/>
      <c r="J61" s="94"/>
      <c r="K61" s="94"/>
      <c r="L61" s="94"/>
      <c r="M61" s="97" t="s">
        <v>163</v>
      </c>
      <c r="N61" s="97"/>
      <c r="O61" s="97"/>
      <c r="P61" s="95">
        <v>11296</v>
      </c>
    </row>
    <row r="62" spans="1:120">
      <c r="A62" s="98"/>
      <c r="B62" s="99"/>
      <c r="C62" s="99"/>
      <c r="D62" s="99"/>
      <c r="E62" s="99"/>
      <c r="F62" s="99"/>
      <c r="G62" s="99"/>
      <c r="H62" s="99"/>
      <c r="I62" s="99"/>
      <c r="J62" s="99"/>
      <c r="K62" s="99"/>
      <c r="L62" s="99"/>
      <c r="M62" s="99"/>
      <c r="N62" s="99"/>
      <c r="O62" s="99"/>
      <c r="P62" s="100"/>
    </row>
    <row r="63" spans="1:120" ht="15.75" customHeight="1" thickBot="1">
      <c r="A63" s="101" t="s">
        <v>75</v>
      </c>
      <c r="B63" s="102"/>
      <c r="C63" s="102"/>
      <c r="D63" s="102"/>
      <c r="E63" s="102"/>
      <c r="F63" s="102"/>
      <c r="G63" s="102"/>
      <c r="H63" s="102"/>
      <c r="I63" s="102"/>
      <c r="J63" s="102"/>
      <c r="K63" s="102"/>
      <c r="L63" s="102"/>
      <c r="M63" s="102"/>
      <c r="N63" s="102"/>
      <c r="O63" s="102"/>
      <c r="P63" s="103"/>
    </row>
  </sheetData>
  <mergeCells count="10">
    <mergeCell ref="M61:O61"/>
    <mergeCell ref="A62:P62"/>
    <mergeCell ref="A63:P63"/>
    <mergeCell ref="A1:P1"/>
    <mergeCell ref="A2:P2"/>
    <mergeCell ref="A3:C4"/>
    <mergeCell ref="D3:H3"/>
    <mergeCell ref="I3:J3"/>
    <mergeCell ref="K3:M3"/>
    <mergeCell ref="P3:P4"/>
  </mergeCells>
  <printOptions horizontalCentered="1"/>
  <pageMargins left="0.5" right="0.5" top="0.5" bottom="0.5" header="0.3" footer="0.3"/>
  <pageSetup paperSize="5" scale="51" fitToHeight="0" orientation="landscape" verticalDpi="0" r:id="rId1"/>
  <headerFooter>
    <oddFooter>&amp;L&amp;14Office of Economic and Demographic Research&amp;R&amp;14Page &amp;P of &amp;N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ED62"/>
  <sheetViews>
    <sheetView workbookViewId="0">
      <selection sqref="A1:P1"/>
    </sheetView>
  </sheetViews>
  <sheetFormatPr defaultColWidth="9.77734375" defaultRowHeight="15"/>
  <cols>
    <col min="1" max="1" width="1.77734375" style="3" customWidth="1"/>
    <col min="2" max="2" width="6.77734375" style="3" customWidth="1"/>
    <col min="3" max="3" width="65.77734375" style="3" bestFit="1" customWidth="1"/>
    <col min="4" max="5" width="16.77734375" style="4" customWidth="1"/>
    <col min="6" max="7" width="15.77734375" style="4" customWidth="1"/>
    <col min="8" max="8" width="13.77734375" style="4" customWidth="1"/>
    <col min="9" max="10" width="15.77734375" style="4" customWidth="1"/>
    <col min="11" max="14" width="13.77734375" style="4" customWidth="1"/>
    <col min="15" max="15" width="16.77734375" style="4" customWidth="1"/>
    <col min="16" max="16" width="13.77734375" style="3" customWidth="1"/>
    <col min="17" max="17" width="9.77734375" style="3" customWidth="1"/>
    <col min="18" max="18" width="9.77734375" style="3"/>
  </cols>
  <sheetData>
    <row r="1" spans="1:134" ht="27.75">
      <c r="A1" s="124" t="s">
        <v>67</v>
      </c>
      <c r="B1" s="125"/>
      <c r="C1" s="125"/>
      <c r="D1" s="125"/>
      <c r="E1" s="125"/>
      <c r="F1" s="125"/>
      <c r="G1" s="125"/>
      <c r="H1" s="125"/>
      <c r="I1" s="125"/>
      <c r="J1" s="125"/>
      <c r="K1" s="125"/>
      <c r="L1" s="125"/>
      <c r="M1" s="125"/>
      <c r="N1" s="125"/>
      <c r="O1" s="125"/>
      <c r="P1" s="126"/>
      <c r="Q1" s="7"/>
      <c r="R1"/>
    </row>
    <row r="2" spans="1:134" ht="24" thickBot="1">
      <c r="A2" s="127" t="s">
        <v>158</v>
      </c>
      <c r="B2" s="128"/>
      <c r="C2" s="128"/>
      <c r="D2" s="128"/>
      <c r="E2" s="128"/>
      <c r="F2" s="128"/>
      <c r="G2" s="128"/>
      <c r="H2" s="128"/>
      <c r="I2" s="128"/>
      <c r="J2" s="128"/>
      <c r="K2" s="128"/>
      <c r="L2" s="128"/>
      <c r="M2" s="128"/>
      <c r="N2" s="128"/>
      <c r="O2" s="128"/>
      <c r="P2" s="129"/>
      <c r="Q2" s="7"/>
      <c r="R2"/>
    </row>
    <row r="3" spans="1:134" ht="18" customHeight="1">
      <c r="A3" s="130" t="s">
        <v>59</v>
      </c>
      <c r="B3" s="111"/>
      <c r="C3" s="112"/>
      <c r="D3" s="131" t="s">
        <v>29</v>
      </c>
      <c r="E3" s="132"/>
      <c r="F3" s="132"/>
      <c r="G3" s="132"/>
      <c r="H3" s="133"/>
      <c r="I3" s="131" t="s">
        <v>30</v>
      </c>
      <c r="J3" s="133"/>
      <c r="K3" s="131" t="s">
        <v>32</v>
      </c>
      <c r="L3" s="132"/>
      <c r="M3" s="133"/>
      <c r="N3" s="36"/>
      <c r="O3" s="37"/>
      <c r="P3" s="134" t="s">
        <v>136</v>
      </c>
      <c r="Q3" s="11"/>
      <c r="R3"/>
    </row>
    <row r="4" spans="1:134" ht="32.25" customHeight="1" thickBot="1">
      <c r="A4" s="113"/>
      <c r="B4" s="114"/>
      <c r="C4" s="115"/>
      <c r="D4" s="34" t="s">
        <v>4</v>
      </c>
      <c r="E4" s="34" t="s">
        <v>60</v>
      </c>
      <c r="F4" s="34" t="s">
        <v>61</v>
      </c>
      <c r="G4" s="34" t="s">
        <v>62</v>
      </c>
      <c r="H4" s="34" t="s">
        <v>5</v>
      </c>
      <c r="I4" s="34" t="s">
        <v>6</v>
      </c>
      <c r="J4" s="35" t="s">
        <v>63</v>
      </c>
      <c r="K4" s="35" t="s">
        <v>7</v>
      </c>
      <c r="L4" s="35" t="s">
        <v>8</v>
      </c>
      <c r="M4" s="35" t="s">
        <v>137</v>
      </c>
      <c r="N4" s="35" t="s">
        <v>9</v>
      </c>
      <c r="O4" s="35" t="s">
        <v>138</v>
      </c>
      <c r="P4" s="120"/>
      <c r="Q4" s="8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  <c r="ED4" s="1"/>
    </row>
    <row r="5" spans="1:134" ht="15.75">
      <c r="A5" s="24" t="s">
        <v>139</v>
      </c>
      <c r="B5" s="26"/>
      <c r="C5" s="26"/>
      <c r="D5" s="27">
        <f t="shared" ref="D5:N5" si="0">SUM(D6:D12)</f>
        <v>8033726</v>
      </c>
      <c r="E5" s="27">
        <f t="shared" si="0"/>
        <v>1273912</v>
      </c>
      <c r="F5" s="27">
        <f t="shared" si="0"/>
        <v>0</v>
      </c>
      <c r="G5" s="27">
        <f t="shared" si="0"/>
        <v>0</v>
      </c>
      <c r="H5" s="27">
        <f t="shared" si="0"/>
        <v>0</v>
      </c>
      <c r="I5" s="27">
        <f t="shared" si="0"/>
        <v>0</v>
      </c>
      <c r="J5" s="27">
        <f t="shared" si="0"/>
        <v>0</v>
      </c>
      <c r="K5" s="27">
        <f t="shared" si="0"/>
        <v>0</v>
      </c>
      <c r="L5" s="27">
        <f t="shared" si="0"/>
        <v>0</v>
      </c>
      <c r="M5" s="27">
        <f t="shared" si="0"/>
        <v>0</v>
      </c>
      <c r="N5" s="27">
        <f t="shared" si="0"/>
        <v>0</v>
      </c>
      <c r="O5" s="28">
        <f>SUM(D5:N5)</f>
        <v>9307638</v>
      </c>
      <c r="P5" s="33">
        <f t="shared" ref="P5:P36" si="1">(O5/P$60)</f>
        <v>844.9966409441671</v>
      </c>
      <c r="Q5" s="6"/>
    </row>
    <row r="6" spans="1:134">
      <c r="A6" s="12"/>
      <c r="B6" s="25">
        <v>311</v>
      </c>
      <c r="C6" s="20" t="s">
        <v>2</v>
      </c>
      <c r="D6" s="46">
        <v>5585088</v>
      </c>
      <c r="E6" s="46">
        <v>0</v>
      </c>
      <c r="F6" s="46">
        <v>0</v>
      </c>
      <c r="G6" s="46">
        <v>0</v>
      </c>
      <c r="H6" s="46">
        <v>0</v>
      </c>
      <c r="I6" s="46">
        <v>0</v>
      </c>
      <c r="J6" s="46">
        <v>0</v>
      </c>
      <c r="K6" s="46">
        <v>0</v>
      </c>
      <c r="L6" s="46">
        <v>0</v>
      </c>
      <c r="M6" s="46">
        <v>0</v>
      </c>
      <c r="N6" s="46">
        <v>0</v>
      </c>
      <c r="O6" s="46">
        <f>SUM(D6:N6)</f>
        <v>5585088</v>
      </c>
      <c r="P6" s="47">
        <f t="shared" si="1"/>
        <v>507.04384929641395</v>
      </c>
      <c r="Q6" s="9"/>
    </row>
    <row r="7" spans="1:134">
      <c r="A7" s="12"/>
      <c r="B7" s="25">
        <v>312.41000000000003</v>
      </c>
      <c r="C7" s="20" t="s">
        <v>140</v>
      </c>
      <c r="D7" s="46">
        <v>195249</v>
      </c>
      <c r="E7" s="46">
        <v>0</v>
      </c>
      <c r="F7" s="46">
        <v>0</v>
      </c>
      <c r="G7" s="46">
        <v>0</v>
      </c>
      <c r="H7" s="46">
        <v>0</v>
      </c>
      <c r="I7" s="46">
        <v>0</v>
      </c>
      <c r="J7" s="46">
        <v>0</v>
      </c>
      <c r="K7" s="46">
        <v>0</v>
      </c>
      <c r="L7" s="46">
        <v>0</v>
      </c>
      <c r="M7" s="46">
        <v>0</v>
      </c>
      <c r="N7" s="46">
        <v>0</v>
      </c>
      <c r="O7" s="46">
        <f t="shared" ref="O7:O12" si="2">SUM(D7:N7)</f>
        <v>195249</v>
      </c>
      <c r="P7" s="47">
        <f t="shared" si="1"/>
        <v>17.725737630503858</v>
      </c>
      <c r="Q7" s="9"/>
    </row>
    <row r="8" spans="1:134">
      <c r="A8" s="12"/>
      <c r="B8" s="25">
        <v>312.43</v>
      </c>
      <c r="C8" s="20" t="s">
        <v>152</v>
      </c>
      <c r="D8" s="46">
        <v>140773</v>
      </c>
      <c r="E8" s="46">
        <v>0</v>
      </c>
      <c r="F8" s="46">
        <v>0</v>
      </c>
      <c r="G8" s="46">
        <v>0</v>
      </c>
      <c r="H8" s="46">
        <v>0</v>
      </c>
      <c r="I8" s="46">
        <v>0</v>
      </c>
      <c r="J8" s="46">
        <v>0</v>
      </c>
      <c r="K8" s="46">
        <v>0</v>
      </c>
      <c r="L8" s="46">
        <v>0</v>
      </c>
      <c r="M8" s="46">
        <v>0</v>
      </c>
      <c r="N8" s="46">
        <v>0</v>
      </c>
      <c r="O8" s="46">
        <f t="shared" si="2"/>
        <v>140773</v>
      </c>
      <c r="P8" s="47">
        <f t="shared" si="1"/>
        <v>12.780118020880618</v>
      </c>
      <c r="Q8" s="9"/>
    </row>
    <row r="9" spans="1:134">
      <c r="A9" s="12"/>
      <c r="B9" s="25">
        <v>312.63</v>
      </c>
      <c r="C9" s="20" t="s">
        <v>141</v>
      </c>
      <c r="D9" s="46">
        <v>0</v>
      </c>
      <c r="E9" s="46">
        <v>1273912</v>
      </c>
      <c r="F9" s="46">
        <v>0</v>
      </c>
      <c r="G9" s="46">
        <v>0</v>
      </c>
      <c r="H9" s="46">
        <v>0</v>
      </c>
      <c r="I9" s="46">
        <v>0</v>
      </c>
      <c r="J9" s="46">
        <v>0</v>
      </c>
      <c r="K9" s="46">
        <v>0</v>
      </c>
      <c r="L9" s="46">
        <v>0</v>
      </c>
      <c r="M9" s="46">
        <v>0</v>
      </c>
      <c r="N9" s="46">
        <v>0</v>
      </c>
      <c r="O9" s="46">
        <f t="shared" si="2"/>
        <v>1273912</v>
      </c>
      <c r="P9" s="47">
        <f t="shared" si="1"/>
        <v>115.65247389922833</v>
      </c>
      <c r="Q9" s="9"/>
    </row>
    <row r="10" spans="1:134">
      <c r="A10" s="12"/>
      <c r="B10" s="25">
        <v>314.89999999999998</v>
      </c>
      <c r="C10" s="20" t="s">
        <v>12</v>
      </c>
      <c r="D10" s="46">
        <v>1742543</v>
      </c>
      <c r="E10" s="46">
        <v>0</v>
      </c>
      <c r="F10" s="46">
        <v>0</v>
      </c>
      <c r="G10" s="46">
        <v>0</v>
      </c>
      <c r="H10" s="46">
        <v>0</v>
      </c>
      <c r="I10" s="46">
        <v>0</v>
      </c>
      <c r="J10" s="46">
        <v>0</v>
      </c>
      <c r="K10" s="46">
        <v>0</v>
      </c>
      <c r="L10" s="46">
        <v>0</v>
      </c>
      <c r="M10" s="46">
        <v>0</v>
      </c>
      <c r="N10" s="46">
        <v>0</v>
      </c>
      <c r="O10" s="46">
        <f t="shared" si="2"/>
        <v>1742543</v>
      </c>
      <c r="P10" s="47">
        <f t="shared" si="1"/>
        <v>158.19727644121653</v>
      </c>
      <c r="Q10" s="9"/>
    </row>
    <row r="11" spans="1:134">
      <c r="A11" s="12"/>
      <c r="B11" s="25">
        <v>315.2</v>
      </c>
      <c r="C11" s="20" t="s">
        <v>142</v>
      </c>
      <c r="D11" s="46">
        <v>327756</v>
      </c>
      <c r="E11" s="46">
        <v>0</v>
      </c>
      <c r="F11" s="46">
        <v>0</v>
      </c>
      <c r="G11" s="46">
        <v>0</v>
      </c>
      <c r="H11" s="46">
        <v>0</v>
      </c>
      <c r="I11" s="46">
        <v>0</v>
      </c>
      <c r="J11" s="46">
        <v>0</v>
      </c>
      <c r="K11" s="46">
        <v>0</v>
      </c>
      <c r="L11" s="46">
        <v>0</v>
      </c>
      <c r="M11" s="46">
        <v>0</v>
      </c>
      <c r="N11" s="46">
        <v>0</v>
      </c>
      <c r="O11" s="46">
        <f t="shared" si="2"/>
        <v>327756</v>
      </c>
      <c r="P11" s="47">
        <f t="shared" si="1"/>
        <v>29.75542442124376</v>
      </c>
      <c r="Q11" s="9"/>
    </row>
    <row r="12" spans="1:134">
      <c r="A12" s="12"/>
      <c r="B12" s="25">
        <v>316</v>
      </c>
      <c r="C12" s="20" t="s">
        <v>97</v>
      </c>
      <c r="D12" s="46">
        <v>42317</v>
      </c>
      <c r="E12" s="46">
        <v>0</v>
      </c>
      <c r="F12" s="46">
        <v>0</v>
      </c>
      <c r="G12" s="46">
        <v>0</v>
      </c>
      <c r="H12" s="46">
        <v>0</v>
      </c>
      <c r="I12" s="46">
        <v>0</v>
      </c>
      <c r="J12" s="46">
        <v>0</v>
      </c>
      <c r="K12" s="46">
        <v>0</v>
      </c>
      <c r="L12" s="46">
        <v>0</v>
      </c>
      <c r="M12" s="46">
        <v>0</v>
      </c>
      <c r="N12" s="46">
        <v>0</v>
      </c>
      <c r="O12" s="46">
        <f t="shared" si="2"/>
        <v>42317</v>
      </c>
      <c r="P12" s="47">
        <f t="shared" si="1"/>
        <v>3.8417612346799817</v>
      </c>
      <c r="Q12" s="9"/>
    </row>
    <row r="13" spans="1:134" ht="15.75">
      <c r="A13" s="29" t="s">
        <v>15</v>
      </c>
      <c r="B13" s="30"/>
      <c r="C13" s="31"/>
      <c r="D13" s="32">
        <f t="shared" ref="D13:N13" si="3">SUM(D14:D17)</f>
        <v>1038745</v>
      </c>
      <c r="E13" s="32">
        <f t="shared" si="3"/>
        <v>19239</v>
      </c>
      <c r="F13" s="32">
        <f t="shared" si="3"/>
        <v>0</v>
      </c>
      <c r="G13" s="32">
        <f t="shared" si="3"/>
        <v>0</v>
      </c>
      <c r="H13" s="32">
        <f t="shared" si="3"/>
        <v>0</v>
      </c>
      <c r="I13" s="32">
        <f t="shared" si="3"/>
        <v>0</v>
      </c>
      <c r="J13" s="32">
        <f t="shared" si="3"/>
        <v>0</v>
      </c>
      <c r="K13" s="32">
        <f t="shared" si="3"/>
        <v>0</v>
      </c>
      <c r="L13" s="32">
        <f t="shared" si="3"/>
        <v>0</v>
      </c>
      <c r="M13" s="32">
        <f t="shared" si="3"/>
        <v>0</v>
      </c>
      <c r="N13" s="32">
        <f t="shared" si="3"/>
        <v>0</v>
      </c>
      <c r="O13" s="44">
        <f>SUM(D13:N13)</f>
        <v>1057984</v>
      </c>
      <c r="P13" s="45">
        <f t="shared" si="1"/>
        <v>96.049387199273724</v>
      </c>
      <c r="Q13" s="10"/>
    </row>
    <row r="14" spans="1:134">
      <c r="A14" s="12"/>
      <c r="B14" s="25">
        <v>322</v>
      </c>
      <c r="C14" s="20" t="s">
        <v>143</v>
      </c>
      <c r="D14" s="46">
        <v>477258</v>
      </c>
      <c r="E14" s="46">
        <v>0</v>
      </c>
      <c r="F14" s="46">
        <v>0</v>
      </c>
      <c r="G14" s="46">
        <v>0</v>
      </c>
      <c r="H14" s="46">
        <v>0</v>
      </c>
      <c r="I14" s="46">
        <v>0</v>
      </c>
      <c r="J14" s="46">
        <v>0</v>
      </c>
      <c r="K14" s="46">
        <v>0</v>
      </c>
      <c r="L14" s="46">
        <v>0</v>
      </c>
      <c r="M14" s="46">
        <v>0</v>
      </c>
      <c r="N14" s="46">
        <v>0</v>
      </c>
      <c r="O14" s="46">
        <f>SUM(D14:N14)</f>
        <v>477258</v>
      </c>
      <c r="P14" s="47">
        <f t="shared" si="1"/>
        <v>43.328007262823419</v>
      </c>
      <c r="Q14" s="9"/>
    </row>
    <row r="15" spans="1:134">
      <c r="A15" s="12"/>
      <c r="B15" s="25">
        <v>323.10000000000002</v>
      </c>
      <c r="C15" s="20" t="s">
        <v>16</v>
      </c>
      <c r="D15" s="46">
        <v>429187</v>
      </c>
      <c r="E15" s="46">
        <v>0</v>
      </c>
      <c r="F15" s="46">
        <v>0</v>
      </c>
      <c r="G15" s="46">
        <v>0</v>
      </c>
      <c r="H15" s="46">
        <v>0</v>
      </c>
      <c r="I15" s="46">
        <v>0</v>
      </c>
      <c r="J15" s="46">
        <v>0</v>
      </c>
      <c r="K15" s="46">
        <v>0</v>
      </c>
      <c r="L15" s="46">
        <v>0</v>
      </c>
      <c r="M15" s="46">
        <v>0</v>
      </c>
      <c r="N15" s="46">
        <v>0</v>
      </c>
      <c r="O15" s="46">
        <f t="shared" ref="O15:O17" si="4">SUM(D15:N15)</f>
        <v>429187</v>
      </c>
      <c r="P15" s="47">
        <f t="shared" si="1"/>
        <v>38.963867453472538</v>
      </c>
      <c r="Q15" s="9"/>
    </row>
    <row r="16" spans="1:134">
      <c r="A16" s="12"/>
      <c r="B16" s="25">
        <v>323.7</v>
      </c>
      <c r="C16" s="20" t="s">
        <v>17</v>
      </c>
      <c r="D16" s="46">
        <v>132300</v>
      </c>
      <c r="E16" s="46">
        <v>0</v>
      </c>
      <c r="F16" s="46">
        <v>0</v>
      </c>
      <c r="G16" s="46">
        <v>0</v>
      </c>
      <c r="H16" s="46">
        <v>0</v>
      </c>
      <c r="I16" s="46">
        <v>0</v>
      </c>
      <c r="J16" s="46">
        <v>0</v>
      </c>
      <c r="K16" s="46">
        <v>0</v>
      </c>
      <c r="L16" s="46">
        <v>0</v>
      </c>
      <c r="M16" s="46">
        <v>0</v>
      </c>
      <c r="N16" s="46">
        <v>0</v>
      </c>
      <c r="O16" s="46">
        <f t="shared" si="4"/>
        <v>132300</v>
      </c>
      <c r="P16" s="47">
        <f t="shared" si="1"/>
        <v>12.010894235133909</v>
      </c>
      <c r="Q16" s="9"/>
    </row>
    <row r="17" spans="1:17">
      <c r="A17" s="12"/>
      <c r="B17" s="25">
        <v>325.2</v>
      </c>
      <c r="C17" s="20" t="s">
        <v>114</v>
      </c>
      <c r="D17" s="46">
        <v>0</v>
      </c>
      <c r="E17" s="46">
        <v>19239</v>
      </c>
      <c r="F17" s="46">
        <v>0</v>
      </c>
      <c r="G17" s="46">
        <v>0</v>
      </c>
      <c r="H17" s="46">
        <v>0</v>
      </c>
      <c r="I17" s="46">
        <v>0</v>
      </c>
      <c r="J17" s="46">
        <v>0</v>
      </c>
      <c r="K17" s="46">
        <v>0</v>
      </c>
      <c r="L17" s="46">
        <v>0</v>
      </c>
      <c r="M17" s="46">
        <v>0</v>
      </c>
      <c r="N17" s="46">
        <v>0</v>
      </c>
      <c r="O17" s="46">
        <f t="shared" si="4"/>
        <v>19239</v>
      </c>
      <c r="P17" s="47">
        <f t="shared" si="1"/>
        <v>1.7466182478438492</v>
      </c>
      <c r="Q17" s="9"/>
    </row>
    <row r="18" spans="1:17" ht="15.75">
      <c r="A18" s="29" t="s">
        <v>144</v>
      </c>
      <c r="B18" s="30"/>
      <c r="C18" s="31"/>
      <c r="D18" s="32">
        <f t="shared" ref="D18:N18" si="5">SUM(D19:D30)</f>
        <v>1240653</v>
      </c>
      <c r="E18" s="32">
        <f t="shared" si="5"/>
        <v>528887</v>
      </c>
      <c r="F18" s="32">
        <f t="shared" si="5"/>
        <v>0</v>
      </c>
      <c r="G18" s="32">
        <f t="shared" si="5"/>
        <v>0</v>
      </c>
      <c r="H18" s="32">
        <f t="shared" si="5"/>
        <v>0</v>
      </c>
      <c r="I18" s="32">
        <f t="shared" si="5"/>
        <v>226103</v>
      </c>
      <c r="J18" s="32">
        <f t="shared" si="5"/>
        <v>0</v>
      </c>
      <c r="K18" s="32">
        <f t="shared" si="5"/>
        <v>0</v>
      </c>
      <c r="L18" s="32">
        <f t="shared" si="5"/>
        <v>0</v>
      </c>
      <c r="M18" s="32">
        <f t="shared" si="5"/>
        <v>0</v>
      </c>
      <c r="N18" s="32">
        <f t="shared" si="5"/>
        <v>0</v>
      </c>
      <c r="O18" s="44">
        <f>SUM(D18:N18)</f>
        <v>1995643</v>
      </c>
      <c r="P18" s="45">
        <f t="shared" si="1"/>
        <v>181.17503404448479</v>
      </c>
      <c r="Q18" s="10"/>
    </row>
    <row r="19" spans="1:17">
      <c r="A19" s="12"/>
      <c r="B19" s="25">
        <v>331.2</v>
      </c>
      <c r="C19" s="20" t="s">
        <v>18</v>
      </c>
      <c r="D19" s="46">
        <v>7222</v>
      </c>
      <c r="E19" s="46">
        <v>0</v>
      </c>
      <c r="F19" s="46">
        <v>0</v>
      </c>
      <c r="G19" s="46">
        <v>0</v>
      </c>
      <c r="H19" s="46">
        <v>0</v>
      </c>
      <c r="I19" s="46">
        <v>0</v>
      </c>
      <c r="J19" s="46">
        <v>0</v>
      </c>
      <c r="K19" s="46">
        <v>0</v>
      </c>
      <c r="L19" s="46">
        <v>0</v>
      </c>
      <c r="M19" s="46">
        <v>0</v>
      </c>
      <c r="N19" s="46">
        <v>0</v>
      </c>
      <c r="O19" s="46">
        <f>SUM(D19:N19)</f>
        <v>7222</v>
      </c>
      <c r="P19" s="47">
        <f t="shared" si="1"/>
        <v>0.65565138447571492</v>
      </c>
      <c r="Q19" s="9"/>
    </row>
    <row r="20" spans="1:17">
      <c r="A20" s="12"/>
      <c r="B20" s="25">
        <v>331.5</v>
      </c>
      <c r="C20" s="20" t="s">
        <v>91</v>
      </c>
      <c r="D20" s="46">
        <v>0</v>
      </c>
      <c r="E20" s="46">
        <v>150000</v>
      </c>
      <c r="F20" s="46">
        <v>0</v>
      </c>
      <c r="G20" s="46">
        <v>0</v>
      </c>
      <c r="H20" s="46">
        <v>0</v>
      </c>
      <c r="I20" s="46">
        <v>0</v>
      </c>
      <c r="J20" s="46">
        <v>0</v>
      </c>
      <c r="K20" s="46">
        <v>0</v>
      </c>
      <c r="L20" s="46">
        <v>0</v>
      </c>
      <c r="M20" s="46">
        <v>0</v>
      </c>
      <c r="N20" s="46">
        <v>0</v>
      </c>
      <c r="O20" s="46">
        <f t="shared" ref="O20:O27" si="6">SUM(D20:N20)</f>
        <v>150000</v>
      </c>
      <c r="P20" s="47">
        <f t="shared" si="1"/>
        <v>13.617793917385384</v>
      </c>
      <c r="Q20" s="9"/>
    </row>
    <row r="21" spans="1:17">
      <c r="A21" s="12"/>
      <c r="B21" s="25">
        <v>331.51</v>
      </c>
      <c r="C21" s="20" t="s">
        <v>154</v>
      </c>
      <c r="D21" s="46">
        <v>0</v>
      </c>
      <c r="E21" s="46">
        <v>0</v>
      </c>
      <c r="F21" s="46">
        <v>0</v>
      </c>
      <c r="G21" s="46">
        <v>0</v>
      </c>
      <c r="H21" s="46">
        <v>0</v>
      </c>
      <c r="I21" s="46">
        <v>34973</v>
      </c>
      <c r="J21" s="46">
        <v>0</v>
      </c>
      <c r="K21" s="46">
        <v>0</v>
      </c>
      <c r="L21" s="46">
        <v>0</v>
      </c>
      <c r="M21" s="46">
        <v>0</v>
      </c>
      <c r="N21" s="46">
        <v>0</v>
      </c>
      <c r="O21" s="46">
        <f t="shared" si="6"/>
        <v>34973</v>
      </c>
      <c r="P21" s="47">
        <f t="shared" si="1"/>
        <v>3.1750340444847933</v>
      </c>
      <c r="Q21" s="9"/>
    </row>
    <row r="22" spans="1:17">
      <c r="A22" s="12"/>
      <c r="B22" s="25">
        <v>334.35</v>
      </c>
      <c r="C22" s="20" t="s">
        <v>80</v>
      </c>
      <c r="D22" s="46">
        <v>0</v>
      </c>
      <c r="E22" s="46">
        <v>0</v>
      </c>
      <c r="F22" s="46">
        <v>0</v>
      </c>
      <c r="G22" s="46">
        <v>0</v>
      </c>
      <c r="H22" s="46">
        <v>0</v>
      </c>
      <c r="I22" s="46">
        <v>82525</v>
      </c>
      <c r="J22" s="46">
        <v>0</v>
      </c>
      <c r="K22" s="46">
        <v>0</v>
      </c>
      <c r="L22" s="46">
        <v>0</v>
      </c>
      <c r="M22" s="46">
        <v>0</v>
      </c>
      <c r="N22" s="46">
        <v>0</v>
      </c>
      <c r="O22" s="46">
        <f t="shared" si="6"/>
        <v>82525</v>
      </c>
      <c r="P22" s="47">
        <f t="shared" si="1"/>
        <v>7.4920562868815255</v>
      </c>
      <c r="Q22" s="9"/>
    </row>
    <row r="23" spans="1:17">
      <c r="A23" s="12"/>
      <c r="B23" s="25">
        <v>334.39</v>
      </c>
      <c r="C23" s="20" t="s">
        <v>159</v>
      </c>
      <c r="D23" s="46">
        <v>0</v>
      </c>
      <c r="E23" s="46">
        <v>0</v>
      </c>
      <c r="F23" s="46">
        <v>0</v>
      </c>
      <c r="G23" s="46">
        <v>0</v>
      </c>
      <c r="H23" s="46">
        <v>0</v>
      </c>
      <c r="I23" s="46">
        <v>108605</v>
      </c>
      <c r="J23" s="46">
        <v>0</v>
      </c>
      <c r="K23" s="46">
        <v>0</v>
      </c>
      <c r="L23" s="46">
        <v>0</v>
      </c>
      <c r="M23" s="46">
        <v>0</v>
      </c>
      <c r="N23" s="46">
        <v>0</v>
      </c>
      <c r="O23" s="46">
        <f t="shared" si="6"/>
        <v>108605</v>
      </c>
      <c r="P23" s="47">
        <f t="shared" si="1"/>
        <v>9.8597367226509309</v>
      </c>
      <c r="Q23" s="9"/>
    </row>
    <row r="24" spans="1:17">
      <c r="A24" s="12"/>
      <c r="B24" s="25">
        <v>335.125</v>
      </c>
      <c r="C24" s="20" t="s">
        <v>146</v>
      </c>
      <c r="D24" s="46">
        <v>455890</v>
      </c>
      <c r="E24" s="46">
        <v>0</v>
      </c>
      <c r="F24" s="46">
        <v>0</v>
      </c>
      <c r="G24" s="46">
        <v>0</v>
      </c>
      <c r="H24" s="46">
        <v>0</v>
      </c>
      <c r="I24" s="46">
        <v>0</v>
      </c>
      <c r="J24" s="46">
        <v>0</v>
      </c>
      <c r="K24" s="46">
        <v>0</v>
      </c>
      <c r="L24" s="46">
        <v>0</v>
      </c>
      <c r="M24" s="46">
        <v>0</v>
      </c>
      <c r="N24" s="46">
        <v>0</v>
      </c>
      <c r="O24" s="46">
        <f t="shared" si="6"/>
        <v>455890</v>
      </c>
      <c r="P24" s="47">
        <f t="shared" si="1"/>
        <v>41.388107126645487</v>
      </c>
      <c r="Q24" s="9"/>
    </row>
    <row r="25" spans="1:17">
      <c r="A25" s="12"/>
      <c r="B25" s="25">
        <v>335.14</v>
      </c>
      <c r="C25" s="20" t="s">
        <v>100</v>
      </c>
      <c r="D25" s="46">
        <v>8000</v>
      </c>
      <c r="E25" s="46">
        <v>0</v>
      </c>
      <c r="F25" s="46">
        <v>0</v>
      </c>
      <c r="G25" s="46">
        <v>0</v>
      </c>
      <c r="H25" s="46">
        <v>0</v>
      </c>
      <c r="I25" s="46">
        <v>0</v>
      </c>
      <c r="J25" s="46">
        <v>0</v>
      </c>
      <c r="K25" s="46">
        <v>0</v>
      </c>
      <c r="L25" s="46">
        <v>0</v>
      </c>
      <c r="M25" s="46">
        <v>0</v>
      </c>
      <c r="N25" s="46">
        <v>0</v>
      </c>
      <c r="O25" s="46">
        <f t="shared" si="6"/>
        <v>8000</v>
      </c>
      <c r="P25" s="47">
        <f t="shared" si="1"/>
        <v>0.72628234226055377</v>
      </c>
      <c r="Q25" s="9"/>
    </row>
    <row r="26" spans="1:17">
      <c r="A26" s="12"/>
      <c r="B26" s="25">
        <v>335.15</v>
      </c>
      <c r="C26" s="20" t="s">
        <v>101</v>
      </c>
      <c r="D26" s="46">
        <v>5554</v>
      </c>
      <c r="E26" s="46">
        <v>0</v>
      </c>
      <c r="F26" s="46">
        <v>0</v>
      </c>
      <c r="G26" s="46">
        <v>0</v>
      </c>
      <c r="H26" s="46">
        <v>0</v>
      </c>
      <c r="I26" s="46">
        <v>0</v>
      </c>
      <c r="J26" s="46">
        <v>0</v>
      </c>
      <c r="K26" s="46">
        <v>0</v>
      </c>
      <c r="L26" s="46">
        <v>0</v>
      </c>
      <c r="M26" s="46">
        <v>0</v>
      </c>
      <c r="N26" s="46">
        <v>0</v>
      </c>
      <c r="O26" s="46">
        <f t="shared" si="6"/>
        <v>5554</v>
      </c>
      <c r="P26" s="47">
        <f t="shared" si="1"/>
        <v>0.50422151611438948</v>
      </c>
      <c r="Q26" s="9"/>
    </row>
    <row r="27" spans="1:17">
      <c r="A27" s="12"/>
      <c r="B27" s="25">
        <v>335.18</v>
      </c>
      <c r="C27" s="20" t="s">
        <v>147</v>
      </c>
      <c r="D27" s="46">
        <v>753305</v>
      </c>
      <c r="E27" s="46">
        <v>0</v>
      </c>
      <c r="F27" s="46">
        <v>0</v>
      </c>
      <c r="G27" s="46">
        <v>0</v>
      </c>
      <c r="H27" s="46">
        <v>0</v>
      </c>
      <c r="I27" s="46">
        <v>0</v>
      </c>
      <c r="J27" s="46">
        <v>0</v>
      </c>
      <c r="K27" s="46">
        <v>0</v>
      </c>
      <c r="L27" s="46">
        <v>0</v>
      </c>
      <c r="M27" s="46">
        <v>0</v>
      </c>
      <c r="N27" s="46">
        <v>0</v>
      </c>
      <c r="O27" s="46">
        <f t="shared" si="6"/>
        <v>753305</v>
      </c>
      <c r="P27" s="47">
        <f t="shared" si="1"/>
        <v>68.389014979573304</v>
      </c>
      <c r="Q27" s="9"/>
    </row>
    <row r="28" spans="1:17">
      <c r="A28" s="12"/>
      <c r="B28" s="25">
        <v>335.45</v>
      </c>
      <c r="C28" s="20" t="s">
        <v>148</v>
      </c>
      <c r="D28" s="46">
        <v>10682</v>
      </c>
      <c r="E28" s="46">
        <v>0</v>
      </c>
      <c r="F28" s="46">
        <v>0</v>
      </c>
      <c r="G28" s="46">
        <v>0</v>
      </c>
      <c r="H28" s="46">
        <v>0</v>
      </c>
      <c r="I28" s="46">
        <v>0</v>
      </c>
      <c r="J28" s="46">
        <v>0</v>
      </c>
      <c r="K28" s="46">
        <v>0</v>
      </c>
      <c r="L28" s="46">
        <v>0</v>
      </c>
      <c r="M28" s="46">
        <v>0</v>
      </c>
      <c r="N28" s="46">
        <v>0</v>
      </c>
      <c r="O28" s="46">
        <f t="shared" ref="O28:O29" si="7">SUM(D28:N28)</f>
        <v>10682</v>
      </c>
      <c r="P28" s="47">
        <f t="shared" si="1"/>
        <v>0.96976849750340444</v>
      </c>
      <c r="Q28" s="9"/>
    </row>
    <row r="29" spans="1:17">
      <c r="A29" s="12"/>
      <c r="B29" s="25">
        <v>337.6</v>
      </c>
      <c r="C29" s="20" t="s">
        <v>133</v>
      </c>
      <c r="D29" s="46">
        <v>0</v>
      </c>
      <c r="E29" s="46">
        <v>54651</v>
      </c>
      <c r="F29" s="46">
        <v>0</v>
      </c>
      <c r="G29" s="46">
        <v>0</v>
      </c>
      <c r="H29" s="46">
        <v>0</v>
      </c>
      <c r="I29" s="46">
        <v>0</v>
      </c>
      <c r="J29" s="46">
        <v>0</v>
      </c>
      <c r="K29" s="46">
        <v>0</v>
      </c>
      <c r="L29" s="46">
        <v>0</v>
      </c>
      <c r="M29" s="46">
        <v>0</v>
      </c>
      <c r="N29" s="46">
        <v>0</v>
      </c>
      <c r="O29" s="46">
        <f t="shared" si="7"/>
        <v>54651</v>
      </c>
      <c r="P29" s="47">
        <f t="shared" si="1"/>
        <v>4.9615070358601905</v>
      </c>
      <c r="Q29" s="9"/>
    </row>
    <row r="30" spans="1:17">
      <c r="A30" s="12"/>
      <c r="B30" s="25">
        <v>339</v>
      </c>
      <c r="C30" s="20" t="s">
        <v>28</v>
      </c>
      <c r="D30" s="46">
        <v>0</v>
      </c>
      <c r="E30" s="46">
        <v>324236</v>
      </c>
      <c r="F30" s="46">
        <v>0</v>
      </c>
      <c r="G30" s="46">
        <v>0</v>
      </c>
      <c r="H30" s="46">
        <v>0</v>
      </c>
      <c r="I30" s="46">
        <v>0</v>
      </c>
      <c r="J30" s="46">
        <v>0</v>
      </c>
      <c r="K30" s="46">
        <v>0</v>
      </c>
      <c r="L30" s="46">
        <v>0</v>
      </c>
      <c r="M30" s="46">
        <v>0</v>
      </c>
      <c r="N30" s="46">
        <v>0</v>
      </c>
      <c r="O30" s="46">
        <f>SUM(D30:N30)</f>
        <v>324236</v>
      </c>
      <c r="P30" s="47">
        <f t="shared" si="1"/>
        <v>29.435860190649116</v>
      </c>
      <c r="Q30" s="9"/>
    </row>
    <row r="31" spans="1:17" ht="15.75">
      <c r="A31" s="29" t="s">
        <v>33</v>
      </c>
      <c r="B31" s="30"/>
      <c r="C31" s="31"/>
      <c r="D31" s="32">
        <f t="shared" ref="D31:N31" si="8">SUM(D32:D43)</f>
        <v>1836479</v>
      </c>
      <c r="E31" s="32">
        <f t="shared" si="8"/>
        <v>23459</v>
      </c>
      <c r="F31" s="32">
        <f t="shared" si="8"/>
        <v>0</v>
      </c>
      <c r="G31" s="32">
        <f t="shared" si="8"/>
        <v>0</v>
      </c>
      <c r="H31" s="32">
        <f t="shared" si="8"/>
        <v>0</v>
      </c>
      <c r="I31" s="32">
        <f t="shared" si="8"/>
        <v>20679398</v>
      </c>
      <c r="J31" s="32">
        <f t="shared" si="8"/>
        <v>3717271</v>
      </c>
      <c r="K31" s="32">
        <f t="shared" si="8"/>
        <v>0</v>
      </c>
      <c r="L31" s="32">
        <f t="shared" si="8"/>
        <v>0</v>
      </c>
      <c r="M31" s="32">
        <f t="shared" si="8"/>
        <v>0</v>
      </c>
      <c r="N31" s="32">
        <f t="shared" si="8"/>
        <v>0</v>
      </c>
      <c r="O31" s="32">
        <f>SUM(D31:N31)</f>
        <v>26256607</v>
      </c>
      <c r="P31" s="45">
        <f t="shared" si="1"/>
        <v>2383.7137539718565</v>
      </c>
      <c r="Q31" s="10"/>
    </row>
    <row r="32" spans="1:17">
      <c r="A32" s="12"/>
      <c r="B32" s="25">
        <v>341.2</v>
      </c>
      <c r="C32" s="20" t="s">
        <v>103</v>
      </c>
      <c r="D32" s="46">
        <v>0</v>
      </c>
      <c r="E32" s="46">
        <v>0</v>
      </c>
      <c r="F32" s="46">
        <v>0</v>
      </c>
      <c r="G32" s="46">
        <v>0</v>
      </c>
      <c r="H32" s="46">
        <v>0</v>
      </c>
      <c r="I32" s="46">
        <v>0</v>
      </c>
      <c r="J32" s="46">
        <v>3717271</v>
      </c>
      <c r="K32" s="46">
        <v>0</v>
      </c>
      <c r="L32" s="46">
        <v>0</v>
      </c>
      <c r="M32" s="46">
        <v>0</v>
      </c>
      <c r="N32" s="46">
        <v>0</v>
      </c>
      <c r="O32" s="46">
        <f t="shared" ref="O32:O43" si="9">SUM(D32:N32)</f>
        <v>3717271</v>
      </c>
      <c r="P32" s="47">
        <f t="shared" si="1"/>
        <v>337.47353608715389</v>
      </c>
      <c r="Q32" s="9"/>
    </row>
    <row r="33" spans="1:17">
      <c r="A33" s="12"/>
      <c r="B33" s="25">
        <v>341.9</v>
      </c>
      <c r="C33" s="20" t="s">
        <v>104</v>
      </c>
      <c r="D33" s="46">
        <v>102212</v>
      </c>
      <c r="E33" s="46">
        <v>0</v>
      </c>
      <c r="F33" s="46">
        <v>0</v>
      </c>
      <c r="G33" s="46">
        <v>0</v>
      </c>
      <c r="H33" s="46">
        <v>0</v>
      </c>
      <c r="I33" s="46">
        <v>0</v>
      </c>
      <c r="J33" s="46">
        <v>0</v>
      </c>
      <c r="K33" s="46">
        <v>0</v>
      </c>
      <c r="L33" s="46">
        <v>0</v>
      </c>
      <c r="M33" s="46">
        <v>0</v>
      </c>
      <c r="N33" s="46">
        <v>0</v>
      </c>
      <c r="O33" s="46">
        <f t="shared" si="9"/>
        <v>102212</v>
      </c>
      <c r="P33" s="47">
        <f t="shared" si="1"/>
        <v>9.2793463458919661</v>
      </c>
      <c r="Q33" s="9"/>
    </row>
    <row r="34" spans="1:17">
      <c r="A34" s="12"/>
      <c r="B34" s="25">
        <v>342.1</v>
      </c>
      <c r="C34" s="20" t="s">
        <v>38</v>
      </c>
      <c r="D34" s="46">
        <v>368600</v>
      </c>
      <c r="E34" s="46">
        <v>0</v>
      </c>
      <c r="F34" s="46">
        <v>0</v>
      </c>
      <c r="G34" s="46">
        <v>0</v>
      </c>
      <c r="H34" s="46">
        <v>0</v>
      </c>
      <c r="I34" s="46">
        <v>0</v>
      </c>
      <c r="J34" s="46">
        <v>0</v>
      </c>
      <c r="K34" s="46">
        <v>0</v>
      </c>
      <c r="L34" s="46">
        <v>0</v>
      </c>
      <c r="M34" s="46">
        <v>0</v>
      </c>
      <c r="N34" s="46">
        <v>0</v>
      </c>
      <c r="O34" s="46">
        <f t="shared" si="9"/>
        <v>368600</v>
      </c>
      <c r="P34" s="47">
        <f t="shared" si="1"/>
        <v>33.463458919655018</v>
      </c>
      <c r="Q34" s="9"/>
    </row>
    <row r="35" spans="1:17">
      <c r="A35" s="12"/>
      <c r="B35" s="25">
        <v>342.5</v>
      </c>
      <c r="C35" s="20" t="s">
        <v>81</v>
      </c>
      <c r="D35" s="46">
        <v>2179</v>
      </c>
      <c r="E35" s="46">
        <v>0</v>
      </c>
      <c r="F35" s="46">
        <v>0</v>
      </c>
      <c r="G35" s="46">
        <v>0</v>
      </c>
      <c r="H35" s="46">
        <v>0</v>
      </c>
      <c r="I35" s="46">
        <v>0</v>
      </c>
      <c r="J35" s="46">
        <v>0</v>
      </c>
      <c r="K35" s="46">
        <v>0</v>
      </c>
      <c r="L35" s="46">
        <v>0</v>
      </c>
      <c r="M35" s="46">
        <v>0</v>
      </c>
      <c r="N35" s="46">
        <v>0</v>
      </c>
      <c r="O35" s="46">
        <f t="shared" si="9"/>
        <v>2179</v>
      </c>
      <c r="P35" s="47">
        <f t="shared" si="1"/>
        <v>0.19782115297321834</v>
      </c>
      <c r="Q35" s="9"/>
    </row>
    <row r="36" spans="1:17">
      <c r="A36" s="12"/>
      <c r="B36" s="25">
        <v>343.1</v>
      </c>
      <c r="C36" s="20" t="s">
        <v>39</v>
      </c>
      <c r="D36" s="46">
        <v>0</v>
      </c>
      <c r="E36" s="46">
        <v>0</v>
      </c>
      <c r="F36" s="46">
        <v>0</v>
      </c>
      <c r="G36" s="46">
        <v>0</v>
      </c>
      <c r="H36" s="46">
        <v>0</v>
      </c>
      <c r="I36" s="46">
        <v>14738624</v>
      </c>
      <c r="J36" s="46">
        <v>0</v>
      </c>
      <c r="K36" s="46">
        <v>0</v>
      </c>
      <c r="L36" s="46">
        <v>0</v>
      </c>
      <c r="M36" s="46">
        <v>0</v>
      </c>
      <c r="N36" s="46">
        <v>0</v>
      </c>
      <c r="O36" s="46">
        <f t="shared" si="9"/>
        <v>14738624</v>
      </c>
      <c r="P36" s="47">
        <f t="shared" si="1"/>
        <v>1338.0502950522016</v>
      </c>
      <c r="Q36" s="9"/>
    </row>
    <row r="37" spans="1:17">
      <c r="A37" s="12"/>
      <c r="B37" s="25">
        <v>343.3</v>
      </c>
      <c r="C37" s="20" t="s">
        <v>40</v>
      </c>
      <c r="D37" s="46">
        <v>0</v>
      </c>
      <c r="E37" s="46">
        <v>0</v>
      </c>
      <c r="F37" s="46">
        <v>0</v>
      </c>
      <c r="G37" s="46">
        <v>0</v>
      </c>
      <c r="H37" s="46">
        <v>0</v>
      </c>
      <c r="I37" s="46">
        <v>2477445</v>
      </c>
      <c r="J37" s="46">
        <v>0</v>
      </c>
      <c r="K37" s="46">
        <v>0</v>
      </c>
      <c r="L37" s="46">
        <v>0</v>
      </c>
      <c r="M37" s="46">
        <v>0</v>
      </c>
      <c r="N37" s="46">
        <v>0</v>
      </c>
      <c r="O37" s="46">
        <f t="shared" si="9"/>
        <v>2477445</v>
      </c>
      <c r="P37" s="47">
        <f t="shared" ref="P37:P58" si="10">(O37/P$60)</f>
        <v>224.9155696777122</v>
      </c>
      <c r="Q37" s="9"/>
    </row>
    <row r="38" spans="1:17">
      <c r="A38" s="12"/>
      <c r="B38" s="25">
        <v>343.4</v>
      </c>
      <c r="C38" s="20" t="s">
        <v>41</v>
      </c>
      <c r="D38" s="46">
        <v>1181948</v>
      </c>
      <c r="E38" s="46">
        <v>0</v>
      </c>
      <c r="F38" s="46">
        <v>0</v>
      </c>
      <c r="G38" s="46">
        <v>0</v>
      </c>
      <c r="H38" s="46">
        <v>0</v>
      </c>
      <c r="I38" s="46">
        <v>0</v>
      </c>
      <c r="J38" s="46">
        <v>0</v>
      </c>
      <c r="K38" s="46">
        <v>0</v>
      </c>
      <c r="L38" s="46">
        <v>0</v>
      </c>
      <c r="M38" s="46">
        <v>0</v>
      </c>
      <c r="N38" s="46">
        <v>0</v>
      </c>
      <c r="O38" s="46">
        <f t="shared" si="9"/>
        <v>1181948</v>
      </c>
      <c r="P38" s="47">
        <f t="shared" si="10"/>
        <v>107.30349523377213</v>
      </c>
      <c r="Q38" s="9"/>
    </row>
    <row r="39" spans="1:17">
      <c r="A39" s="12"/>
      <c r="B39" s="25">
        <v>343.5</v>
      </c>
      <c r="C39" s="20" t="s">
        <v>42</v>
      </c>
      <c r="D39" s="46">
        <v>0</v>
      </c>
      <c r="E39" s="46">
        <v>0</v>
      </c>
      <c r="F39" s="46">
        <v>0</v>
      </c>
      <c r="G39" s="46">
        <v>0</v>
      </c>
      <c r="H39" s="46">
        <v>0</v>
      </c>
      <c r="I39" s="46">
        <v>3399675</v>
      </c>
      <c r="J39" s="46">
        <v>0</v>
      </c>
      <c r="K39" s="46">
        <v>0</v>
      </c>
      <c r="L39" s="46">
        <v>0</v>
      </c>
      <c r="M39" s="46">
        <v>0</v>
      </c>
      <c r="N39" s="46">
        <v>0</v>
      </c>
      <c r="O39" s="46">
        <f t="shared" si="9"/>
        <v>3399675</v>
      </c>
      <c r="P39" s="47">
        <f t="shared" si="10"/>
        <v>308.64049024058102</v>
      </c>
      <c r="Q39" s="9"/>
    </row>
    <row r="40" spans="1:17">
      <c r="A40" s="12"/>
      <c r="B40" s="25">
        <v>343.9</v>
      </c>
      <c r="C40" s="20" t="s">
        <v>43</v>
      </c>
      <c r="D40" s="46">
        <v>0</v>
      </c>
      <c r="E40" s="46">
        <v>0</v>
      </c>
      <c r="F40" s="46">
        <v>0</v>
      </c>
      <c r="G40" s="46">
        <v>0</v>
      </c>
      <c r="H40" s="46">
        <v>0</v>
      </c>
      <c r="I40" s="46">
        <v>63654</v>
      </c>
      <c r="J40" s="46">
        <v>0</v>
      </c>
      <c r="K40" s="46">
        <v>0</v>
      </c>
      <c r="L40" s="46">
        <v>0</v>
      </c>
      <c r="M40" s="46">
        <v>0</v>
      </c>
      <c r="N40" s="46">
        <v>0</v>
      </c>
      <c r="O40" s="46">
        <f t="shared" si="9"/>
        <v>63654</v>
      </c>
      <c r="P40" s="47">
        <f t="shared" si="10"/>
        <v>5.7788470267816612</v>
      </c>
      <c r="Q40" s="9"/>
    </row>
    <row r="41" spans="1:17">
      <c r="A41" s="12"/>
      <c r="B41" s="25">
        <v>344.9</v>
      </c>
      <c r="C41" s="20" t="s">
        <v>155</v>
      </c>
      <c r="D41" s="46">
        <v>47723</v>
      </c>
      <c r="E41" s="46">
        <v>0</v>
      </c>
      <c r="F41" s="46">
        <v>0</v>
      </c>
      <c r="G41" s="46">
        <v>0</v>
      </c>
      <c r="H41" s="46">
        <v>0</v>
      </c>
      <c r="I41" s="46">
        <v>0</v>
      </c>
      <c r="J41" s="46">
        <v>0</v>
      </c>
      <c r="K41" s="46">
        <v>0</v>
      </c>
      <c r="L41" s="46">
        <v>0</v>
      </c>
      <c r="M41" s="46">
        <v>0</v>
      </c>
      <c r="N41" s="46">
        <v>0</v>
      </c>
      <c r="O41" s="46">
        <f t="shared" si="9"/>
        <v>47723</v>
      </c>
      <c r="P41" s="47">
        <f t="shared" si="10"/>
        <v>4.3325465274625508</v>
      </c>
      <c r="Q41" s="9"/>
    </row>
    <row r="42" spans="1:17">
      <c r="A42" s="12"/>
      <c r="B42" s="25">
        <v>347.2</v>
      </c>
      <c r="C42" s="20" t="s">
        <v>44</v>
      </c>
      <c r="D42" s="46">
        <v>124567</v>
      </c>
      <c r="E42" s="46">
        <v>23459</v>
      </c>
      <c r="F42" s="46">
        <v>0</v>
      </c>
      <c r="G42" s="46">
        <v>0</v>
      </c>
      <c r="H42" s="46">
        <v>0</v>
      </c>
      <c r="I42" s="46">
        <v>0</v>
      </c>
      <c r="J42" s="46">
        <v>0</v>
      </c>
      <c r="K42" s="46">
        <v>0</v>
      </c>
      <c r="L42" s="46">
        <v>0</v>
      </c>
      <c r="M42" s="46">
        <v>0</v>
      </c>
      <c r="N42" s="46">
        <v>0</v>
      </c>
      <c r="O42" s="46">
        <f t="shared" si="9"/>
        <v>148026</v>
      </c>
      <c r="P42" s="47">
        <f t="shared" si="10"/>
        <v>13.438583749432592</v>
      </c>
      <c r="Q42" s="9"/>
    </row>
    <row r="43" spans="1:17">
      <c r="A43" s="12"/>
      <c r="B43" s="25">
        <v>347.4</v>
      </c>
      <c r="C43" s="20" t="s">
        <v>45</v>
      </c>
      <c r="D43" s="46">
        <v>9250</v>
      </c>
      <c r="E43" s="46">
        <v>0</v>
      </c>
      <c r="F43" s="46">
        <v>0</v>
      </c>
      <c r="G43" s="46">
        <v>0</v>
      </c>
      <c r="H43" s="46">
        <v>0</v>
      </c>
      <c r="I43" s="46">
        <v>0</v>
      </c>
      <c r="J43" s="46">
        <v>0</v>
      </c>
      <c r="K43" s="46">
        <v>0</v>
      </c>
      <c r="L43" s="46">
        <v>0</v>
      </c>
      <c r="M43" s="46">
        <v>0</v>
      </c>
      <c r="N43" s="46">
        <v>0</v>
      </c>
      <c r="O43" s="46">
        <f t="shared" si="9"/>
        <v>9250</v>
      </c>
      <c r="P43" s="47">
        <f t="shared" si="10"/>
        <v>0.83976395823876537</v>
      </c>
      <c r="Q43" s="9"/>
    </row>
    <row r="44" spans="1:17" ht="15.75">
      <c r="A44" s="29" t="s">
        <v>34</v>
      </c>
      <c r="B44" s="30"/>
      <c r="C44" s="31"/>
      <c r="D44" s="32">
        <f t="shared" ref="D44:N44" si="11">SUM(D45:D48)</f>
        <v>41916</v>
      </c>
      <c r="E44" s="32">
        <f t="shared" si="11"/>
        <v>6164</v>
      </c>
      <c r="F44" s="32">
        <f t="shared" si="11"/>
        <v>0</v>
      </c>
      <c r="G44" s="32">
        <f t="shared" si="11"/>
        <v>0</v>
      </c>
      <c r="H44" s="32">
        <f t="shared" si="11"/>
        <v>0</v>
      </c>
      <c r="I44" s="32">
        <f t="shared" si="11"/>
        <v>0</v>
      </c>
      <c r="J44" s="32">
        <f t="shared" si="11"/>
        <v>0</v>
      </c>
      <c r="K44" s="32">
        <f t="shared" si="11"/>
        <v>0</v>
      </c>
      <c r="L44" s="32">
        <f t="shared" si="11"/>
        <v>0</v>
      </c>
      <c r="M44" s="32">
        <f t="shared" si="11"/>
        <v>0</v>
      </c>
      <c r="N44" s="32">
        <f t="shared" si="11"/>
        <v>0</v>
      </c>
      <c r="O44" s="32">
        <f>SUM(D44:N44)</f>
        <v>48080</v>
      </c>
      <c r="P44" s="45">
        <f t="shared" si="10"/>
        <v>4.3649568769859286</v>
      </c>
      <c r="Q44" s="10"/>
    </row>
    <row r="45" spans="1:17">
      <c r="A45" s="13"/>
      <c r="B45" s="39">
        <v>351.1</v>
      </c>
      <c r="C45" s="21" t="s">
        <v>72</v>
      </c>
      <c r="D45" s="46">
        <v>40218</v>
      </c>
      <c r="E45" s="46">
        <v>0</v>
      </c>
      <c r="F45" s="46">
        <v>0</v>
      </c>
      <c r="G45" s="46">
        <v>0</v>
      </c>
      <c r="H45" s="46">
        <v>0</v>
      </c>
      <c r="I45" s="46">
        <v>0</v>
      </c>
      <c r="J45" s="46">
        <v>0</v>
      </c>
      <c r="K45" s="46">
        <v>0</v>
      </c>
      <c r="L45" s="46">
        <v>0</v>
      </c>
      <c r="M45" s="46">
        <v>0</v>
      </c>
      <c r="N45" s="46">
        <v>0</v>
      </c>
      <c r="O45" s="46">
        <f>SUM(D45:N45)</f>
        <v>40218</v>
      </c>
      <c r="P45" s="47">
        <f t="shared" si="10"/>
        <v>3.6512029051293688</v>
      </c>
      <c r="Q45" s="9"/>
    </row>
    <row r="46" spans="1:17">
      <c r="A46" s="13"/>
      <c r="B46" s="39">
        <v>351.3</v>
      </c>
      <c r="C46" s="21" t="s">
        <v>48</v>
      </c>
      <c r="D46" s="46">
        <v>198</v>
      </c>
      <c r="E46" s="46">
        <v>0</v>
      </c>
      <c r="F46" s="46">
        <v>0</v>
      </c>
      <c r="G46" s="46">
        <v>0</v>
      </c>
      <c r="H46" s="46">
        <v>0</v>
      </c>
      <c r="I46" s="46">
        <v>0</v>
      </c>
      <c r="J46" s="46">
        <v>0</v>
      </c>
      <c r="K46" s="46">
        <v>0</v>
      </c>
      <c r="L46" s="46">
        <v>0</v>
      </c>
      <c r="M46" s="46">
        <v>0</v>
      </c>
      <c r="N46" s="46">
        <v>0</v>
      </c>
      <c r="O46" s="46">
        <f t="shared" ref="O46:O48" si="12">SUM(D46:N46)</f>
        <v>198</v>
      </c>
      <c r="P46" s="47">
        <f t="shared" si="10"/>
        <v>1.7975487970948705E-2</v>
      </c>
      <c r="Q46" s="9"/>
    </row>
    <row r="47" spans="1:17">
      <c r="A47" s="13"/>
      <c r="B47" s="39">
        <v>351.5</v>
      </c>
      <c r="C47" s="21" t="s">
        <v>156</v>
      </c>
      <c r="D47" s="46">
        <v>0</v>
      </c>
      <c r="E47" s="46">
        <v>6164</v>
      </c>
      <c r="F47" s="46">
        <v>0</v>
      </c>
      <c r="G47" s="46">
        <v>0</v>
      </c>
      <c r="H47" s="46">
        <v>0</v>
      </c>
      <c r="I47" s="46">
        <v>0</v>
      </c>
      <c r="J47" s="46">
        <v>0</v>
      </c>
      <c r="K47" s="46">
        <v>0</v>
      </c>
      <c r="L47" s="46">
        <v>0</v>
      </c>
      <c r="M47" s="46">
        <v>0</v>
      </c>
      <c r="N47" s="46">
        <v>0</v>
      </c>
      <c r="O47" s="46">
        <f t="shared" si="12"/>
        <v>6164</v>
      </c>
      <c r="P47" s="47">
        <f t="shared" si="10"/>
        <v>0.55960054471175669</v>
      </c>
      <c r="Q47" s="9"/>
    </row>
    <row r="48" spans="1:17">
      <c r="A48" s="13"/>
      <c r="B48" s="39">
        <v>354</v>
      </c>
      <c r="C48" s="21" t="s">
        <v>105</v>
      </c>
      <c r="D48" s="46">
        <v>1500</v>
      </c>
      <c r="E48" s="46">
        <v>0</v>
      </c>
      <c r="F48" s="46">
        <v>0</v>
      </c>
      <c r="G48" s="46">
        <v>0</v>
      </c>
      <c r="H48" s="46">
        <v>0</v>
      </c>
      <c r="I48" s="46">
        <v>0</v>
      </c>
      <c r="J48" s="46">
        <v>0</v>
      </c>
      <c r="K48" s="46">
        <v>0</v>
      </c>
      <c r="L48" s="46">
        <v>0</v>
      </c>
      <c r="M48" s="46">
        <v>0</v>
      </c>
      <c r="N48" s="46">
        <v>0</v>
      </c>
      <c r="O48" s="46">
        <f t="shared" si="12"/>
        <v>1500</v>
      </c>
      <c r="P48" s="47">
        <f t="shared" si="10"/>
        <v>0.13617793917385385</v>
      </c>
      <c r="Q48" s="9"/>
    </row>
    <row r="49" spans="1:120" ht="15.75">
      <c r="A49" s="29" t="s">
        <v>3</v>
      </c>
      <c r="B49" s="30"/>
      <c r="C49" s="31"/>
      <c r="D49" s="32">
        <f t="shared" ref="D49:N49" si="13">SUM(D50:D54)</f>
        <v>2024880</v>
      </c>
      <c r="E49" s="32">
        <f t="shared" si="13"/>
        <v>45665</v>
      </c>
      <c r="F49" s="32">
        <f t="shared" si="13"/>
        <v>95</v>
      </c>
      <c r="G49" s="32">
        <f t="shared" si="13"/>
        <v>16</v>
      </c>
      <c r="H49" s="32">
        <f t="shared" si="13"/>
        <v>0</v>
      </c>
      <c r="I49" s="32">
        <f t="shared" si="13"/>
        <v>179479</v>
      </c>
      <c r="J49" s="32">
        <f t="shared" si="13"/>
        <v>15979</v>
      </c>
      <c r="K49" s="32">
        <f t="shared" si="13"/>
        <v>0</v>
      </c>
      <c r="L49" s="32">
        <f t="shared" si="13"/>
        <v>0</v>
      </c>
      <c r="M49" s="32">
        <f t="shared" si="13"/>
        <v>0</v>
      </c>
      <c r="N49" s="32">
        <f t="shared" si="13"/>
        <v>0</v>
      </c>
      <c r="O49" s="32">
        <f>SUM(D49:N49)</f>
        <v>2266114</v>
      </c>
      <c r="P49" s="45">
        <f t="shared" si="10"/>
        <v>205.72982296867909</v>
      </c>
      <c r="Q49" s="10"/>
    </row>
    <row r="50" spans="1:120">
      <c r="A50" s="12"/>
      <c r="B50" s="25">
        <v>361.1</v>
      </c>
      <c r="C50" s="20" t="s">
        <v>50</v>
      </c>
      <c r="D50" s="46">
        <v>100608</v>
      </c>
      <c r="E50" s="46">
        <v>7205</v>
      </c>
      <c r="F50" s="46">
        <v>95</v>
      </c>
      <c r="G50" s="46">
        <v>16</v>
      </c>
      <c r="H50" s="46">
        <v>0</v>
      </c>
      <c r="I50" s="46">
        <v>109022</v>
      </c>
      <c r="J50" s="46">
        <v>9902</v>
      </c>
      <c r="K50" s="46">
        <v>0</v>
      </c>
      <c r="L50" s="46">
        <v>0</v>
      </c>
      <c r="M50" s="46">
        <v>0</v>
      </c>
      <c r="N50" s="46">
        <v>0</v>
      </c>
      <c r="O50" s="46">
        <f>SUM(D50:N50)</f>
        <v>226848</v>
      </c>
      <c r="P50" s="47">
        <f t="shared" si="10"/>
        <v>20.594462097140262</v>
      </c>
      <c r="Q50" s="9"/>
    </row>
    <row r="51" spans="1:120">
      <c r="A51" s="12"/>
      <c r="B51" s="25">
        <v>362</v>
      </c>
      <c r="C51" s="20" t="s">
        <v>52</v>
      </c>
      <c r="D51" s="46">
        <v>0</v>
      </c>
      <c r="E51" s="46">
        <v>33630</v>
      </c>
      <c r="F51" s="46">
        <v>0</v>
      </c>
      <c r="G51" s="46">
        <v>0</v>
      </c>
      <c r="H51" s="46">
        <v>0</v>
      </c>
      <c r="I51" s="46">
        <v>32472</v>
      </c>
      <c r="J51" s="46">
        <v>0</v>
      </c>
      <c r="K51" s="46">
        <v>0</v>
      </c>
      <c r="L51" s="46">
        <v>0</v>
      </c>
      <c r="M51" s="46">
        <v>0</v>
      </c>
      <c r="N51" s="46">
        <v>0</v>
      </c>
      <c r="O51" s="46">
        <f t="shared" ref="O51:O57" si="14">SUM(D51:N51)</f>
        <v>66102</v>
      </c>
      <c r="P51" s="47">
        <f t="shared" si="10"/>
        <v>6.0010894235133909</v>
      </c>
      <c r="Q51" s="9"/>
    </row>
    <row r="52" spans="1:120">
      <c r="A52" s="12"/>
      <c r="B52" s="25">
        <v>364</v>
      </c>
      <c r="C52" s="20" t="s">
        <v>120</v>
      </c>
      <c r="D52" s="46">
        <v>0</v>
      </c>
      <c r="E52" s="46">
        <v>0</v>
      </c>
      <c r="F52" s="46">
        <v>0</v>
      </c>
      <c r="G52" s="46">
        <v>0</v>
      </c>
      <c r="H52" s="46">
        <v>0</v>
      </c>
      <c r="I52" s="46">
        <v>4382</v>
      </c>
      <c r="J52" s="46">
        <v>0</v>
      </c>
      <c r="K52" s="46">
        <v>0</v>
      </c>
      <c r="L52" s="46">
        <v>0</v>
      </c>
      <c r="M52" s="46">
        <v>0</v>
      </c>
      <c r="N52" s="46">
        <v>0</v>
      </c>
      <c r="O52" s="46">
        <f t="shared" si="14"/>
        <v>4382</v>
      </c>
      <c r="P52" s="47">
        <f t="shared" si="10"/>
        <v>0.39782115297321835</v>
      </c>
      <c r="Q52" s="9"/>
    </row>
    <row r="53" spans="1:120">
      <c r="A53" s="12"/>
      <c r="B53" s="25">
        <v>369.3</v>
      </c>
      <c r="C53" s="20" t="s">
        <v>130</v>
      </c>
      <c r="D53" s="46">
        <v>1852029</v>
      </c>
      <c r="E53" s="46">
        <v>0</v>
      </c>
      <c r="F53" s="46">
        <v>0</v>
      </c>
      <c r="G53" s="46">
        <v>0</v>
      </c>
      <c r="H53" s="46">
        <v>0</v>
      </c>
      <c r="I53" s="46">
        <v>0</v>
      </c>
      <c r="J53" s="46">
        <v>0</v>
      </c>
      <c r="K53" s="46">
        <v>0</v>
      </c>
      <c r="L53" s="46">
        <v>0</v>
      </c>
      <c r="M53" s="46">
        <v>0</v>
      </c>
      <c r="N53" s="46">
        <v>0</v>
      </c>
      <c r="O53" s="46">
        <f>SUM(D53:N53)</f>
        <v>1852029</v>
      </c>
      <c r="P53" s="47">
        <f t="shared" si="10"/>
        <v>168.13699500680889</v>
      </c>
      <c r="Q53" s="9"/>
    </row>
    <row r="54" spans="1:120">
      <c r="A54" s="12"/>
      <c r="B54" s="25">
        <v>369.9</v>
      </c>
      <c r="C54" s="20" t="s">
        <v>55</v>
      </c>
      <c r="D54" s="46">
        <v>72243</v>
      </c>
      <c r="E54" s="46">
        <v>4830</v>
      </c>
      <c r="F54" s="46">
        <v>0</v>
      </c>
      <c r="G54" s="46">
        <v>0</v>
      </c>
      <c r="H54" s="46">
        <v>0</v>
      </c>
      <c r="I54" s="46">
        <v>33603</v>
      </c>
      <c r="J54" s="46">
        <v>6077</v>
      </c>
      <c r="K54" s="46">
        <v>0</v>
      </c>
      <c r="L54" s="46">
        <v>0</v>
      </c>
      <c r="M54" s="46">
        <v>0</v>
      </c>
      <c r="N54" s="46">
        <v>0</v>
      </c>
      <c r="O54" s="46">
        <f t="shared" si="14"/>
        <v>116753</v>
      </c>
      <c r="P54" s="47">
        <f t="shared" si="10"/>
        <v>10.599455288243304</v>
      </c>
      <c r="Q54" s="9"/>
    </row>
    <row r="55" spans="1:120" ht="15.75">
      <c r="A55" s="29" t="s">
        <v>35</v>
      </c>
      <c r="B55" s="30"/>
      <c r="C55" s="31"/>
      <c r="D55" s="32">
        <f t="shared" ref="D55:N55" si="15">SUM(D56:D57)</f>
        <v>2000000</v>
      </c>
      <c r="E55" s="32">
        <f t="shared" si="15"/>
        <v>225030</v>
      </c>
      <c r="F55" s="32">
        <f t="shared" si="15"/>
        <v>809977</v>
      </c>
      <c r="G55" s="32">
        <f t="shared" si="15"/>
        <v>0</v>
      </c>
      <c r="H55" s="32">
        <f t="shared" si="15"/>
        <v>0</v>
      </c>
      <c r="I55" s="32">
        <f t="shared" si="15"/>
        <v>496177</v>
      </c>
      <c r="J55" s="32">
        <f t="shared" si="15"/>
        <v>0</v>
      </c>
      <c r="K55" s="32">
        <f t="shared" si="15"/>
        <v>0</v>
      </c>
      <c r="L55" s="32">
        <f t="shared" si="15"/>
        <v>0</v>
      </c>
      <c r="M55" s="32">
        <f t="shared" si="15"/>
        <v>0</v>
      </c>
      <c r="N55" s="32">
        <f t="shared" si="15"/>
        <v>0</v>
      </c>
      <c r="O55" s="32">
        <f t="shared" si="14"/>
        <v>3531184</v>
      </c>
      <c r="P55" s="45">
        <f t="shared" si="10"/>
        <v>320.57957330912393</v>
      </c>
      <c r="Q55" s="9"/>
    </row>
    <row r="56" spans="1:120">
      <c r="A56" s="12"/>
      <c r="B56" s="25">
        <v>381</v>
      </c>
      <c r="C56" s="20" t="s">
        <v>56</v>
      </c>
      <c r="D56" s="46">
        <v>2000000</v>
      </c>
      <c r="E56" s="46">
        <v>225030</v>
      </c>
      <c r="F56" s="46">
        <v>809977</v>
      </c>
      <c r="G56" s="46">
        <v>0</v>
      </c>
      <c r="H56" s="46">
        <v>0</v>
      </c>
      <c r="I56" s="46">
        <v>0</v>
      </c>
      <c r="J56" s="46">
        <v>0</v>
      </c>
      <c r="K56" s="46">
        <v>0</v>
      </c>
      <c r="L56" s="46">
        <v>0</v>
      </c>
      <c r="M56" s="46">
        <v>0</v>
      </c>
      <c r="N56" s="46">
        <v>0</v>
      </c>
      <c r="O56" s="46">
        <f t="shared" si="14"/>
        <v>3035007</v>
      </c>
      <c r="P56" s="47">
        <f t="shared" si="10"/>
        <v>275.5339990921471</v>
      </c>
      <c r="Q56" s="9"/>
    </row>
    <row r="57" spans="1:120" ht="15.75" thickBot="1">
      <c r="A57" s="12"/>
      <c r="B57" s="25">
        <v>389.4</v>
      </c>
      <c r="C57" s="20" t="s">
        <v>149</v>
      </c>
      <c r="D57" s="46">
        <v>0</v>
      </c>
      <c r="E57" s="46">
        <v>0</v>
      </c>
      <c r="F57" s="46">
        <v>0</v>
      </c>
      <c r="G57" s="46">
        <v>0</v>
      </c>
      <c r="H57" s="46">
        <v>0</v>
      </c>
      <c r="I57" s="46">
        <v>496177</v>
      </c>
      <c r="J57" s="46">
        <v>0</v>
      </c>
      <c r="K57" s="46">
        <v>0</v>
      </c>
      <c r="L57" s="46">
        <v>0</v>
      </c>
      <c r="M57" s="46">
        <v>0</v>
      </c>
      <c r="N57" s="46">
        <v>0</v>
      </c>
      <c r="O57" s="46">
        <f t="shared" si="14"/>
        <v>496177</v>
      </c>
      <c r="P57" s="47">
        <f t="shared" si="10"/>
        <v>45.045574216976853</v>
      </c>
      <c r="Q57" s="9"/>
    </row>
    <row r="58" spans="1:120" ht="16.5" thickBot="1">
      <c r="A58" s="14" t="s">
        <v>46</v>
      </c>
      <c r="B58" s="23"/>
      <c r="C58" s="22"/>
      <c r="D58" s="15">
        <f t="shared" ref="D58:N58" si="16">SUM(D5,D13,D18,D31,D44,D49,D55)</f>
        <v>16216399</v>
      </c>
      <c r="E58" s="15">
        <f t="shared" si="16"/>
        <v>2122356</v>
      </c>
      <c r="F58" s="15">
        <f t="shared" si="16"/>
        <v>810072</v>
      </c>
      <c r="G58" s="15">
        <f t="shared" si="16"/>
        <v>16</v>
      </c>
      <c r="H58" s="15">
        <f t="shared" si="16"/>
        <v>0</v>
      </c>
      <c r="I58" s="15">
        <f t="shared" si="16"/>
        <v>21581157</v>
      </c>
      <c r="J58" s="15">
        <f t="shared" si="16"/>
        <v>3733250</v>
      </c>
      <c r="K58" s="15">
        <f t="shared" si="16"/>
        <v>0</v>
      </c>
      <c r="L58" s="15">
        <f t="shared" si="16"/>
        <v>0</v>
      </c>
      <c r="M58" s="15">
        <f t="shared" si="16"/>
        <v>0</v>
      </c>
      <c r="N58" s="15">
        <f t="shared" si="16"/>
        <v>0</v>
      </c>
      <c r="O58" s="15">
        <f>SUM(D58:N58)</f>
        <v>44463250</v>
      </c>
      <c r="P58" s="38">
        <f t="shared" si="10"/>
        <v>4036.6091693145709</v>
      </c>
      <c r="Q58" s="6"/>
      <c r="R58" s="2"/>
      <c r="S58" s="5"/>
      <c r="T58" s="5"/>
      <c r="U58" s="5"/>
      <c r="V58" s="5"/>
      <c r="W58" s="5"/>
      <c r="X58" s="5"/>
      <c r="Y58" s="5"/>
      <c r="Z58" s="5"/>
      <c r="AA58" s="5"/>
      <c r="AB58" s="5"/>
      <c r="AC58" s="5"/>
      <c r="AD58" s="5"/>
      <c r="AE58" s="5"/>
      <c r="AF58" s="5"/>
      <c r="AG58" s="5"/>
      <c r="AH58" s="5"/>
      <c r="AI58" s="5"/>
      <c r="AJ58" s="5"/>
      <c r="AK58" s="5"/>
      <c r="AL58" s="5"/>
      <c r="AM58" s="5"/>
      <c r="AN58" s="5"/>
      <c r="AO58" s="5"/>
      <c r="AP58" s="5"/>
      <c r="AQ58" s="5"/>
      <c r="AR58" s="5"/>
      <c r="AS58" s="5"/>
      <c r="AT58" s="5"/>
      <c r="AU58" s="5"/>
      <c r="AV58" s="5"/>
      <c r="AW58" s="5"/>
      <c r="AX58" s="5"/>
      <c r="AY58" s="5"/>
      <c r="AZ58" s="5"/>
      <c r="BA58" s="5"/>
      <c r="BB58" s="5"/>
      <c r="BC58" s="5"/>
      <c r="BD58" s="5"/>
      <c r="BE58" s="5"/>
      <c r="BF58" s="5"/>
      <c r="BG58" s="5"/>
      <c r="BH58" s="5"/>
      <c r="BI58" s="5"/>
      <c r="BJ58" s="5"/>
      <c r="BK58" s="5"/>
      <c r="BL58" s="5"/>
      <c r="BM58" s="5"/>
      <c r="BN58" s="5"/>
      <c r="BO58" s="5"/>
      <c r="BP58" s="5"/>
      <c r="BQ58" s="5"/>
      <c r="BR58" s="5"/>
      <c r="BS58" s="5"/>
      <c r="BT58" s="5"/>
      <c r="BU58" s="5"/>
      <c r="BV58" s="5"/>
      <c r="BW58" s="5"/>
      <c r="BX58" s="5"/>
      <c r="BY58" s="5"/>
      <c r="BZ58" s="5"/>
      <c r="CA58" s="5"/>
      <c r="CB58" s="5"/>
      <c r="CC58" s="5"/>
      <c r="CD58" s="5"/>
      <c r="CE58" s="5"/>
      <c r="CF58" s="5"/>
      <c r="CG58" s="5"/>
      <c r="CH58" s="5"/>
      <c r="CI58" s="5"/>
      <c r="CJ58" s="5"/>
      <c r="CK58" s="5"/>
      <c r="CL58" s="5"/>
      <c r="CM58" s="5"/>
      <c r="CN58" s="5"/>
      <c r="CO58" s="5"/>
      <c r="CP58" s="5"/>
      <c r="CQ58" s="5"/>
      <c r="CR58" s="5"/>
      <c r="CS58" s="5"/>
      <c r="CT58" s="5"/>
      <c r="CU58" s="5"/>
      <c r="CV58" s="5"/>
      <c r="CW58" s="5"/>
      <c r="CX58" s="5"/>
      <c r="CY58" s="5"/>
      <c r="CZ58" s="5"/>
      <c r="DA58" s="5"/>
      <c r="DB58" s="5"/>
      <c r="DC58" s="5"/>
      <c r="DD58" s="5"/>
      <c r="DE58" s="5"/>
      <c r="DF58" s="5"/>
      <c r="DG58" s="5"/>
      <c r="DH58" s="5"/>
      <c r="DI58" s="5"/>
      <c r="DJ58" s="5"/>
      <c r="DK58" s="5"/>
      <c r="DL58" s="5"/>
      <c r="DM58" s="5"/>
      <c r="DN58" s="5"/>
      <c r="DO58" s="5"/>
      <c r="DP58" s="5"/>
    </row>
    <row r="59" spans="1:120">
      <c r="A59" s="16"/>
      <c r="B59" s="18"/>
      <c r="C59" s="18"/>
      <c r="D59" s="17"/>
      <c r="E59" s="17"/>
      <c r="F59" s="17"/>
      <c r="G59" s="17"/>
      <c r="H59" s="17"/>
      <c r="I59" s="17"/>
      <c r="J59" s="17"/>
      <c r="K59" s="17"/>
      <c r="L59" s="17"/>
      <c r="M59" s="17"/>
      <c r="N59" s="17"/>
      <c r="O59" s="17"/>
      <c r="P59" s="19"/>
    </row>
    <row r="60" spans="1:120">
      <c r="A60" s="40"/>
      <c r="B60" s="41"/>
      <c r="C60" s="41"/>
      <c r="D60" s="42"/>
      <c r="E60" s="42"/>
      <c r="F60" s="42"/>
      <c r="G60" s="42"/>
      <c r="H60" s="42"/>
      <c r="I60" s="42"/>
      <c r="J60" s="42"/>
      <c r="K60" s="42"/>
      <c r="L60" s="42"/>
      <c r="M60" s="121" t="s">
        <v>160</v>
      </c>
      <c r="N60" s="121"/>
      <c r="O60" s="121"/>
      <c r="P60" s="43">
        <v>11015</v>
      </c>
    </row>
    <row r="61" spans="1:120">
      <c r="A61" s="122"/>
      <c r="B61" s="99"/>
      <c r="C61" s="99"/>
      <c r="D61" s="99"/>
      <c r="E61" s="99"/>
      <c r="F61" s="99"/>
      <c r="G61" s="99"/>
      <c r="H61" s="99"/>
      <c r="I61" s="99"/>
      <c r="J61" s="99"/>
      <c r="K61" s="99"/>
      <c r="L61" s="99"/>
      <c r="M61" s="99"/>
      <c r="N61" s="99"/>
      <c r="O61" s="99"/>
      <c r="P61" s="100"/>
    </row>
    <row r="62" spans="1:120" ht="15.75" customHeight="1" thickBot="1">
      <c r="A62" s="123" t="s">
        <v>75</v>
      </c>
      <c r="B62" s="102"/>
      <c r="C62" s="102"/>
      <c r="D62" s="102"/>
      <c r="E62" s="102"/>
      <c r="F62" s="102"/>
      <c r="G62" s="102"/>
      <c r="H62" s="102"/>
      <c r="I62" s="102"/>
      <c r="J62" s="102"/>
      <c r="K62" s="102"/>
      <c r="L62" s="102"/>
      <c r="M62" s="102"/>
      <c r="N62" s="102"/>
      <c r="O62" s="102"/>
      <c r="P62" s="103"/>
    </row>
  </sheetData>
  <mergeCells count="10">
    <mergeCell ref="M60:O60"/>
    <mergeCell ref="A61:P61"/>
    <mergeCell ref="A62:P62"/>
    <mergeCell ref="A1:P1"/>
    <mergeCell ref="A2:P2"/>
    <mergeCell ref="A3:C4"/>
    <mergeCell ref="D3:H3"/>
    <mergeCell ref="I3:J3"/>
    <mergeCell ref="K3:M3"/>
    <mergeCell ref="P3:P4"/>
  </mergeCells>
  <printOptions horizontalCentered="1"/>
  <pageMargins left="0.5" right="0.5" top="0.5" bottom="0.5" header="0.3" footer="0.3"/>
  <pageSetup paperSize="5" scale="51" fitToHeight="0" orientation="landscape" verticalDpi="0" r:id="rId1"/>
  <headerFooter>
    <oddFooter>&amp;L&amp;14Office of Economic and Demographic Research&amp;R&amp;14Page &amp;P of &amp;N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ED58"/>
  <sheetViews>
    <sheetView workbookViewId="0">
      <selection sqref="A1:P1"/>
    </sheetView>
  </sheetViews>
  <sheetFormatPr defaultColWidth="9.77734375" defaultRowHeight="15"/>
  <cols>
    <col min="1" max="1" width="1.77734375" style="3" customWidth="1"/>
    <col min="2" max="2" width="6.77734375" style="3" customWidth="1"/>
    <col min="3" max="3" width="65.77734375" style="3" bestFit="1" customWidth="1"/>
    <col min="4" max="5" width="16.77734375" style="4" customWidth="1"/>
    <col min="6" max="7" width="15.77734375" style="4" customWidth="1"/>
    <col min="8" max="8" width="13.77734375" style="4" customWidth="1"/>
    <col min="9" max="10" width="15.77734375" style="4" customWidth="1"/>
    <col min="11" max="14" width="13.77734375" style="4" customWidth="1"/>
    <col min="15" max="15" width="16.77734375" style="4" customWidth="1"/>
    <col min="16" max="16" width="13.77734375" style="3" customWidth="1"/>
    <col min="17" max="17" width="9.77734375" style="3" customWidth="1"/>
    <col min="18" max="18" width="9.77734375" style="3"/>
  </cols>
  <sheetData>
    <row r="1" spans="1:134" ht="27.75">
      <c r="A1" s="124" t="s">
        <v>67</v>
      </c>
      <c r="B1" s="125"/>
      <c r="C1" s="125"/>
      <c r="D1" s="125"/>
      <c r="E1" s="125"/>
      <c r="F1" s="125"/>
      <c r="G1" s="125"/>
      <c r="H1" s="125"/>
      <c r="I1" s="125"/>
      <c r="J1" s="125"/>
      <c r="K1" s="125"/>
      <c r="L1" s="125"/>
      <c r="M1" s="125"/>
      <c r="N1" s="125"/>
      <c r="O1" s="125"/>
      <c r="P1" s="126"/>
      <c r="Q1" s="7"/>
      <c r="R1"/>
    </row>
    <row r="2" spans="1:134" ht="24" thickBot="1">
      <c r="A2" s="127" t="s">
        <v>151</v>
      </c>
      <c r="B2" s="128"/>
      <c r="C2" s="128"/>
      <c r="D2" s="128"/>
      <c r="E2" s="128"/>
      <c r="F2" s="128"/>
      <c r="G2" s="128"/>
      <c r="H2" s="128"/>
      <c r="I2" s="128"/>
      <c r="J2" s="128"/>
      <c r="K2" s="128"/>
      <c r="L2" s="128"/>
      <c r="M2" s="128"/>
      <c r="N2" s="128"/>
      <c r="O2" s="128"/>
      <c r="P2" s="129"/>
      <c r="Q2" s="7"/>
      <c r="R2"/>
    </row>
    <row r="3" spans="1:134" ht="18" customHeight="1">
      <c r="A3" s="130" t="s">
        <v>59</v>
      </c>
      <c r="B3" s="111"/>
      <c r="C3" s="112"/>
      <c r="D3" s="131" t="s">
        <v>29</v>
      </c>
      <c r="E3" s="132"/>
      <c r="F3" s="132"/>
      <c r="G3" s="132"/>
      <c r="H3" s="133"/>
      <c r="I3" s="131" t="s">
        <v>30</v>
      </c>
      <c r="J3" s="133"/>
      <c r="K3" s="131" t="s">
        <v>32</v>
      </c>
      <c r="L3" s="132"/>
      <c r="M3" s="133"/>
      <c r="N3" s="36"/>
      <c r="O3" s="37"/>
      <c r="P3" s="134" t="s">
        <v>136</v>
      </c>
      <c r="Q3" s="11"/>
      <c r="R3"/>
    </row>
    <row r="4" spans="1:134" ht="32.25" customHeight="1" thickBot="1">
      <c r="A4" s="113"/>
      <c r="B4" s="114"/>
      <c r="C4" s="115"/>
      <c r="D4" s="34" t="s">
        <v>4</v>
      </c>
      <c r="E4" s="34" t="s">
        <v>60</v>
      </c>
      <c r="F4" s="34" t="s">
        <v>61</v>
      </c>
      <c r="G4" s="34" t="s">
        <v>62</v>
      </c>
      <c r="H4" s="34" t="s">
        <v>5</v>
      </c>
      <c r="I4" s="34" t="s">
        <v>6</v>
      </c>
      <c r="J4" s="35" t="s">
        <v>63</v>
      </c>
      <c r="K4" s="35" t="s">
        <v>7</v>
      </c>
      <c r="L4" s="35" t="s">
        <v>8</v>
      </c>
      <c r="M4" s="35" t="s">
        <v>137</v>
      </c>
      <c r="N4" s="35" t="s">
        <v>9</v>
      </c>
      <c r="O4" s="35" t="s">
        <v>138</v>
      </c>
      <c r="P4" s="120"/>
      <c r="Q4" s="8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  <c r="ED4" s="1"/>
    </row>
    <row r="5" spans="1:134" ht="15.75">
      <c r="A5" s="24" t="s">
        <v>139</v>
      </c>
      <c r="B5" s="26"/>
      <c r="C5" s="26"/>
      <c r="D5" s="27">
        <f t="shared" ref="D5:N5" si="0">SUM(D6:D12)</f>
        <v>7427093</v>
      </c>
      <c r="E5" s="27">
        <f t="shared" si="0"/>
        <v>774726</v>
      </c>
      <c r="F5" s="27">
        <f t="shared" si="0"/>
        <v>0</v>
      </c>
      <c r="G5" s="27">
        <f t="shared" si="0"/>
        <v>0</v>
      </c>
      <c r="H5" s="27">
        <f t="shared" si="0"/>
        <v>0</v>
      </c>
      <c r="I5" s="27">
        <f t="shared" si="0"/>
        <v>0</v>
      </c>
      <c r="J5" s="27">
        <f t="shared" si="0"/>
        <v>0</v>
      </c>
      <c r="K5" s="27">
        <f t="shared" si="0"/>
        <v>0</v>
      </c>
      <c r="L5" s="27">
        <f t="shared" si="0"/>
        <v>0</v>
      </c>
      <c r="M5" s="27">
        <f t="shared" si="0"/>
        <v>0</v>
      </c>
      <c r="N5" s="27">
        <f t="shared" si="0"/>
        <v>0</v>
      </c>
      <c r="O5" s="28">
        <f>SUM(D5:N5)</f>
        <v>8201819</v>
      </c>
      <c r="P5" s="33">
        <f t="shared" ref="P5:P36" si="1">(O5/P$56)</f>
        <v>756.34627443747695</v>
      </c>
      <c r="Q5" s="6"/>
    </row>
    <row r="6" spans="1:134">
      <c r="A6" s="12"/>
      <c r="B6" s="25">
        <v>311</v>
      </c>
      <c r="C6" s="20" t="s">
        <v>2</v>
      </c>
      <c r="D6" s="46">
        <v>5079267</v>
      </c>
      <c r="E6" s="46">
        <v>0</v>
      </c>
      <c r="F6" s="46">
        <v>0</v>
      </c>
      <c r="G6" s="46">
        <v>0</v>
      </c>
      <c r="H6" s="46">
        <v>0</v>
      </c>
      <c r="I6" s="46">
        <v>0</v>
      </c>
      <c r="J6" s="46">
        <v>0</v>
      </c>
      <c r="K6" s="46">
        <v>0</v>
      </c>
      <c r="L6" s="46">
        <v>0</v>
      </c>
      <c r="M6" s="46">
        <v>0</v>
      </c>
      <c r="N6" s="46">
        <v>0</v>
      </c>
      <c r="O6" s="46">
        <f>SUM(D6:N6)</f>
        <v>5079267</v>
      </c>
      <c r="P6" s="47">
        <f t="shared" si="1"/>
        <v>468.39422722242716</v>
      </c>
      <c r="Q6" s="9"/>
    </row>
    <row r="7" spans="1:134">
      <c r="A7" s="12"/>
      <c r="B7" s="25">
        <v>312.41000000000003</v>
      </c>
      <c r="C7" s="20" t="s">
        <v>140</v>
      </c>
      <c r="D7" s="46">
        <v>181436</v>
      </c>
      <c r="E7" s="46">
        <v>0</v>
      </c>
      <c r="F7" s="46">
        <v>0</v>
      </c>
      <c r="G7" s="46">
        <v>0</v>
      </c>
      <c r="H7" s="46">
        <v>0</v>
      </c>
      <c r="I7" s="46">
        <v>0</v>
      </c>
      <c r="J7" s="46">
        <v>0</v>
      </c>
      <c r="K7" s="46">
        <v>0</v>
      </c>
      <c r="L7" s="46">
        <v>0</v>
      </c>
      <c r="M7" s="46">
        <v>0</v>
      </c>
      <c r="N7" s="46">
        <v>0</v>
      </c>
      <c r="O7" s="46">
        <f t="shared" ref="O7:O12" si="2">SUM(D7:N7)</f>
        <v>181436</v>
      </c>
      <c r="P7" s="47">
        <f t="shared" si="1"/>
        <v>16.731464404278864</v>
      </c>
      <c r="Q7" s="9"/>
    </row>
    <row r="8" spans="1:134">
      <c r="A8" s="12"/>
      <c r="B8" s="25">
        <v>312.43</v>
      </c>
      <c r="C8" s="20" t="s">
        <v>152</v>
      </c>
      <c r="D8" s="46">
        <v>133943</v>
      </c>
      <c r="E8" s="46">
        <v>0</v>
      </c>
      <c r="F8" s="46">
        <v>0</v>
      </c>
      <c r="G8" s="46">
        <v>0</v>
      </c>
      <c r="H8" s="46">
        <v>0</v>
      </c>
      <c r="I8" s="46">
        <v>0</v>
      </c>
      <c r="J8" s="46">
        <v>0</v>
      </c>
      <c r="K8" s="46">
        <v>0</v>
      </c>
      <c r="L8" s="46">
        <v>0</v>
      </c>
      <c r="M8" s="46">
        <v>0</v>
      </c>
      <c r="N8" s="46">
        <v>0</v>
      </c>
      <c r="O8" s="46">
        <f t="shared" si="2"/>
        <v>133943</v>
      </c>
      <c r="P8" s="47">
        <f t="shared" si="1"/>
        <v>12.351807451125046</v>
      </c>
      <c r="Q8" s="9"/>
    </row>
    <row r="9" spans="1:134">
      <c r="A9" s="12"/>
      <c r="B9" s="25">
        <v>312.63</v>
      </c>
      <c r="C9" s="20" t="s">
        <v>141</v>
      </c>
      <c r="D9" s="46">
        <v>0</v>
      </c>
      <c r="E9" s="46">
        <v>774726</v>
      </c>
      <c r="F9" s="46">
        <v>0</v>
      </c>
      <c r="G9" s="46">
        <v>0</v>
      </c>
      <c r="H9" s="46">
        <v>0</v>
      </c>
      <c r="I9" s="46">
        <v>0</v>
      </c>
      <c r="J9" s="46">
        <v>0</v>
      </c>
      <c r="K9" s="46">
        <v>0</v>
      </c>
      <c r="L9" s="46">
        <v>0</v>
      </c>
      <c r="M9" s="46">
        <v>0</v>
      </c>
      <c r="N9" s="46">
        <v>0</v>
      </c>
      <c r="O9" s="46">
        <f t="shared" si="2"/>
        <v>774726</v>
      </c>
      <c r="P9" s="47">
        <f t="shared" si="1"/>
        <v>71.442825525636295</v>
      </c>
      <c r="Q9" s="9"/>
    </row>
    <row r="10" spans="1:134">
      <c r="A10" s="12"/>
      <c r="B10" s="25">
        <v>314.89999999999998</v>
      </c>
      <c r="C10" s="20" t="s">
        <v>12</v>
      </c>
      <c r="D10" s="46">
        <v>1670498</v>
      </c>
      <c r="E10" s="46">
        <v>0</v>
      </c>
      <c r="F10" s="46">
        <v>0</v>
      </c>
      <c r="G10" s="46">
        <v>0</v>
      </c>
      <c r="H10" s="46">
        <v>0</v>
      </c>
      <c r="I10" s="46">
        <v>0</v>
      </c>
      <c r="J10" s="46">
        <v>0</v>
      </c>
      <c r="K10" s="46">
        <v>0</v>
      </c>
      <c r="L10" s="46">
        <v>0</v>
      </c>
      <c r="M10" s="46">
        <v>0</v>
      </c>
      <c r="N10" s="46">
        <v>0</v>
      </c>
      <c r="O10" s="46">
        <f t="shared" si="2"/>
        <v>1670498</v>
      </c>
      <c r="P10" s="47">
        <f t="shared" si="1"/>
        <v>154.04813721873847</v>
      </c>
      <c r="Q10" s="9"/>
    </row>
    <row r="11" spans="1:134">
      <c r="A11" s="12"/>
      <c r="B11" s="25">
        <v>315.2</v>
      </c>
      <c r="C11" s="20" t="s">
        <v>142</v>
      </c>
      <c r="D11" s="46">
        <v>313796</v>
      </c>
      <c r="E11" s="46">
        <v>0</v>
      </c>
      <c r="F11" s="46">
        <v>0</v>
      </c>
      <c r="G11" s="46">
        <v>0</v>
      </c>
      <c r="H11" s="46">
        <v>0</v>
      </c>
      <c r="I11" s="46">
        <v>0</v>
      </c>
      <c r="J11" s="46">
        <v>0</v>
      </c>
      <c r="K11" s="46">
        <v>0</v>
      </c>
      <c r="L11" s="46">
        <v>0</v>
      </c>
      <c r="M11" s="46">
        <v>0</v>
      </c>
      <c r="N11" s="46">
        <v>0</v>
      </c>
      <c r="O11" s="46">
        <f t="shared" si="2"/>
        <v>313796</v>
      </c>
      <c r="P11" s="47">
        <f t="shared" si="1"/>
        <v>28.937292511988197</v>
      </c>
      <c r="Q11" s="9"/>
    </row>
    <row r="12" spans="1:134">
      <c r="A12" s="12"/>
      <c r="B12" s="25">
        <v>316</v>
      </c>
      <c r="C12" s="20" t="s">
        <v>97</v>
      </c>
      <c r="D12" s="46">
        <v>48153</v>
      </c>
      <c r="E12" s="46">
        <v>0</v>
      </c>
      <c r="F12" s="46">
        <v>0</v>
      </c>
      <c r="G12" s="46">
        <v>0</v>
      </c>
      <c r="H12" s="46">
        <v>0</v>
      </c>
      <c r="I12" s="46">
        <v>0</v>
      </c>
      <c r="J12" s="46">
        <v>0</v>
      </c>
      <c r="K12" s="46">
        <v>0</v>
      </c>
      <c r="L12" s="46">
        <v>0</v>
      </c>
      <c r="M12" s="46">
        <v>0</v>
      </c>
      <c r="N12" s="46">
        <v>0</v>
      </c>
      <c r="O12" s="46">
        <f t="shared" si="2"/>
        <v>48153</v>
      </c>
      <c r="P12" s="47">
        <f t="shared" si="1"/>
        <v>4.4405201032829211</v>
      </c>
      <c r="Q12" s="9"/>
    </row>
    <row r="13" spans="1:134" ht="15.75">
      <c r="A13" s="29" t="s">
        <v>15</v>
      </c>
      <c r="B13" s="30"/>
      <c r="C13" s="31"/>
      <c r="D13" s="32">
        <f t="shared" ref="D13:N13" si="3">SUM(D14:D17)</f>
        <v>981830</v>
      </c>
      <c r="E13" s="32">
        <f t="shared" si="3"/>
        <v>24013</v>
      </c>
      <c r="F13" s="32">
        <f t="shared" si="3"/>
        <v>0</v>
      </c>
      <c r="G13" s="32">
        <f t="shared" si="3"/>
        <v>0</v>
      </c>
      <c r="H13" s="32">
        <f t="shared" si="3"/>
        <v>0</v>
      </c>
      <c r="I13" s="32">
        <f t="shared" si="3"/>
        <v>0</v>
      </c>
      <c r="J13" s="32">
        <f t="shared" si="3"/>
        <v>0</v>
      </c>
      <c r="K13" s="32">
        <f t="shared" si="3"/>
        <v>0</v>
      </c>
      <c r="L13" s="32">
        <f t="shared" si="3"/>
        <v>0</v>
      </c>
      <c r="M13" s="32">
        <f t="shared" si="3"/>
        <v>0</v>
      </c>
      <c r="N13" s="32">
        <f t="shared" si="3"/>
        <v>0</v>
      </c>
      <c r="O13" s="44">
        <f>SUM(D13:N13)</f>
        <v>1005843</v>
      </c>
      <c r="P13" s="45">
        <f t="shared" si="1"/>
        <v>92.755717447436368</v>
      </c>
      <c r="Q13" s="10"/>
    </row>
    <row r="14" spans="1:134">
      <c r="A14" s="12"/>
      <c r="B14" s="25">
        <v>322</v>
      </c>
      <c r="C14" s="20" t="s">
        <v>143</v>
      </c>
      <c r="D14" s="46">
        <v>466964</v>
      </c>
      <c r="E14" s="46">
        <v>0</v>
      </c>
      <c r="F14" s="46">
        <v>0</v>
      </c>
      <c r="G14" s="46">
        <v>0</v>
      </c>
      <c r="H14" s="46">
        <v>0</v>
      </c>
      <c r="I14" s="46">
        <v>0</v>
      </c>
      <c r="J14" s="46">
        <v>0</v>
      </c>
      <c r="K14" s="46">
        <v>0</v>
      </c>
      <c r="L14" s="46">
        <v>0</v>
      </c>
      <c r="M14" s="46">
        <v>0</v>
      </c>
      <c r="N14" s="46">
        <v>0</v>
      </c>
      <c r="O14" s="46">
        <f>SUM(D14:N14)</f>
        <v>466964</v>
      </c>
      <c r="P14" s="47">
        <f t="shared" si="1"/>
        <v>43.061969752858722</v>
      </c>
      <c r="Q14" s="9"/>
    </row>
    <row r="15" spans="1:134">
      <c r="A15" s="12"/>
      <c r="B15" s="25">
        <v>323.10000000000002</v>
      </c>
      <c r="C15" s="20" t="s">
        <v>16</v>
      </c>
      <c r="D15" s="46">
        <v>385168</v>
      </c>
      <c r="E15" s="46">
        <v>0</v>
      </c>
      <c r="F15" s="46">
        <v>0</v>
      </c>
      <c r="G15" s="46">
        <v>0</v>
      </c>
      <c r="H15" s="46">
        <v>0</v>
      </c>
      <c r="I15" s="46">
        <v>0</v>
      </c>
      <c r="J15" s="46">
        <v>0</v>
      </c>
      <c r="K15" s="46">
        <v>0</v>
      </c>
      <c r="L15" s="46">
        <v>0</v>
      </c>
      <c r="M15" s="46">
        <v>0</v>
      </c>
      <c r="N15" s="46">
        <v>0</v>
      </c>
      <c r="O15" s="46">
        <f t="shared" ref="O15:O17" si="4">SUM(D15:N15)</f>
        <v>385168</v>
      </c>
      <c r="P15" s="47">
        <f t="shared" si="1"/>
        <v>35.518996680191812</v>
      </c>
      <c r="Q15" s="9"/>
    </row>
    <row r="16" spans="1:134">
      <c r="A16" s="12"/>
      <c r="B16" s="25">
        <v>323.7</v>
      </c>
      <c r="C16" s="20" t="s">
        <v>17</v>
      </c>
      <c r="D16" s="46">
        <v>129698</v>
      </c>
      <c r="E16" s="46">
        <v>0</v>
      </c>
      <c r="F16" s="46">
        <v>0</v>
      </c>
      <c r="G16" s="46">
        <v>0</v>
      </c>
      <c r="H16" s="46">
        <v>0</v>
      </c>
      <c r="I16" s="46">
        <v>0</v>
      </c>
      <c r="J16" s="46">
        <v>0</v>
      </c>
      <c r="K16" s="46">
        <v>0</v>
      </c>
      <c r="L16" s="46">
        <v>0</v>
      </c>
      <c r="M16" s="46">
        <v>0</v>
      </c>
      <c r="N16" s="46">
        <v>0</v>
      </c>
      <c r="O16" s="46">
        <f t="shared" si="4"/>
        <v>129698</v>
      </c>
      <c r="P16" s="47">
        <f t="shared" si="1"/>
        <v>11.960346735521947</v>
      </c>
      <c r="Q16" s="9"/>
    </row>
    <row r="17" spans="1:17">
      <c r="A17" s="12"/>
      <c r="B17" s="25">
        <v>325.2</v>
      </c>
      <c r="C17" s="20" t="s">
        <v>114</v>
      </c>
      <c r="D17" s="46">
        <v>0</v>
      </c>
      <c r="E17" s="46">
        <v>24013</v>
      </c>
      <c r="F17" s="46">
        <v>0</v>
      </c>
      <c r="G17" s="46">
        <v>0</v>
      </c>
      <c r="H17" s="46">
        <v>0</v>
      </c>
      <c r="I17" s="46">
        <v>0</v>
      </c>
      <c r="J17" s="46">
        <v>0</v>
      </c>
      <c r="K17" s="46">
        <v>0</v>
      </c>
      <c r="L17" s="46">
        <v>0</v>
      </c>
      <c r="M17" s="46">
        <v>0</v>
      </c>
      <c r="N17" s="46">
        <v>0</v>
      </c>
      <c r="O17" s="46">
        <f t="shared" si="4"/>
        <v>24013</v>
      </c>
      <c r="P17" s="47">
        <f t="shared" si="1"/>
        <v>2.214404278863888</v>
      </c>
      <c r="Q17" s="9"/>
    </row>
    <row r="18" spans="1:17" ht="15.75">
      <c r="A18" s="29" t="s">
        <v>144</v>
      </c>
      <c r="B18" s="30"/>
      <c r="C18" s="31"/>
      <c r="D18" s="32">
        <f t="shared" ref="D18:N18" si="5">SUM(D19:D29)</f>
        <v>1228830</v>
      </c>
      <c r="E18" s="32">
        <f t="shared" si="5"/>
        <v>341670</v>
      </c>
      <c r="F18" s="32">
        <f t="shared" si="5"/>
        <v>0</v>
      </c>
      <c r="G18" s="32">
        <f t="shared" si="5"/>
        <v>924580</v>
      </c>
      <c r="H18" s="32">
        <f t="shared" si="5"/>
        <v>0</v>
      </c>
      <c r="I18" s="32">
        <f t="shared" si="5"/>
        <v>341422</v>
      </c>
      <c r="J18" s="32">
        <f t="shared" si="5"/>
        <v>0</v>
      </c>
      <c r="K18" s="32">
        <f t="shared" si="5"/>
        <v>0</v>
      </c>
      <c r="L18" s="32">
        <f t="shared" si="5"/>
        <v>0</v>
      </c>
      <c r="M18" s="32">
        <f t="shared" si="5"/>
        <v>0</v>
      </c>
      <c r="N18" s="32">
        <f t="shared" si="5"/>
        <v>0</v>
      </c>
      <c r="O18" s="44">
        <f>SUM(D18:N18)</f>
        <v>2836502</v>
      </c>
      <c r="P18" s="45">
        <f t="shared" si="1"/>
        <v>261.57340464773148</v>
      </c>
      <c r="Q18" s="10"/>
    </row>
    <row r="19" spans="1:17">
      <c r="A19" s="12"/>
      <c r="B19" s="25">
        <v>331.2</v>
      </c>
      <c r="C19" s="20" t="s">
        <v>18</v>
      </c>
      <c r="D19" s="46">
        <v>13091</v>
      </c>
      <c r="E19" s="46">
        <v>0</v>
      </c>
      <c r="F19" s="46">
        <v>0</v>
      </c>
      <c r="G19" s="46">
        <v>0</v>
      </c>
      <c r="H19" s="46">
        <v>0</v>
      </c>
      <c r="I19" s="46">
        <v>0</v>
      </c>
      <c r="J19" s="46">
        <v>0</v>
      </c>
      <c r="K19" s="46">
        <v>0</v>
      </c>
      <c r="L19" s="46">
        <v>0</v>
      </c>
      <c r="M19" s="46">
        <v>0</v>
      </c>
      <c r="N19" s="46">
        <v>0</v>
      </c>
      <c r="O19" s="46">
        <f>SUM(D19:N19)</f>
        <v>13091</v>
      </c>
      <c r="P19" s="47">
        <f t="shared" si="1"/>
        <v>1.2072113611213575</v>
      </c>
      <c r="Q19" s="9"/>
    </row>
    <row r="20" spans="1:17">
      <c r="A20" s="12"/>
      <c r="B20" s="25">
        <v>331.49</v>
      </c>
      <c r="C20" s="20" t="s">
        <v>153</v>
      </c>
      <c r="D20" s="46">
        <v>0</v>
      </c>
      <c r="E20" s="46">
        <v>0</v>
      </c>
      <c r="F20" s="46">
        <v>0</v>
      </c>
      <c r="G20" s="46">
        <v>16845</v>
      </c>
      <c r="H20" s="46">
        <v>0</v>
      </c>
      <c r="I20" s="46">
        <v>0</v>
      </c>
      <c r="J20" s="46">
        <v>0</v>
      </c>
      <c r="K20" s="46">
        <v>0</v>
      </c>
      <c r="L20" s="46">
        <v>0</v>
      </c>
      <c r="M20" s="46">
        <v>0</v>
      </c>
      <c r="N20" s="46">
        <v>0</v>
      </c>
      <c r="O20" s="46">
        <f t="shared" ref="O20:O26" si="6">SUM(D20:N20)</f>
        <v>16845</v>
      </c>
      <c r="P20" s="47">
        <f t="shared" si="1"/>
        <v>1.5533935817041682</v>
      </c>
      <c r="Q20" s="9"/>
    </row>
    <row r="21" spans="1:17">
      <c r="A21" s="12"/>
      <c r="B21" s="25">
        <v>331.51</v>
      </c>
      <c r="C21" s="20" t="s">
        <v>154</v>
      </c>
      <c r="D21" s="46">
        <v>0</v>
      </c>
      <c r="E21" s="46">
        <v>0</v>
      </c>
      <c r="F21" s="46">
        <v>0</v>
      </c>
      <c r="G21" s="46">
        <v>0</v>
      </c>
      <c r="H21" s="46">
        <v>0</v>
      </c>
      <c r="I21" s="46">
        <v>75027</v>
      </c>
      <c r="J21" s="46">
        <v>0</v>
      </c>
      <c r="K21" s="46">
        <v>0</v>
      </c>
      <c r="L21" s="46">
        <v>0</v>
      </c>
      <c r="M21" s="46">
        <v>0</v>
      </c>
      <c r="N21" s="46">
        <v>0</v>
      </c>
      <c r="O21" s="46">
        <f t="shared" si="6"/>
        <v>75027</v>
      </c>
      <c r="P21" s="47">
        <f t="shared" si="1"/>
        <v>6.9187569162670597</v>
      </c>
      <c r="Q21" s="9"/>
    </row>
    <row r="22" spans="1:17">
      <c r="A22" s="12"/>
      <c r="B22" s="25">
        <v>334.35</v>
      </c>
      <c r="C22" s="20" t="s">
        <v>80</v>
      </c>
      <c r="D22" s="46">
        <v>0</v>
      </c>
      <c r="E22" s="46">
        <v>0</v>
      </c>
      <c r="F22" s="46">
        <v>0</v>
      </c>
      <c r="G22" s="46">
        <v>907735</v>
      </c>
      <c r="H22" s="46">
        <v>0</v>
      </c>
      <c r="I22" s="46">
        <v>266395</v>
      </c>
      <c r="J22" s="46">
        <v>0</v>
      </c>
      <c r="K22" s="46">
        <v>0</v>
      </c>
      <c r="L22" s="46">
        <v>0</v>
      </c>
      <c r="M22" s="46">
        <v>0</v>
      </c>
      <c r="N22" s="46">
        <v>0</v>
      </c>
      <c r="O22" s="46">
        <f t="shared" si="6"/>
        <v>1174130</v>
      </c>
      <c r="P22" s="47">
        <f t="shared" si="1"/>
        <v>108.27462191073404</v>
      </c>
      <c r="Q22" s="9"/>
    </row>
    <row r="23" spans="1:17">
      <c r="A23" s="12"/>
      <c r="B23" s="25">
        <v>335.125</v>
      </c>
      <c r="C23" s="20" t="s">
        <v>146</v>
      </c>
      <c r="D23" s="46">
        <v>435191</v>
      </c>
      <c r="E23" s="46">
        <v>0</v>
      </c>
      <c r="F23" s="46">
        <v>0</v>
      </c>
      <c r="G23" s="46">
        <v>0</v>
      </c>
      <c r="H23" s="46">
        <v>0</v>
      </c>
      <c r="I23" s="46">
        <v>0</v>
      </c>
      <c r="J23" s="46">
        <v>0</v>
      </c>
      <c r="K23" s="46">
        <v>0</v>
      </c>
      <c r="L23" s="46">
        <v>0</v>
      </c>
      <c r="M23" s="46">
        <v>0</v>
      </c>
      <c r="N23" s="46">
        <v>0</v>
      </c>
      <c r="O23" s="46">
        <f t="shared" si="6"/>
        <v>435191</v>
      </c>
      <c r="P23" s="47">
        <f t="shared" si="1"/>
        <v>40.131962375507193</v>
      </c>
      <c r="Q23" s="9"/>
    </row>
    <row r="24" spans="1:17">
      <c r="A24" s="12"/>
      <c r="B24" s="25">
        <v>335.14</v>
      </c>
      <c r="C24" s="20" t="s">
        <v>100</v>
      </c>
      <c r="D24" s="46">
        <v>6830</v>
      </c>
      <c r="E24" s="46">
        <v>0</v>
      </c>
      <c r="F24" s="46">
        <v>0</v>
      </c>
      <c r="G24" s="46">
        <v>0</v>
      </c>
      <c r="H24" s="46">
        <v>0</v>
      </c>
      <c r="I24" s="46">
        <v>0</v>
      </c>
      <c r="J24" s="46">
        <v>0</v>
      </c>
      <c r="K24" s="46">
        <v>0</v>
      </c>
      <c r="L24" s="46">
        <v>0</v>
      </c>
      <c r="M24" s="46">
        <v>0</v>
      </c>
      <c r="N24" s="46">
        <v>0</v>
      </c>
      <c r="O24" s="46">
        <f t="shared" si="6"/>
        <v>6830</v>
      </c>
      <c r="P24" s="47">
        <f t="shared" si="1"/>
        <v>0.6298413869420878</v>
      </c>
      <c r="Q24" s="9"/>
    </row>
    <row r="25" spans="1:17">
      <c r="A25" s="12"/>
      <c r="B25" s="25">
        <v>335.15</v>
      </c>
      <c r="C25" s="20" t="s">
        <v>101</v>
      </c>
      <c r="D25" s="46">
        <v>6534</v>
      </c>
      <c r="E25" s="46">
        <v>0</v>
      </c>
      <c r="F25" s="46">
        <v>0</v>
      </c>
      <c r="G25" s="46">
        <v>0</v>
      </c>
      <c r="H25" s="46">
        <v>0</v>
      </c>
      <c r="I25" s="46">
        <v>0</v>
      </c>
      <c r="J25" s="46">
        <v>0</v>
      </c>
      <c r="K25" s="46">
        <v>0</v>
      </c>
      <c r="L25" s="46">
        <v>0</v>
      </c>
      <c r="M25" s="46">
        <v>0</v>
      </c>
      <c r="N25" s="46">
        <v>0</v>
      </c>
      <c r="O25" s="46">
        <f t="shared" si="6"/>
        <v>6534</v>
      </c>
      <c r="P25" s="47">
        <f t="shared" si="1"/>
        <v>0.60254518627812614</v>
      </c>
      <c r="Q25" s="9"/>
    </row>
    <row r="26" spans="1:17">
      <c r="A26" s="12"/>
      <c r="B26" s="25">
        <v>335.18</v>
      </c>
      <c r="C26" s="20" t="s">
        <v>147</v>
      </c>
      <c r="D26" s="46">
        <v>753961</v>
      </c>
      <c r="E26" s="46">
        <v>0</v>
      </c>
      <c r="F26" s="46">
        <v>0</v>
      </c>
      <c r="G26" s="46">
        <v>0</v>
      </c>
      <c r="H26" s="46">
        <v>0</v>
      </c>
      <c r="I26" s="46">
        <v>0</v>
      </c>
      <c r="J26" s="46">
        <v>0</v>
      </c>
      <c r="K26" s="46">
        <v>0</v>
      </c>
      <c r="L26" s="46">
        <v>0</v>
      </c>
      <c r="M26" s="46">
        <v>0</v>
      </c>
      <c r="N26" s="46">
        <v>0</v>
      </c>
      <c r="O26" s="46">
        <f t="shared" si="6"/>
        <v>753961</v>
      </c>
      <c r="P26" s="47">
        <f t="shared" si="1"/>
        <v>69.527941718922904</v>
      </c>
      <c r="Q26" s="9"/>
    </row>
    <row r="27" spans="1:17">
      <c r="A27" s="12"/>
      <c r="B27" s="25">
        <v>335.45</v>
      </c>
      <c r="C27" s="20" t="s">
        <v>148</v>
      </c>
      <c r="D27" s="46">
        <v>13223</v>
      </c>
      <c r="E27" s="46">
        <v>0</v>
      </c>
      <c r="F27" s="46">
        <v>0</v>
      </c>
      <c r="G27" s="46">
        <v>0</v>
      </c>
      <c r="H27" s="46">
        <v>0</v>
      </c>
      <c r="I27" s="46">
        <v>0</v>
      </c>
      <c r="J27" s="46">
        <v>0</v>
      </c>
      <c r="K27" s="46">
        <v>0</v>
      </c>
      <c r="L27" s="46">
        <v>0</v>
      </c>
      <c r="M27" s="46">
        <v>0</v>
      </c>
      <c r="N27" s="46">
        <v>0</v>
      </c>
      <c r="O27" s="46">
        <f t="shared" ref="O27:O28" si="7">SUM(D27:N27)</f>
        <v>13223</v>
      </c>
      <c r="P27" s="47">
        <f t="shared" si="1"/>
        <v>1.2193839911471782</v>
      </c>
      <c r="Q27" s="9"/>
    </row>
    <row r="28" spans="1:17">
      <c r="A28" s="12"/>
      <c r="B28" s="25">
        <v>337.6</v>
      </c>
      <c r="C28" s="20" t="s">
        <v>133</v>
      </c>
      <c r="D28" s="46">
        <v>0</v>
      </c>
      <c r="E28" s="46">
        <v>50900</v>
      </c>
      <c r="F28" s="46">
        <v>0</v>
      </c>
      <c r="G28" s="46">
        <v>0</v>
      </c>
      <c r="H28" s="46">
        <v>0</v>
      </c>
      <c r="I28" s="46">
        <v>0</v>
      </c>
      <c r="J28" s="46">
        <v>0</v>
      </c>
      <c r="K28" s="46">
        <v>0</v>
      </c>
      <c r="L28" s="46">
        <v>0</v>
      </c>
      <c r="M28" s="46">
        <v>0</v>
      </c>
      <c r="N28" s="46">
        <v>0</v>
      </c>
      <c r="O28" s="46">
        <f t="shared" si="7"/>
        <v>50900</v>
      </c>
      <c r="P28" s="47">
        <f t="shared" si="1"/>
        <v>4.6938399114717813</v>
      </c>
      <c r="Q28" s="9"/>
    </row>
    <row r="29" spans="1:17">
      <c r="A29" s="12"/>
      <c r="B29" s="25">
        <v>339</v>
      </c>
      <c r="C29" s="20" t="s">
        <v>28</v>
      </c>
      <c r="D29" s="46">
        <v>0</v>
      </c>
      <c r="E29" s="46">
        <v>290770</v>
      </c>
      <c r="F29" s="46">
        <v>0</v>
      </c>
      <c r="G29" s="46">
        <v>0</v>
      </c>
      <c r="H29" s="46">
        <v>0</v>
      </c>
      <c r="I29" s="46">
        <v>0</v>
      </c>
      <c r="J29" s="46">
        <v>0</v>
      </c>
      <c r="K29" s="46">
        <v>0</v>
      </c>
      <c r="L29" s="46">
        <v>0</v>
      </c>
      <c r="M29" s="46">
        <v>0</v>
      </c>
      <c r="N29" s="46">
        <v>0</v>
      </c>
      <c r="O29" s="46">
        <f>SUM(D29:N29)</f>
        <v>290770</v>
      </c>
      <c r="P29" s="47">
        <f t="shared" si="1"/>
        <v>26.813906307635559</v>
      </c>
      <c r="Q29" s="9"/>
    </row>
    <row r="30" spans="1:17" ht="15.75">
      <c r="A30" s="29" t="s">
        <v>33</v>
      </c>
      <c r="B30" s="30"/>
      <c r="C30" s="31"/>
      <c r="D30" s="32">
        <f t="shared" ref="D30:N30" si="8">SUM(D31:D42)</f>
        <v>1570821</v>
      </c>
      <c r="E30" s="32">
        <f t="shared" si="8"/>
        <v>164491</v>
      </c>
      <c r="F30" s="32">
        <f t="shared" si="8"/>
        <v>0</v>
      </c>
      <c r="G30" s="32">
        <f t="shared" si="8"/>
        <v>0</v>
      </c>
      <c r="H30" s="32">
        <f t="shared" si="8"/>
        <v>0</v>
      </c>
      <c r="I30" s="32">
        <f t="shared" si="8"/>
        <v>24010860</v>
      </c>
      <c r="J30" s="32">
        <f t="shared" si="8"/>
        <v>3002434</v>
      </c>
      <c r="K30" s="32">
        <f t="shared" si="8"/>
        <v>0</v>
      </c>
      <c r="L30" s="32">
        <f t="shared" si="8"/>
        <v>0</v>
      </c>
      <c r="M30" s="32">
        <f t="shared" si="8"/>
        <v>0</v>
      </c>
      <c r="N30" s="32">
        <f t="shared" si="8"/>
        <v>0</v>
      </c>
      <c r="O30" s="32">
        <f>SUM(D30:N30)</f>
        <v>28748606</v>
      </c>
      <c r="P30" s="45">
        <f t="shared" si="1"/>
        <v>2651.1071560309847</v>
      </c>
      <c r="Q30" s="10"/>
    </row>
    <row r="31" spans="1:17">
      <c r="A31" s="12"/>
      <c r="B31" s="25">
        <v>341.2</v>
      </c>
      <c r="C31" s="20" t="s">
        <v>103</v>
      </c>
      <c r="D31" s="46">
        <v>0</v>
      </c>
      <c r="E31" s="46">
        <v>0</v>
      </c>
      <c r="F31" s="46">
        <v>0</v>
      </c>
      <c r="G31" s="46">
        <v>0</v>
      </c>
      <c r="H31" s="46">
        <v>0</v>
      </c>
      <c r="I31" s="46">
        <v>0</v>
      </c>
      <c r="J31" s="46">
        <v>3002434</v>
      </c>
      <c r="K31" s="46">
        <v>0</v>
      </c>
      <c r="L31" s="46">
        <v>0</v>
      </c>
      <c r="M31" s="46">
        <v>0</v>
      </c>
      <c r="N31" s="46">
        <v>0</v>
      </c>
      <c r="O31" s="46">
        <f t="shared" ref="O31:O42" si="9">SUM(D31:N31)</f>
        <v>3002434</v>
      </c>
      <c r="P31" s="47">
        <f t="shared" si="1"/>
        <v>276.8751383253412</v>
      </c>
      <c r="Q31" s="9"/>
    </row>
    <row r="32" spans="1:17">
      <c r="A32" s="12"/>
      <c r="B32" s="25">
        <v>341.9</v>
      </c>
      <c r="C32" s="20" t="s">
        <v>104</v>
      </c>
      <c r="D32" s="46">
        <v>188151</v>
      </c>
      <c r="E32" s="46">
        <v>0</v>
      </c>
      <c r="F32" s="46">
        <v>0</v>
      </c>
      <c r="G32" s="46">
        <v>0</v>
      </c>
      <c r="H32" s="46">
        <v>0</v>
      </c>
      <c r="I32" s="46">
        <v>0</v>
      </c>
      <c r="J32" s="46">
        <v>0</v>
      </c>
      <c r="K32" s="46">
        <v>0</v>
      </c>
      <c r="L32" s="46">
        <v>0</v>
      </c>
      <c r="M32" s="46">
        <v>0</v>
      </c>
      <c r="N32" s="46">
        <v>0</v>
      </c>
      <c r="O32" s="46">
        <f t="shared" si="9"/>
        <v>188151</v>
      </c>
      <c r="P32" s="47">
        <f t="shared" si="1"/>
        <v>17.350700848395427</v>
      </c>
      <c r="Q32" s="9"/>
    </row>
    <row r="33" spans="1:17">
      <c r="A33" s="12"/>
      <c r="B33" s="25">
        <v>342.1</v>
      </c>
      <c r="C33" s="20" t="s">
        <v>38</v>
      </c>
      <c r="D33" s="46">
        <v>325550</v>
      </c>
      <c r="E33" s="46">
        <v>0</v>
      </c>
      <c r="F33" s="46">
        <v>0</v>
      </c>
      <c r="G33" s="46">
        <v>0</v>
      </c>
      <c r="H33" s="46">
        <v>0</v>
      </c>
      <c r="I33" s="46">
        <v>0</v>
      </c>
      <c r="J33" s="46">
        <v>0</v>
      </c>
      <c r="K33" s="46">
        <v>0</v>
      </c>
      <c r="L33" s="46">
        <v>0</v>
      </c>
      <c r="M33" s="46">
        <v>0</v>
      </c>
      <c r="N33" s="46">
        <v>0</v>
      </c>
      <c r="O33" s="46">
        <f t="shared" si="9"/>
        <v>325550</v>
      </c>
      <c r="P33" s="47">
        <f t="shared" si="1"/>
        <v>30.02120988565105</v>
      </c>
      <c r="Q33" s="9"/>
    </row>
    <row r="34" spans="1:17">
      <c r="A34" s="12"/>
      <c r="B34" s="25">
        <v>342.5</v>
      </c>
      <c r="C34" s="20" t="s">
        <v>81</v>
      </c>
      <c r="D34" s="46">
        <v>5221</v>
      </c>
      <c r="E34" s="46">
        <v>0</v>
      </c>
      <c r="F34" s="46">
        <v>0</v>
      </c>
      <c r="G34" s="46">
        <v>0</v>
      </c>
      <c r="H34" s="46">
        <v>0</v>
      </c>
      <c r="I34" s="46">
        <v>0</v>
      </c>
      <c r="J34" s="46">
        <v>0</v>
      </c>
      <c r="K34" s="46">
        <v>0</v>
      </c>
      <c r="L34" s="46">
        <v>0</v>
      </c>
      <c r="M34" s="46">
        <v>0</v>
      </c>
      <c r="N34" s="46">
        <v>0</v>
      </c>
      <c r="O34" s="46">
        <f t="shared" si="9"/>
        <v>5221</v>
      </c>
      <c r="P34" s="47">
        <f t="shared" si="1"/>
        <v>0.48146440427886389</v>
      </c>
      <c r="Q34" s="9"/>
    </row>
    <row r="35" spans="1:17">
      <c r="A35" s="12"/>
      <c r="B35" s="25">
        <v>343.1</v>
      </c>
      <c r="C35" s="20" t="s">
        <v>39</v>
      </c>
      <c r="D35" s="46">
        <v>0</v>
      </c>
      <c r="E35" s="46">
        <v>0</v>
      </c>
      <c r="F35" s="46">
        <v>0</v>
      </c>
      <c r="G35" s="46">
        <v>0</v>
      </c>
      <c r="H35" s="46">
        <v>0</v>
      </c>
      <c r="I35" s="46">
        <v>18563776</v>
      </c>
      <c r="J35" s="46">
        <v>0</v>
      </c>
      <c r="K35" s="46">
        <v>0</v>
      </c>
      <c r="L35" s="46">
        <v>0</v>
      </c>
      <c r="M35" s="46">
        <v>0</v>
      </c>
      <c r="N35" s="46">
        <v>0</v>
      </c>
      <c r="O35" s="46">
        <f t="shared" si="9"/>
        <v>18563776</v>
      </c>
      <c r="P35" s="47">
        <f t="shared" si="1"/>
        <v>1711.8937661379564</v>
      </c>
      <c r="Q35" s="9"/>
    </row>
    <row r="36" spans="1:17">
      <c r="A36" s="12"/>
      <c r="B36" s="25">
        <v>343.3</v>
      </c>
      <c r="C36" s="20" t="s">
        <v>40</v>
      </c>
      <c r="D36" s="46">
        <v>0</v>
      </c>
      <c r="E36" s="46">
        <v>0</v>
      </c>
      <c r="F36" s="46">
        <v>0</v>
      </c>
      <c r="G36" s="46">
        <v>0</v>
      </c>
      <c r="H36" s="46">
        <v>0</v>
      </c>
      <c r="I36" s="46">
        <v>2222169</v>
      </c>
      <c r="J36" s="46">
        <v>0</v>
      </c>
      <c r="K36" s="46">
        <v>0</v>
      </c>
      <c r="L36" s="46">
        <v>0</v>
      </c>
      <c r="M36" s="46">
        <v>0</v>
      </c>
      <c r="N36" s="46">
        <v>0</v>
      </c>
      <c r="O36" s="46">
        <f t="shared" si="9"/>
        <v>2222169</v>
      </c>
      <c r="P36" s="47">
        <f t="shared" si="1"/>
        <v>204.92152342309112</v>
      </c>
      <c r="Q36" s="9"/>
    </row>
    <row r="37" spans="1:17">
      <c r="A37" s="12"/>
      <c r="B37" s="25">
        <v>343.4</v>
      </c>
      <c r="C37" s="20" t="s">
        <v>41</v>
      </c>
      <c r="D37" s="46">
        <v>832999</v>
      </c>
      <c r="E37" s="46">
        <v>0</v>
      </c>
      <c r="F37" s="46">
        <v>0</v>
      </c>
      <c r="G37" s="46">
        <v>0</v>
      </c>
      <c r="H37" s="46">
        <v>0</v>
      </c>
      <c r="I37" s="46">
        <v>0</v>
      </c>
      <c r="J37" s="46">
        <v>0</v>
      </c>
      <c r="K37" s="46">
        <v>0</v>
      </c>
      <c r="L37" s="46">
        <v>0</v>
      </c>
      <c r="M37" s="46">
        <v>0</v>
      </c>
      <c r="N37" s="46">
        <v>0</v>
      </c>
      <c r="O37" s="46">
        <f t="shared" si="9"/>
        <v>832999</v>
      </c>
      <c r="P37" s="47">
        <f t="shared" ref="P37:P54" si="10">(O37/P$56)</f>
        <v>76.816580597565476</v>
      </c>
      <c r="Q37" s="9"/>
    </row>
    <row r="38" spans="1:17">
      <c r="A38" s="12"/>
      <c r="B38" s="25">
        <v>343.5</v>
      </c>
      <c r="C38" s="20" t="s">
        <v>42</v>
      </c>
      <c r="D38" s="46">
        <v>0</v>
      </c>
      <c r="E38" s="46">
        <v>0</v>
      </c>
      <c r="F38" s="46">
        <v>0</v>
      </c>
      <c r="G38" s="46">
        <v>0</v>
      </c>
      <c r="H38" s="46">
        <v>0</v>
      </c>
      <c r="I38" s="46">
        <v>3162773</v>
      </c>
      <c r="J38" s="46">
        <v>0</v>
      </c>
      <c r="K38" s="46">
        <v>0</v>
      </c>
      <c r="L38" s="46">
        <v>0</v>
      </c>
      <c r="M38" s="46">
        <v>0</v>
      </c>
      <c r="N38" s="46">
        <v>0</v>
      </c>
      <c r="O38" s="46">
        <f t="shared" si="9"/>
        <v>3162773</v>
      </c>
      <c r="P38" s="47">
        <f t="shared" si="10"/>
        <v>291.66110291405386</v>
      </c>
      <c r="Q38" s="9"/>
    </row>
    <row r="39" spans="1:17">
      <c r="A39" s="12"/>
      <c r="B39" s="25">
        <v>343.9</v>
      </c>
      <c r="C39" s="20" t="s">
        <v>43</v>
      </c>
      <c r="D39" s="46">
        <v>0</v>
      </c>
      <c r="E39" s="46">
        <v>127726</v>
      </c>
      <c r="F39" s="46">
        <v>0</v>
      </c>
      <c r="G39" s="46">
        <v>0</v>
      </c>
      <c r="H39" s="46">
        <v>0</v>
      </c>
      <c r="I39" s="46">
        <v>62142</v>
      </c>
      <c r="J39" s="46">
        <v>0</v>
      </c>
      <c r="K39" s="46">
        <v>0</v>
      </c>
      <c r="L39" s="46">
        <v>0</v>
      </c>
      <c r="M39" s="46">
        <v>0</v>
      </c>
      <c r="N39" s="46">
        <v>0</v>
      </c>
      <c r="O39" s="46">
        <f t="shared" si="9"/>
        <v>189868</v>
      </c>
      <c r="P39" s="47">
        <f t="shared" si="10"/>
        <v>17.509037255625231</v>
      </c>
      <c r="Q39" s="9"/>
    </row>
    <row r="40" spans="1:17">
      <c r="A40" s="12"/>
      <c r="B40" s="25">
        <v>344.9</v>
      </c>
      <c r="C40" s="20" t="s">
        <v>155</v>
      </c>
      <c r="D40" s="46">
        <v>46463</v>
      </c>
      <c r="E40" s="46">
        <v>0</v>
      </c>
      <c r="F40" s="46">
        <v>0</v>
      </c>
      <c r="G40" s="46">
        <v>0</v>
      </c>
      <c r="H40" s="46">
        <v>0</v>
      </c>
      <c r="I40" s="46">
        <v>0</v>
      </c>
      <c r="J40" s="46">
        <v>0</v>
      </c>
      <c r="K40" s="46">
        <v>0</v>
      </c>
      <c r="L40" s="46">
        <v>0</v>
      </c>
      <c r="M40" s="46">
        <v>0</v>
      </c>
      <c r="N40" s="46">
        <v>0</v>
      </c>
      <c r="O40" s="46">
        <f t="shared" si="9"/>
        <v>46463</v>
      </c>
      <c r="P40" s="47">
        <f t="shared" si="10"/>
        <v>4.2846735521947616</v>
      </c>
      <c r="Q40" s="9"/>
    </row>
    <row r="41" spans="1:17">
      <c r="A41" s="12"/>
      <c r="B41" s="25">
        <v>347.2</v>
      </c>
      <c r="C41" s="20" t="s">
        <v>44</v>
      </c>
      <c r="D41" s="46">
        <v>155087</v>
      </c>
      <c r="E41" s="46">
        <v>36765</v>
      </c>
      <c r="F41" s="46">
        <v>0</v>
      </c>
      <c r="G41" s="46">
        <v>0</v>
      </c>
      <c r="H41" s="46">
        <v>0</v>
      </c>
      <c r="I41" s="46">
        <v>0</v>
      </c>
      <c r="J41" s="46">
        <v>0</v>
      </c>
      <c r="K41" s="46">
        <v>0</v>
      </c>
      <c r="L41" s="46">
        <v>0</v>
      </c>
      <c r="M41" s="46">
        <v>0</v>
      </c>
      <c r="N41" s="46">
        <v>0</v>
      </c>
      <c r="O41" s="46">
        <f t="shared" si="9"/>
        <v>191852</v>
      </c>
      <c r="P41" s="47">
        <f t="shared" si="10"/>
        <v>17.691995573589082</v>
      </c>
      <c r="Q41" s="9"/>
    </row>
    <row r="42" spans="1:17">
      <c r="A42" s="12"/>
      <c r="B42" s="25">
        <v>347.4</v>
      </c>
      <c r="C42" s="20" t="s">
        <v>45</v>
      </c>
      <c r="D42" s="46">
        <v>17350</v>
      </c>
      <c r="E42" s="46">
        <v>0</v>
      </c>
      <c r="F42" s="46">
        <v>0</v>
      </c>
      <c r="G42" s="46">
        <v>0</v>
      </c>
      <c r="H42" s="46">
        <v>0</v>
      </c>
      <c r="I42" s="46">
        <v>0</v>
      </c>
      <c r="J42" s="46">
        <v>0</v>
      </c>
      <c r="K42" s="46">
        <v>0</v>
      </c>
      <c r="L42" s="46">
        <v>0</v>
      </c>
      <c r="M42" s="46">
        <v>0</v>
      </c>
      <c r="N42" s="46">
        <v>0</v>
      </c>
      <c r="O42" s="46">
        <f t="shared" si="9"/>
        <v>17350</v>
      </c>
      <c r="P42" s="47">
        <f t="shared" si="10"/>
        <v>1.599963113242346</v>
      </c>
      <c r="Q42" s="9"/>
    </row>
    <row r="43" spans="1:17" ht="15.75">
      <c r="A43" s="29" t="s">
        <v>34</v>
      </c>
      <c r="B43" s="30"/>
      <c r="C43" s="31"/>
      <c r="D43" s="32">
        <f t="shared" ref="D43:N43" si="11">SUM(D44:D46)</f>
        <v>47266</v>
      </c>
      <c r="E43" s="32">
        <f t="shared" si="11"/>
        <v>8987</v>
      </c>
      <c r="F43" s="32">
        <f t="shared" si="11"/>
        <v>0</v>
      </c>
      <c r="G43" s="32">
        <f t="shared" si="11"/>
        <v>0</v>
      </c>
      <c r="H43" s="32">
        <f t="shared" si="11"/>
        <v>0</v>
      </c>
      <c r="I43" s="32">
        <f t="shared" si="11"/>
        <v>0</v>
      </c>
      <c r="J43" s="32">
        <f t="shared" si="11"/>
        <v>0</v>
      </c>
      <c r="K43" s="32">
        <f t="shared" si="11"/>
        <v>0</v>
      </c>
      <c r="L43" s="32">
        <f t="shared" si="11"/>
        <v>0</v>
      </c>
      <c r="M43" s="32">
        <f t="shared" si="11"/>
        <v>0</v>
      </c>
      <c r="N43" s="32">
        <f t="shared" si="11"/>
        <v>0</v>
      </c>
      <c r="O43" s="32">
        <f>SUM(D43:N43)</f>
        <v>56253</v>
      </c>
      <c r="P43" s="45">
        <f t="shared" si="10"/>
        <v>5.1874769457764662</v>
      </c>
      <c r="Q43" s="10"/>
    </row>
    <row r="44" spans="1:17">
      <c r="A44" s="13"/>
      <c r="B44" s="39">
        <v>351.1</v>
      </c>
      <c r="C44" s="21" t="s">
        <v>72</v>
      </c>
      <c r="D44" s="46">
        <v>46966</v>
      </c>
      <c r="E44" s="46">
        <v>0</v>
      </c>
      <c r="F44" s="46">
        <v>0</v>
      </c>
      <c r="G44" s="46">
        <v>0</v>
      </c>
      <c r="H44" s="46">
        <v>0</v>
      </c>
      <c r="I44" s="46">
        <v>0</v>
      </c>
      <c r="J44" s="46">
        <v>0</v>
      </c>
      <c r="K44" s="46">
        <v>0</v>
      </c>
      <c r="L44" s="46">
        <v>0</v>
      </c>
      <c r="M44" s="46">
        <v>0</v>
      </c>
      <c r="N44" s="46">
        <v>0</v>
      </c>
      <c r="O44" s="46">
        <f>SUM(D44:N44)</f>
        <v>46966</v>
      </c>
      <c r="P44" s="47">
        <f t="shared" si="10"/>
        <v>4.3310586499446702</v>
      </c>
      <c r="Q44" s="9"/>
    </row>
    <row r="45" spans="1:17">
      <c r="A45" s="13"/>
      <c r="B45" s="39">
        <v>351.3</v>
      </c>
      <c r="C45" s="21" t="s">
        <v>48</v>
      </c>
      <c r="D45" s="46">
        <v>300</v>
      </c>
      <c r="E45" s="46">
        <v>0</v>
      </c>
      <c r="F45" s="46">
        <v>0</v>
      </c>
      <c r="G45" s="46">
        <v>0</v>
      </c>
      <c r="H45" s="46">
        <v>0</v>
      </c>
      <c r="I45" s="46">
        <v>0</v>
      </c>
      <c r="J45" s="46">
        <v>0</v>
      </c>
      <c r="K45" s="46">
        <v>0</v>
      </c>
      <c r="L45" s="46">
        <v>0</v>
      </c>
      <c r="M45" s="46">
        <v>0</v>
      </c>
      <c r="N45" s="46">
        <v>0</v>
      </c>
      <c r="O45" s="46">
        <f t="shared" ref="O45:O46" si="12">SUM(D45:N45)</f>
        <v>300</v>
      </c>
      <c r="P45" s="47">
        <f t="shared" si="10"/>
        <v>2.7665068240501661E-2</v>
      </c>
      <c r="Q45" s="9"/>
    </row>
    <row r="46" spans="1:17">
      <c r="A46" s="13"/>
      <c r="B46" s="39">
        <v>351.5</v>
      </c>
      <c r="C46" s="21" t="s">
        <v>156</v>
      </c>
      <c r="D46" s="46">
        <v>0</v>
      </c>
      <c r="E46" s="46">
        <v>8987</v>
      </c>
      <c r="F46" s="46">
        <v>0</v>
      </c>
      <c r="G46" s="46">
        <v>0</v>
      </c>
      <c r="H46" s="46">
        <v>0</v>
      </c>
      <c r="I46" s="46">
        <v>0</v>
      </c>
      <c r="J46" s="46">
        <v>0</v>
      </c>
      <c r="K46" s="46">
        <v>0</v>
      </c>
      <c r="L46" s="46">
        <v>0</v>
      </c>
      <c r="M46" s="46">
        <v>0</v>
      </c>
      <c r="N46" s="46">
        <v>0</v>
      </c>
      <c r="O46" s="46">
        <f t="shared" si="12"/>
        <v>8987</v>
      </c>
      <c r="P46" s="47">
        <f t="shared" si="10"/>
        <v>0.82875322759129477</v>
      </c>
      <c r="Q46" s="9"/>
    </row>
    <row r="47" spans="1:17" ht="15.75">
      <c r="A47" s="29" t="s">
        <v>3</v>
      </c>
      <c r="B47" s="30"/>
      <c r="C47" s="31"/>
      <c r="D47" s="32">
        <f t="shared" ref="D47:N47" si="13">SUM(D48:D51)</f>
        <v>69940</v>
      </c>
      <c r="E47" s="32">
        <f t="shared" si="13"/>
        <v>27139</v>
      </c>
      <c r="F47" s="32">
        <f t="shared" si="13"/>
        <v>123</v>
      </c>
      <c r="G47" s="32">
        <f t="shared" si="13"/>
        <v>3</v>
      </c>
      <c r="H47" s="32">
        <f t="shared" si="13"/>
        <v>0</v>
      </c>
      <c r="I47" s="32">
        <f t="shared" si="13"/>
        <v>64502</v>
      </c>
      <c r="J47" s="32">
        <f t="shared" si="13"/>
        <v>2547</v>
      </c>
      <c r="K47" s="32">
        <f t="shared" si="13"/>
        <v>0</v>
      </c>
      <c r="L47" s="32">
        <f t="shared" si="13"/>
        <v>0</v>
      </c>
      <c r="M47" s="32">
        <f t="shared" si="13"/>
        <v>0</v>
      </c>
      <c r="N47" s="32">
        <f t="shared" si="13"/>
        <v>0</v>
      </c>
      <c r="O47" s="32">
        <f>SUM(D47:N47)</f>
        <v>164254</v>
      </c>
      <c r="P47" s="45">
        <f t="shared" si="10"/>
        <v>15.146993729251198</v>
      </c>
      <c r="Q47" s="10"/>
    </row>
    <row r="48" spans="1:17">
      <c r="A48" s="12"/>
      <c r="B48" s="25">
        <v>361.1</v>
      </c>
      <c r="C48" s="20" t="s">
        <v>50</v>
      </c>
      <c r="D48" s="46">
        <v>9530</v>
      </c>
      <c r="E48" s="46">
        <v>868</v>
      </c>
      <c r="F48" s="46">
        <v>123</v>
      </c>
      <c r="G48" s="46">
        <v>3</v>
      </c>
      <c r="H48" s="46">
        <v>0</v>
      </c>
      <c r="I48" s="46">
        <v>11669</v>
      </c>
      <c r="J48" s="46">
        <v>382</v>
      </c>
      <c r="K48" s="46">
        <v>0</v>
      </c>
      <c r="L48" s="46">
        <v>0</v>
      </c>
      <c r="M48" s="46">
        <v>0</v>
      </c>
      <c r="N48" s="46">
        <v>0</v>
      </c>
      <c r="O48" s="46">
        <f>SUM(D48:N48)</f>
        <v>22575</v>
      </c>
      <c r="P48" s="47">
        <f t="shared" si="10"/>
        <v>2.0817963850977499</v>
      </c>
      <c r="Q48" s="9"/>
    </row>
    <row r="49" spans="1:120">
      <c r="A49" s="12"/>
      <c r="B49" s="25">
        <v>362</v>
      </c>
      <c r="C49" s="20" t="s">
        <v>52</v>
      </c>
      <c r="D49" s="46">
        <v>0</v>
      </c>
      <c r="E49" s="46">
        <v>26271</v>
      </c>
      <c r="F49" s="46">
        <v>0</v>
      </c>
      <c r="G49" s="46">
        <v>0</v>
      </c>
      <c r="H49" s="46">
        <v>0</v>
      </c>
      <c r="I49" s="46">
        <v>32423</v>
      </c>
      <c r="J49" s="46">
        <v>0</v>
      </c>
      <c r="K49" s="46">
        <v>0</v>
      </c>
      <c r="L49" s="46">
        <v>0</v>
      </c>
      <c r="M49" s="46">
        <v>0</v>
      </c>
      <c r="N49" s="46">
        <v>0</v>
      </c>
      <c r="O49" s="46">
        <f t="shared" ref="O49:O53" si="14">SUM(D49:N49)</f>
        <v>58694</v>
      </c>
      <c r="P49" s="47">
        <f t="shared" si="10"/>
        <v>5.4125783843600148</v>
      </c>
      <c r="Q49" s="9"/>
    </row>
    <row r="50" spans="1:120">
      <c r="A50" s="12"/>
      <c r="B50" s="25">
        <v>365</v>
      </c>
      <c r="C50" s="20" t="s">
        <v>111</v>
      </c>
      <c r="D50" s="46">
        <v>3294</v>
      </c>
      <c r="E50" s="46">
        <v>0</v>
      </c>
      <c r="F50" s="46">
        <v>0</v>
      </c>
      <c r="G50" s="46">
        <v>0</v>
      </c>
      <c r="H50" s="46">
        <v>0</v>
      </c>
      <c r="I50" s="46">
        <v>4467</v>
      </c>
      <c r="J50" s="46">
        <v>0</v>
      </c>
      <c r="K50" s="46">
        <v>0</v>
      </c>
      <c r="L50" s="46">
        <v>0</v>
      </c>
      <c r="M50" s="46">
        <v>0</v>
      </c>
      <c r="N50" s="46">
        <v>0</v>
      </c>
      <c r="O50" s="46">
        <f t="shared" si="14"/>
        <v>7761</v>
      </c>
      <c r="P50" s="47">
        <f t="shared" si="10"/>
        <v>0.715695315381778</v>
      </c>
      <c r="Q50" s="9"/>
    </row>
    <row r="51" spans="1:120">
      <c r="A51" s="12"/>
      <c r="B51" s="25">
        <v>369.9</v>
      </c>
      <c r="C51" s="20" t="s">
        <v>55</v>
      </c>
      <c r="D51" s="46">
        <v>57116</v>
      </c>
      <c r="E51" s="46">
        <v>0</v>
      </c>
      <c r="F51" s="46">
        <v>0</v>
      </c>
      <c r="G51" s="46">
        <v>0</v>
      </c>
      <c r="H51" s="46">
        <v>0</v>
      </c>
      <c r="I51" s="46">
        <v>15943</v>
      </c>
      <c r="J51" s="46">
        <v>2165</v>
      </c>
      <c r="K51" s="46">
        <v>0</v>
      </c>
      <c r="L51" s="46">
        <v>0</v>
      </c>
      <c r="M51" s="46">
        <v>0</v>
      </c>
      <c r="N51" s="46">
        <v>0</v>
      </c>
      <c r="O51" s="46">
        <f t="shared" si="14"/>
        <v>75224</v>
      </c>
      <c r="P51" s="47">
        <f t="shared" si="10"/>
        <v>6.9369236444116567</v>
      </c>
      <c r="Q51" s="9"/>
    </row>
    <row r="52" spans="1:120" ht="15.75">
      <c r="A52" s="29" t="s">
        <v>35</v>
      </c>
      <c r="B52" s="30"/>
      <c r="C52" s="31"/>
      <c r="D52" s="32">
        <f t="shared" ref="D52:N52" si="15">SUM(D53:D53)</f>
        <v>2000000</v>
      </c>
      <c r="E52" s="32">
        <f t="shared" si="15"/>
        <v>199238</v>
      </c>
      <c r="F52" s="32">
        <f t="shared" si="15"/>
        <v>827957</v>
      </c>
      <c r="G52" s="32">
        <f t="shared" si="15"/>
        <v>221614</v>
      </c>
      <c r="H52" s="32">
        <f t="shared" si="15"/>
        <v>0</v>
      </c>
      <c r="I52" s="32">
        <f t="shared" si="15"/>
        <v>0</v>
      </c>
      <c r="J52" s="32">
        <f t="shared" si="15"/>
        <v>0</v>
      </c>
      <c r="K52" s="32">
        <f t="shared" si="15"/>
        <v>0</v>
      </c>
      <c r="L52" s="32">
        <f t="shared" si="15"/>
        <v>0</v>
      </c>
      <c r="M52" s="32">
        <f t="shared" si="15"/>
        <v>0</v>
      </c>
      <c r="N52" s="32">
        <f t="shared" si="15"/>
        <v>0</v>
      </c>
      <c r="O52" s="32">
        <f t="shared" si="14"/>
        <v>3248809</v>
      </c>
      <c r="P52" s="45">
        <f t="shared" si="10"/>
        <v>299.59507561785318</v>
      </c>
      <c r="Q52" s="9"/>
    </row>
    <row r="53" spans="1:120" ht="15.75" thickBot="1">
      <c r="A53" s="12"/>
      <c r="B53" s="25">
        <v>381</v>
      </c>
      <c r="C53" s="20" t="s">
        <v>56</v>
      </c>
      <c r="D53" s="46">
        <v>2000000</v>
      </c>
      <c r="E53" s="46">
        <v>199238</v>
      </c>
      <c r="F53" s="46">
        <v>827957</v>
      </c>
      <c r="G53" s="46">
        <v>221614</v>
      </c>
      <c r="H53" s="46">
        <v>0</v>
      </c>
      <c r="I53" s="46">
        <v>0</v>
      </c>
      <c r="J53" s="46">
        <v>0</v>
      </c>
      <c r="K53" s="46">
        <v>0</v>
      </c>
      <c r="L53" s="46">
        <v>0</v>
      </c>
      <c r="M53" s="46">
        <v>0</v>
      </c>
      <c r="N53" s="46">
        <v>0</v>
      </c>
      <c r="O53" s="46">
        <f t="shared" si="14"/>
        <v>3248809</v>
      </c>
      <c r="P53" s="47">
        <f t="shared" si="10"/>
        <v>299.59507561785318</v>
      </c>
      <c r="Q53" s="9"/>
    </row>
    <row r="54" spans="1:120" ht="16.5" thickBot="1">
      <c r="A54" s="14" t="s">
        <v>46</v>
      </c>
      <c r="B54" s="23"/>
      <c r="C54" s="22"/>
      <c r="D54" s="15">
        <f t="shared" ref="D54:N54" si="16">SUM(D5,D13,D18,D30,D43,D47,D52)</f>
        <v>13325780</v>
      </c>
      <c r="E54" s="15">
        <f t="shared" si="16"/>
        <v>1540264</v>
      </c>
      <c r="F54" s="15">
        <f t="shared" si="16"/>
        <v>828080</v>
      </c>
      <c r="G54" s="15">
        <f t="shared" si="16"/>
        <v>1146197</v>
      </c>
      <c r="H54" s="15">
        <f t="shared" si="16"/>
        <v>0</v>
      </c>
      <c r="I54" s="15">
        <f t="shared" si="16"/>
        <v>24416784</v>
      </c>
      <c r="J54" s="15">
        <f t="shared" si="16"/>
        <v>3004981</v>
      </c>
      <c r="K54" s="15">
        <f t="shared" si="16"/>
        <v>0</v>
      </c>
      <c r="L54" s="15">
        <f t="shared" si="16"/>
        <v>0</v>
      </c>
      <c r="M54" s="15">
        <f t="shared" si="16"/>
        <v>0</v>
      </c>
      <c r="N54" s="15">
        <f t="shared" si="16"/>
        <v>0</v>
      </c>
      <c r="O54" s="15">
        <f>SUM(D54:N54)</f>
        <v>44262086</v>
      </c>
      <c r="P54" s="38">
        <f t="shared" si="10"/>
        <v>4081.7120988565107</v>
      </c>
      <c r="Q54" s="6"/>
      <c r="R54" s="2"/>
      <c r="S54" s="5"/>
      <c r="T54" s="5"/>
      <c r="U54" s="5"/>
      <c r="V54" s="5"/>
      <c r="W54" s="5"/>
      <c r="X54" s="5"/>
      <c r="Y54" s="5"/>
      <c r="Z54" s="5"/>
      <c r="AA54" s="5"/>
      <c r="AB54" s="5"/>
      <c r="AC54" s="5"/>
      <c r="AD54" s="5"/>
      <c r="AE54" s="5"/>
      <c r="AF54" s="5"/>
      <c r="AG54" s="5"/>
      <c r="AH54" s="5"/>
      <c r="AI54" s="5"/>
      <c r="AJ54" s="5"/>
      <c r="AK54" s="5"/>
      <c r="AL54" s="5"/>
      <c r="AM54" s="5"/>
      <c r="AN54" s="5"/>
      <c r="AO54" s="5"/>
      <c r="AP54" s="5"/>
      <c r="AQ54" s="5"/>
      <c r="AR54" s="5"/>
      <c r="AS54" s="5"/>
      <c r="AT54" s="5"/>
      <c r="AU54" s="5"/>
      <c r="AV54" s="5"/>
      <c r="AW54" s="5"/>
      <c r="AX54" s="5"/>
      <c r="AY54" s="5"/>
      <c r="AZ54" s="5"/>
      <c r="BA54" s="5"/>
      <c r="BB54" s="5"/>
      <c r="BC54" s="5"/>
      <c r="BD54" s="5"/>
      <c r="BE54" s="5"/>
      <c r="BF54" s="5"/>
      <c r="BG54" s="5"/>
      <c r="BH54" s="5"/>
      <c r="BI54" s="5"/>
      <c r="BJ54" s="5"/>
      <c r="BK54" s="5"/>
      <c r="BL54" s="5"/>
      <c r="BM54" s="5"/>
      <c r="BN54" s="5"/>
      <c r="BO54" s="5"/>
      <c r="BP54" s="5"/>
      <c r="BQ54" s="5"/>
      <c r="BR54" s="5"/>
      <c r="BS54" s="5"/>
      <c r="BT54" s="5"/>
      <c r="BU54" s="5"/>
      <c r="BV54" s="5"/>
      <c r="BW54" s="5"/>
      <c r="BX54" s="5"/>
      <c r="BY54" s="5"/>
      <c r="BZ54" s="5"/>
      <c r="CA54" s="5"/>
      <c r="CB54" s="5"/>
      <c r="CC54" s="5"/>
      <c r="CD54" s="5"/>
      <c r="CE54" s="5"/>
      <c r="CF54" s="5"/>
      <c r="CG54" s="5"/>
      <c r="CH54" s="5"/>
      <c r="CI54" s="5"/>
      <c r="CJ54" s="5"/>
      <c r="CK54" s="5"/>
      <c r="CL54" s="5"/>
      <c r="CM54" s="5"/>
      <c r="CN54" s="5"/>
      <c r="CO54" s="5"/>
      <c r="CP54" s="5"/>
      <c r="CQ54" s="5"/>
      <c r="CR54" s="5"/>
      <c r="CS54" s="5"/>
      <c r="CT54" s="5"/>
      <c r="CU54" s="5"/>
      <c r="CV54" s="5"/>
      <c r="CW54" s="5"/>
      <c r="CX54" s="5"/>
      <c r="CY54" s="5"/>
      <c r="CZ54" s="5"/>
      <c r="DA54" s="5"/>
      <c r="DB54" s="5"/>
      <c r="DC54" s="5"/>
      <c r="DD54" s="5"/>
      <c r="DE54" s="5"/>
      <c r="DF54" s="5"/>
      <c r="DG54" s="5"/>
      <c r="DH54" s="5"/>
      <c r="DI54" s="5"/>
      <c r="DJ54" s="5"/>
      <c r="DK54" s="5"/>
      <c r="DL54" s="5"/>
      <c r="DM54" s="5"/>
      <c r="DN54" s="5"/>
      <c r="DO54" s="5"/>
      <c r="DP54" s="5"/>
    </row>
    <row r="55" spans="1:120">
      <c r="A55" s="16"/>
      <c r="B55" s="18"/>
      <c r="C55" s="18"/>
      <c r="D55" s="17"/>
      <c r="E55" s="17"/>
      <c r="F55" s="17"/>
      <c r="G55" s="17"/>
      <c r="H55" s="17"/>
      <c r="I55" s="17"/>
      <c r="J55" s="17"/>
      <c r="K55" s="17"/>
      <c r="L55" s="17"/>
      <c r="M55" s="17"/>
      <c r="N55" s="17"/>
      <c r="O55" s="17"/>
      <c r="P55" s="19"/>
    </row>
    <row r="56" spans="1:120">
      <c r="A56" s="40"/>
      <c r="B56" s="41"/>
      <c r="C56" s="41"/>
      <c r="D56" s="42"/>
      <c r="E56" s="42"/>
      <c r="F56" s="42"/>
      <c r="G56" s="42"/>
      <c r="H56" s="42"/>
      <c r="I56" s="42"/>
      <c r="J56" s="42"/>
      <c r="K56" s="42"/>
      <c r="L56" s="42"/>
      <c r="M56" s="121" t="s">
        <v>157</v>
      </c>
      <c r="N56" s="121"/>
      <c r="O56" s="121"/>
      <c r="P56" s="43">
        <v>10844</v>
      </c>
    </row>
    <row r="57" spans="1:120">
      <c r="A57" s="122"/>
      <c r="B57" s="99"/>
      <c r="C57" s="99"/>
      <c r="D57" s="99"/>
      <c r="E57" s="99"/>
      <c r="F57" s="99"/>
      <c r="G57" s="99"/>
      <c r="H57" s="99"/>
      <c r="I57" s="99"/>
      <c r="J57" s="99"/>
      <c r="K57" s="99"/>
      <c r="L57" s="99"/>
      <c r="M57" s="99"/>
      <c r="N57" s="99"/>
      <c r="O57" s="99"/>
      <c r="P57" s="100"/>
    </row>
    <row r="58" spans="1:120" ht="15.75" customHeight="1" thickBot="1">
      <c r="A58" s="123" t="s">
        <v>75</v>
      </c>
      <c r="B58" s="102"/>
      <c r="C58" s="102"/>
      <c r="D58" s="102"/>
      <c r="E58" s="102"/>
      <c r="F58" s="102"/>
      <c r="G58" s="102"/>
      <c r="H58" s="102"/>
      <c r="I58" s="102"/>
      <c r="J58" s="102"/>
      <c r="K58" s="102"/>
      <c r="L58" s="102"/>
      <c r="M58" s="102"/>
      <c r="N58" s="102"/>
      <c r="O58" s="102"/>
      <c r="P58" s="103"/>
    </row>
  </sheetData>
  <mergeCells count="10">
    <mergeCell ref="M56:O56"/>
    <mergeCell ref="A57:P57"/>
    <mergeCell ref="A58:P58"/>
    <mergeCell ref="A1:P1"/>
    <mergeCell ref="A2:P2"/>
    <mergeCell ref="A3:C4"/>
    <mergeCell ref="D3:H3"/>
    <mergeCell ref="I3:J3"/>
    <mergeCell ref="K3:M3"/>
    <mergeCell ref="P3:P4"/>
  </mergeCells>
  <printOptions horizontalCentered="1"/>
  <pageMargins left="0.5" right="0.5" top="0.5" bottom="0.5" header="0.3" footer="0.3"/>
  <pageSetup paperSize="5" scale="51" fitToHeight="0" orientation="landscape" verticalDpi="0" r:id="rId1"/>
  <headerFooter>
    <oddFooter>&amp;L&amp;14Office of Economic and Demographic Research&amp;R&amp;14Page &amp;P of &amp;N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pageSetUpPr fitToPage="1"/>
  </sheetPr>
  <dimension ref="A1:ED61"/>
  <sheetViews>
    <sheetView workbookViewId="0">
      <selection sqref="A1:P1"/>
    </sheetView>
  </sheetViews>
  <sheetFormatPr defaultColWidth="9.77734375" defaultRowHeight="15"/>
  <cols>
    <col min="1" max="1" width="1.77734375" style="3" customWidth="1"/>
    <col min="2" max="2" width="6.77734375" style="3" customWidth="1"/>
    <col min="3" max="3" width="65.77734375" style="3" bestFit="1" customWidth="1"/>
    <col min="4" max="5" width="16.77734375" style="4" customWidth="1"/>
    <col min="6" max="7" width="15.77734375" style="4" customWidth="1"/>
    <col min="8" max="8" width="13.77734375" style="4" customWidth="1"/>
    <col min="9" max="10" width="15.77734375" style="4" customWidth="1"/>
    <col min="11" max="14" width="13.77734375" style="4" customWidth="1"/>
    <col min="15" max="15" width="16.77734375" style="4" customWidth="1"/>
    <col min="16" max="16" width="13.77734375" style="3" customWidth="1"/>
    <col min="17" max="17" width="9.77734375" style="3" customWidth="1"/>
    <col min="18" max="18" width="9.77734375" style="3"/>
  </cols>
  <sheetData>
    <row r="1" spans="1:134" ht="27.75">
      <c r="A1" s="124" t="s">
        <v>67</v>
      </c>
      <c r="B1" s="125"/>
      <c r="C1" s="125"/>
      <c r="D1" s="125"/>
      <c r="E1" s="125"/>
      <c r="F1" s="125"/>
      <c r="G1" s="125"/>
      <c r="H1" s="125"/>
      <c r="I1" s="125"/>
      <c r="J1" s="125"/>
      <c r="K1" s="125"/>
      <c r="L1" s="125"/>
      <c r="M1" s="125"/>
      <c r="N1" s="125"/>
      <c r="O1" s="125"/>
      <c r="P1" s="126"/>
      <c r="Q1" s="7"/>
      <c r="R1"/>
    </row>
    <row r="2" spans="1:134" ht="24" thickBot="1">
      <c r="A2" s="127" t="s">
        <v>135</v>
      </c>
      <c r="B2" s="128"/>
      <c r="C2" s="128"/>
      <c r="D2" s="128"/>
      <c r="E2" s="128"/>
      <c r="F2" s="128"/>
      <c r="G2" s="128"/>
      <c r="H2" s="128"/>
      <c r="I2" s="128"/>
      <c r="J2" s="128"/>
      <c r="K2" s="128"/>
      <c r="L2" s="128"/>
      <c r="M2" s="128"/>
      <c r="N2" s="128"/>
      <c r="O2" s="128"/>
      <c r="P2" s="129"/>
      <c r="Q2" s="7"/>
      <c r="R2"/>
    </row>
    <row r="3" spans="1:134" ht="18" customHeight="1">
      <c r="A3" s="130" t="s">
        <v>59</v>
      </c>
      <c r="B3" s="111"/>
      <c r="C3" s="112"/>
      <c r="D3" s="131" t="s">
        <v>29</v>
      </c>
      <c r="E3" s="132"/>
      <c r="F3" s="132"/>
      <c r="G3" s="132"/>
      <c r="H3" s="133"/>
      <c r="I3" s="131" t="s">
        <v>30</v>
      </c>
      <c r="J3" s="133"/>
      <c r="K3" s="131" t="s">
        <v>32</v>
      </c>
      <c r="L3" s="132"/>
      <c r="M3" s="133"/>
      <c r="N3" s="36"/>
      <c r="O3" s="37"/>
      <c r="P3" s="134" t="s">
        <v>136</v>
      </c>
      <c r="Q3" s="11"/>
      <c r="R3"/>
    </row>
    <row r="4" spans="1:134" ht="32.25" customHeight="1" thickBot="1">
      <c r="A4" s="113"/>
      <c r="B4" s="114"/>
      <c r="C4" s="115"/>
      <c r="D4" s="34" t="s">
        <v>4</v>
      </c>
      <c r="E4" s="34" t="s">
        <v>60</v>
      </c>
      <c r="F4" s="34" t="s">
        <v>61</v>
      </c>
      <c r="G4" s="34" t="s">
        <v>62</v>
      </c>
      <c r="H4" s="34" t="s">
        <v>5</v>
      </c>
      <c r="I4" s="34" t="s">
        <v>6</v>
      </c>
      <c r="J4" s="35" t="s">
        <v>63</v>
      </c>
      <c r="K4" s="35" t="s">
        <v>7</v>
      </c>
      <c r="L4" s="35" t="s">
        <v>8</v>
      </c>
      <c r="M4" s="35" t="s">
        <v>137</v>
      </c>
      <c r="N4" s="35" t="s">
        <v>9</v>
      </c>
      <c r="O4" s="35" t="s">
        <v>138</v>
      </c>
      <c r="P4" s="120"/>
      <c r="Q4" s="8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  <c r="ED4" s="1"/>
    </row>
    <row r="5" spans="1:134" ht="15.75">
      <c r="A5" s="24" t="s">
        <v>139</v>
      </c>
      <c r="B5" s="26"/>
      <c r="C5" s="26"/>
      <c r="D5" s="27">
        <f t="shared" ref="D5:N5" si="0">SUM(D6:D11)</f>
        <v>6977372</v>
      </c>
      <c r="E5" s="27">
        <f t="shared" si="0"/>
        <v>684554</v>
      </c>
      <c r="F5" s="27">
        <f t="shared" si="0"/>
        <v>0</v>
      </c>
      <c r="G5" s="27">
        <f t="shared" si="0"/>
        <v>0</v>
      </c>
      <c r="H5" s="27">
        <f t="shared" si="0"/>
        <v>0</v>
      </c>
      <c r="I5" s="27">
        <f t="shared" si="0"/>
        <v>0</v>
      </c>
      <c r="J5" s="27">
        <f t="shared" si="0"/>
        <v>0</v>
      </c>
      <c r="K5" s="27">
        <f t="shared" si="0"/>
        <v>0</v>
      </c>
      <c r="L5" s="27">
        <f t="shared" si="0"/>
        <v>0</v>
      </c>
      <c r="M5" s="27">
        <f t="shared" si="0"/>
        <v>0</v>
      </c>
      <c r="N5" s="27">
        <f t="shared" si="0"/>
        <v>0</v>
      </c>
      <c r="O5" s="28">
        <f t="shared" ref="O5:O18" si="1">SUM(D5:N5)</f>
        <v>7661926</v>
      </c>
      <c r="P5" s="33">
        <f t="shared" ref="P5:P36" si="2">(O5/P$59)</f>
        <v>712.33971736705098</v>
      </c>
      <c r="Q5" s="6"/>
    </row>
    <row r="6" spans="1:134">
      <c r="A6" s="12"/>
      <c r="B6" s="25">
        <v>311</v>
      </c>
      <c r="C6" s="20" t="s">
        <v>2</v>
      </c>
      <c r="D6" s="46">
        <v>4727000</v>
      </c>
      <c r="E6" s="46">
        <v>0</v>
      </c>
      <c r="F6" s="46">
        <v>0</v>
      </c>
      <c r="G6" s="46">
        <v>0</v>
      </c>
      <c r="H6" s="46">
        <v>0</v>
      </c>
      <c r="I6" s="46">
        <v>0</v>
      </c>
      <c r="J6" s="46">
        <v>0</v>
      </c>
      <c r="K6" s="46">
        <v>0</v>
      </c>
      <c r="L6" s="46">
        <v>0</v>
      </c>
      <c r="M6" s="46">
        <v>0</v>
      </c>
      <c r="N6" s="46">
        <v>0</v>
      </c>
      <c r="O6" s="46">
        <f t="shared" si="1"/>
        <v>4727000</v>
      </c>
      <c r="P6" s="47">
        <f t="shared" si="2"/>
        <v>439.47564150241726</v>
      </c>
      <c r="Q6" s="9"/>
    </row>
    <row r="7" spans="1:134">
      <c r="A7" s="12"/>
      <c r="B7" s="25">
        <v>312.41000000000003</v>
      </c>
      <c r="C7" s="20" t="s">
        <v>140</v>
      </c>
      <c r="D7" s="46">
        <v>281531</v>
      </c>
      <c r="E7" s="46">
        <v>0</v>
      </c>
      <c r="F7" s="46">
        <v>0</v>
      </c>
      <c r="G7" s="46">
        <v>0</v>
      </c>
      <c r="H7" s="46">
        <v>0</v>
      </c>
      <c r="I7" s="46">
        <v>0</v>
      </c>
      <c r="J7" s="46">
        <v>0</v>
      </c>
      <c r="K7" s="46">
        <v>0</v>
      </c>
      <c r="L7" s="46">
        <v>0</v>
      </c>
      <c r="M7" s="46">
        <v>0</v>
      </c>
      <c r="N7" s="46">
        <v>0</v>
      </c>
      <c r="O7" s="46">
        <f t="shared" si="1"/>
        <v>281531</v>
      </c>
      <c r="P7" s="47">
        <f t="shared" si="2"/>
        <v>26.174321309036817</v>
      </c>
      <c r="Q7" s="9"/>
    </row>
    <row r="8" spans="1:134">
      <c r="A8" s="12"/>
      <c r="B8" s="25">
        <v>312.63</v>
      </c>
      <c r="C8" s="20" t="s">
        <v>141</v>
      </c>
      <c r="D8" s="46">
        <v>0</v>
      </c>
      <c r="E8" s="46">
        <v>684554</v>
      </c>
      <c r="F8" s="46">
        <v>0</v>
      </c>
      <c r="G8" s="46">
        <v>0</v>
      </c>
      <c r="H8" s="46">
        <v>0</v>
      </c>
      <c r="I8" s="46">
        <v>0</v>
      </c>
      <c r="J8" s="46">
        <v>0</v>
      </c>
      <c r="K8" s="46">
        <v>0</v>
      </c>
      <c r="L8" s="46">
        <v>0</v>
      </c>
      <c r="M8" s="46">
        <v>0</v>
      </c>
      <c r="N8" s="46">
        <v>0</v>
      </c>
      <c r="O8" s="46">
        <f t="shared" si="1"/>
        <v>684554</v>
      </c>
      <c r="P8" s="47">
        <f t="shared" si="2"/>
        <v>63.643919672740793</v>
      </c>
      <c r="Q8" s="9"/>
    </row>
    <row r="9" spans="1:134">
      <c r="A9" s="12"/>
      <c r="B9" s="25">
        <v>314.89999999999998</v>
      </c>
      <c r="C9" s="20" t="s">
        <v>12</v>
      </c>
      <c r="D9" s="46">
        <v>1608171</v>
      </c>
      <c r="E9" s="46">
        <v>0</v>
      </c>
      <c r="F9" s="46">
        <v>0</v>
      </c>
      <c r="G9" s="46">
        <v>0</v>
      </c>
      <c r="H9" s="46">
        <v>0</v>
      </c>
      <c r="I9" s="46">
        <v>0</v>
      </c>
      <c r="J9" s="46">
        <v>0</v>
      </c>
      <c r="K9" s="46">
        <v>0</v>
      </c>
      <c r="L9" s="46">
        <v>0</v>
      </c>
      <c r="M9" s="46">
        <v>0</v>
      </c>
      <c r="N9" s="46">
        <v>0</v>
      </c>
      <c r="O9" s="46">
        <f t="shared" si="1"/>
        <v>1608171</v>
      </c>
      <c r="P9" s="47">
        <f t="shared" si="2"/>
        <v>149.51385273335814</v>
      </c>
      <c r="Q9" s="9"/>
    </row>
    <row r="10" spans="1:134">
      <c r="A10" s="12"/>
      <c r="B10" s="25">
        <v>315.2</v>
      </c>
      <c r="C10" s="20" t="s">
        <v>142</v>
      </c>
      <c r="D10" s="46">
        <v>321121</v>
      </c>
      <c r="E10" s="46">
        <v>0</v>
      </c>
      <c r="F10" s="46">
        <v>0</v>
      </c>
      <c r="G10" s="46">
        <v>0</v>
      </c>
      <c r="H10" s="46">
        <v>0</v>
      </c>
      <c r="I10" s="46">
        <v>0</v>
      </c>
      <c r="J10" s="46">
        <v>0</v>
      </c>
      <c r="K10" s="46">
        <v>0</v>
      </c>
      <c r="L10" s="46">
        <v>0</v>
      </c>
      <c r="M10" s="46">
        <v>0</v>
      </c>
      <c r="N10" s="46">
        <v>0</v>
      </c>
      <c r="O10" s="46">
        <f t="shared" si="1"/>
        <v>321121</v>
      </c>
      <c r="P10" s="47">
        <f t="shared" si="2"/>
        <v>29.855057642246187</v>
      </c>
      <c r="Q10" s="9"/>
    </row>
    <row r="11" spans="1:134">
      <c r="A11" s="12"/>
      <c r="B11" s="25">
        <v>316</v>
      </c>
      <c r="C11" s="20" t="s">
        <v>97</v>
      </c>
      <c r="D11" s="46">
        <v>39549</v>
      </c>
      <c r="E11" s="46">
        <v>0</v>
      </c>
      <c r="F11" s="46">
        <v>0</v>
      </c>
      <c r="G11" s="46">
        <v>0</v>
      </c>
      <c r="H11" s="46">
        <v>0</v>
      </c>
      <c r="I11" s="46">
        <v>0</v>
      </c>
      <c r="J11" s="46">
        <v>0</v>
      </c>
      <c r="K11" s="46">
        <v>0</v>
      </c>
      <c r="L11" s="46">
        <v>0</v>
      </c>
      <c r="M11" s="46">
        <v>0</v>
      </c>
      <c r="N11" s="46">
        <v>0</v>
      </c>
      <c r="O11" s="46">
        <f t="shared" si="1"/>
        <v>39549</v>
      </c>
      <c r="P11" s="47">
        <f t="shared" si="2"/>
        <v>3.6769245072517664</v>
      </c>
      <c r="Q11" s="9"/>
    </row>
    <row r="12" spans="1:134" ht="15.75">
      <c r="A12" s="29" t="s">
        <v>15</v>
      </c>
      <c r="B12" s="30"/>
      <c r="C12" s="31"/>
      <c r="D12" s="32">
        <f t="shared" ref="D12:N12" si="3">SUM(D13:D16)</f>
        <v>787149</v>
      </c>
      <c r="E12" s="32">
        <f t="shared" si="3"/>
        <v>10614</v>
      </c>
      <c r="F12" s="32">
        <f t="shared" si="3"/>
        <v>0</v>
      </c>
      <c r="G12" s="32">
        <f t="shared" si="3"/>
        <v>0</v>
      </c>
      <c r="H12" s="32">
        <f t="shared" si="3"/>
        <v>0</v>
      </c>
      <c r="I12" s="32">
        <f t="shared" si="3"/>
        <v>0</v>
      </c>
      <c r="J12" s="32">
        <f t="shared" si="3"/>
        <v>0</v>
      </c>
      <c r="K12" s="32">
        <f t="shared" si="3"/>
        <v>0</v>
      </c>
      <c r="L12" s="32">
        <f t="shared" si="3"/>
        <v>0</v>
      </c>
      <c r="M12" s="32">
        <f t="shared" si="3"/>
        <v>0</v>
      </c>
      <c r="N12" s="32">
        <f t="shared" si="3"/>
        <v>0</v>
      </c>
      <c r="O12" s="44">
        <f t="shared" si="1"/>
        <v>797763</v>
      </c>
      <c r="P12" s="45">
        <f t="shared" si="2"/>
        <v>74.169114912606915</v>
      </c>
      <c r="Q12" s="10"/>
    </row>
    <row r="13" spans="1:134">
      <c r="A13" s="12"/>
      <c r="B13" s="25">
        <v>322</v>
      </c>
      <c r="C13" s="20" t="s">
        <v>143</v>
      </c>
      <c r="D13" s="46">
        <v>377158</v>
      </c>
      <c r="E13" s="46">
        <v>0</v>
      </c>
      <c r="F13" s="46">
        <v>0</v>
      </c>
      <c r="G13" s="46">
        <v>0</v>
      </c>
      <c r="H13" s="46">
        <v>0</v>
      </c>
      <c r="I13" s="46">
        <v>0</v>
      </c>
      <c r="J13" s="46">
        <v>0</v>
      </c>
      <c r="K13" s="46">
        <v>0</v>
      </c>
      <c r="L13" s="46">
        <v>0</v>
      </c>
      <c r="M13" s="46">
        <v>0</v>
      </c>
      <c r="N13" s="46">
        <v>0</v>
      </c>
      <c r="O13" s="46">
        <f t="shared" si="1"/>
        <v>377158</v>
      </c>
      <c r="P13" s="47">
        <f t="shared" si="2"/>
        <v>35.064894012644103</v>
      </c>
      <c r="Q13" s="9"/>
    </row>
    <row r="14" spans="1:134">
      <c r="A14" s="12"/>
      <c r="B14" s="25">
        <v>323.10000000000002</v>
      </c>
      <c r="C14" s="20" t="s">
        <v>16</v>
      </c>
      <c r="D14" s="46">
        <v>311537</v>
      </c>
      <c r="E14" s="46">
        <v>0</v>
      </c>
      <c r="F14" s="46">
        <v>0</v>
      </c>
      <c r="G14" s="46">
        <v>0</v>
      </c>
      <c r="H14" s="46">
        <v>0</v>
      </c>
      <c r="I14" s="46">
        <v>0</v>
      </c>
      <c r="J14" s="46">
        <v>0</v>
      </c>
      <c r="K14" s="46">
        <v>0</v>
      </c>
      <c r="L14" s="46">
        <v>0</v>
      </c>
      <c r="M14" s="46">
        <v>0</v>
      </c>
      <c r="N14" s="46">
        <v>0</v>
      </c>
      <c r="O14" s="46">
        <f t="shared" si="1"/>
        <v>311537</v>
      </c>
      <c r="P14" s="47">
        <f t="shared" si="2"/>
        <v>28.964020081814802</v>
      </c>
      <c r="Q14" s="9"/>
    </row>
    <row r="15" spans="1:134">
      <c r="A15" s="12"/>
      <c r="B15" s="25">
        <v>323.7</v>
      </c>
      <c r="C15" s="20" t="s">
        <v>17</v>
      </c>
      <c r="D15" s="46">
        <v>98454</v>
      </c>
      <c r="E15" s="46">
        <v>0</v>
      </c>
      <c r="F15" s="46">
        <v>0</v>
      </c>
      <c r="G15" s="46">
        <v>0</v>
      </c>
      <c r="H15" s="46">
        <v>0</v>
      </c>
      <c r="I15" s="46">
        <v>0</v>
      </c>
      <c r="J15" s="46">
        <v>0</v>
      </c>
      <c r="K15" s="46">
        <v>0</v>
      </c>
      <c r="L15" s="46">
        <v>0</v>
      </c>
      <c r="M15" s="46">
        <v>0</v>
      </c>
      <c r="N15" s="46">
        <v>0</v>
      </c>
      <c r="O15" s="46">
        <f t="shared" si="1"/>
        <v>98454</v>
      </c>
      <c r="P15" s="47">
        <f t="shared" si="2"/>
        <v>9.1534027519523988</v>
      </c>
      <c r="Q15" s="9"/>
    </row>
    <row r="16" spans="1:134">
      <c r="A16" s="12"/>
      <c r="B16" s="25">
        <v>325.2</v>
      </c>
      <c r="C16" s="20" t="s">
        <v>114</v>
      </c>
      <c r="D16" s="46">
        <v>0</v>
      </c>
      <c r="E16" s="46">
        <v>10614</v>
      </c>
      <c r="F16" s="46">
        <v>0</v>
      </c>
      <c r="G16" s="46">
        <v>0</v>
      </c>
      <c r="H16" s="46">
        <v>0</v>
      </c>
      <c r="I16" s="46">
        <v>0</v>
      </c>
      <c r="J16" s="46">
        <v>0</v>
      </c>
      <c r="K16" s="46">
        <v>0</v>
      </c>
      <c r="L16" s="46">
        <v>0</v>
      </c>
      <c r="M16" s="46">
        <v>0</v>
      </c>
      <c r="N16" s="46">
        <v>0</v>
      </c>
      <c r="O16" s="46">
        <f t="shared" si="1"/>
        <v>10614</v>
      </c>
      <c r="P16" s="47">
        <f t="shared" si="2"/>
        <v>0.98679806619561172</v>
      </c>
      <c r="Q16" s="9"/>
    </row>
    <row r="17" spans="1:17" ht="15.75">
      <c r="A17" s="29" t="s">
        <v>144</v>
      </c>
      <c r="B17" s="30"/>
      <c r="C17" s="31"/>
      <c r="D17" s="32">
        <f t="shared" ref="D17:N17" si="4">SUM(D18:D31)</f>
        <v>1304384</v>
      </c>
      <c r="E17" s="32">
        <f t="shared" si="4"/>
        <v>396191</v>
      </c>
      <c r="F17" s="32">
        <f t="shared" si="4"/>
        <v>0</v>
      </c>
      <c r="G17" s="32">
        <f t="shared" si="4"/>
        <v>1207737</v>
      </c>
      <c r="H17" s="32">
        <f t="shared" si="4"/>
        <v>0</v>
      </c>
      <c r="I17" s="32">
        <f t="shared" si="4"/>
        <v>15000</v>
      </c>
      <c r="J17" s="32">
        <f t="shared" si="4"/>
        <v>0</v>
      </c>
      <c r="K17" s="32">
        <f t="shared" si="4"/>
        <v>0</v>
      </c>
      <c r="L17" s="32">
        <f t="shared" si="4"/>
        <v>0</v>
      </c>
      <c r="M17" s="32">
        <f t="shared" si="4"/>
        <v>0</v>
      </c>
      <c r="N17" s="32">
        <f t="shared" si="4"/>
        <v>0</v>
      </c>
      <c r="O17" s="44">
        <f t="shared" si="1"/>
        <v>2923312</v>
      </c>
      <c r="P17" s="45">
        <f t="shared" si="2"/>
        <v>271.78430643361844</v>
      </c>
      <c r="Q17" s="10"/>
    </row>
    <row r="18" spans="1:17">
      <c r="A18" s="12"/>
      <c r="B18" s="25">
        <v>331.2</v>
      </c>
      <c r="C18" s="20" t="s">
        <v>18</v>
      </c>
      <c r="D18" s="46">
        <v>16488</v>
      </c>
      <c r="E18" s="46">
        <v>0</v>
      </c>
      <c r="F18" s="46">
        <v>0</v>
      </c>
      <c r="G18" s="46">
        <v>0</v>
      </c>
      <c r="H18" s="46">
        <v>0</v>
      </c>
      <c r="I18" s="46">
        <v>15000</v>
      </c>
      <c r="J18" s="46">
        <v>0</v>
      </c>
      <c r="K18" s="46">
        <v>0</v>
      </c>
      <c r="L18" s="46">
        <v>0</v>
      </c>
      <c r="M18" s="46">
        <v>0</v>
      </c>
      <c r="N18" s="46">
        <v>0</v>
      </c>
      <c r="O18" s="46">
        <f t="shared" si="1"/>
        <v>31488</v>
      </c>
      <c r="P18" s="47">
        <f t="shared" si="2"/>
        <v>2.9274823354406845</v>
      </c>
      <c r="Q18" s="9"/>
    </row>
    <row r="19" spans="1:17">
      <c r="A19" s="12"/>
      <c r="B19" s="25">
        <v>331.5</v>
      </c>
      <c r="C19" s="20" t="s">
        <v>91</v>
      </c>
      <c r="D19" s="46">
        <v>0</v>
      </c>
      <c r="E19" s="46">
        <v>0</v>
      </c>
      <c r="F19" s="46">
        <v>0</v>
      </c>
      <c r="G19" s="46">
        <v>10797</v>
      </c>
      <c r="H19" s="46">
        <v>0</v>
      </c>
      <c r="I19" s="46">
        <v>0</v>
      </c>
      <c r="J19" s="46">
        <v>0</v>
      </c>
      <c r="K19" s="46">
        <v>0</v>
      </c>
      <c r="L19" s="46">
        <v>0</v>
      </c>
      <c r="M19" s="46">
        <v>0</v>
      </c>
      <c r="N19" s="46">
        <v>0</v>
      </c>
      <c r="O19" s="46">
        <f t="shared" ref="O19:O26" si="5">SUM(D19:N19)</f>
        <v>10797</v>
      </c>
      <c r="P19" s="47">
        <f t="shared" si="2"/>
        <v>1.003811825957605</v>
      </c>
      <c r="Q19" s="9"/>
    </row>
    <row r="20" spans="1:17">
      <c r="A20" s="12"/>
      <c r="B20" s="25">
        <v>332</v>
      </c>
      <c r="C20" s="20" t="s">
        <v>145</v>
      </c>
      <c r="D20" s="46">
        <v>201394</v>
      </c>
      <c r="E20" s="46">
        <v>0</v>
      </c>
      <c r="F20" s="46">
        <v>0</v>
      </c>
      <c r="G20" s="46">
        <v>0</v>
      </c>
      <c r="H20" s="46">
        <v>0</v>
      </c>
      <c r="I20" s="46">
        <v>0</v>
      </c>
      <c r="J20" s="46">
        <v>0</v>
      </c>
      <c r="K20" s="46">
        <v>0</v>
      </c>
      <c r="L20" s="46">
        <v>0</v>
      </c>
      <c r="M20" s="46">
        <v>0</v>
      </c>
      <c r="N20" s="46">
        <v>0</v>
      </c>
      <c r="O20" s="46">
        <f t="shared" si="5"/>
        <v>201394</v>
      </c>
      <c r="P20" s="47">
        <f t="shared" si="2"/>
        <v>18.723875046485681</v>
      </c>
      <c r="Q20" s="9"/>
    </row>
    <row r="21" spans="1:17">
      <c r="A21" s="12"/>
      <c r="B21" s="25">
        <v>334.35</v>
      </c>
      <c r="C21" s="20" t="s">
        <v>80</v>
      </c>
      <c r="D21" s="46">
        <v>0</v>
      </c>
      <c r="E21" s="46">
        <v>0</v>
      </c>
      <c r="F21" s="46">
        <v>0</v>
      </c>
      <c r="G21" s="46">
        <v>419057</v>
      </c>
      <c r="H21" s="46">
        <v>0</v>
      </c>
      <c r="I21" s="46">
        <v>0</v>
      </c>
      <c r="J21" s="46">
        <v>0</v>
      </c>
      <c r="K21" s="46">
        <v>0</v>
      </c>
      <c r="L21" s="46">
        <v>0</v>
      </c>
      <c r="M21" s="46">
        <v>0</v>
      </c>
      <c r="N21" s="46">
        <v>0</v>
      </c>
      <c r="O21" s="46">
        <f t="shared" si="5"/>
        <v>419057</v>
      </c>
      <c r="P21" s="47">
        <f t="shared" si="2"/>
        <v>38.960301227222018</v>
      </c>
      <c r="Q21" s="9"/>
    </row>
    <row r="22" spans="1:17">
      <c r="A22" s="12"/>
      <c r="B22" s="25">
        <v>334.49</v>
      </c>
      <c r="C22" s="20" t="s">
        <v>98</v>
      </c>
      <c r="D22" s="46">
        <v>0</v>
      </c>
      <c r="E22" s="46">
        <v>0</v>
      </c>
      <c r="F22" s="46">
        <v>0</v>
      </c>
      <c r="G22" s="46">
        <v>777883</v>
      </c>
      <c r="H22" s="46">
        <v>0</v>
      </c>
      <c r="I22" s="46">
        <v>0</v>
      </c>
      <c r="J22" s="46">
        <v>0</v>
      </c>
      <c r="K22" s="46">
        <v>0</v>
      </c>
      <c r="L22" s="46">
        <v>0</v>
      </c>
      <c r="M22" s="46">
        <v>0</v>
      </c>
      <c r="N22" s="46">
        <v>0</v>
      </c>
      <c r="O22" s="46">
        <f t="shared" si="5"/>
        <v>777883</v>
      </c>
      <c r="P22" s="47">
        <f t="shared" si="2"/>
        <v>72.320844179992562</v>
      </c>
      <c r="Q22" s="9"/>
    </row>
    <row r="23" spans="1:17">
      <c r="A23" s="12"/>
      <c r="B23" s="25">
        <v>335.125</v>
      </c>
      <c r="C23" s="20" t="s">
        <v>146</v>
      </c>
      <c r="D23" s="46">
        <v>342791</v>
      </c>
      <c r="E23" s="46">
        <v>0</v>
      </c>
      <c r="F23" s="46">
        <v>0</v>
      </c>
      <c r="G23" s="46">
        <v>0</v>
      </c>
      <c r="H23" s="46">
        <v>0</v>
      </c>
      <c r="I23" s="46">
        <v>0</v>
      </c>
      <c r="J23" s="46">
        <v>0</v>
      </c>
      <c r="K23" s="46">
        <v>0</v>
      </c>
      <c r="L23" s="46">
        <v>0</v>
      </c>
      <c r="M23" s="46">
        <v>0</v>
      </c>
      <c r="N23" s="46">
        <v>0</v>
      </c>
      <c r="O23" s="46">
        <f t="shared" si="5"/>
        <v>342791</v>
      </c>
      <c r="P23" s="47">
        <f t="shared" si="2"/>
        <v>31.869747117887691</v>
      </c>
      <c r="Q23" s="9"/>
    </row>
    <row r="24" spans="1:17">
      <c r="A24" s="12"/>
      <c r="B24" s="25">
        <v>335.14</v>
      </c>
      <c r="C24" s="20" t="s">
        <v>100</v>
      </c>
      <c r="D24" s="46">
        <v>7114</v>
      </c>
      <c r="E24" s="46">
        <v>0</v>
      </c>
      <c r="F24" s="46">
        <v>0</v>
      </c>
      <c r="G24" s="46">
        <v>0</v>
      </c>
      <c r="H24" s="46">
        <v>0</v>
      </c>
      <c r="I24" s="46">
        <v>0</v>
      </c>
      <c r="J24" s="46">
        <v>0</v>
      </c>
      <c r="K24" s="46">
        <v>0</v>
      </c>
      <c r="L24" s="46">
        <v>0</v>
      </c>
      <c r="M24" s="46">
        <v>0</v>
      </c>
      <c r="N24" s="46">
        <v>0</v>
      </c>
      <c r="O24" s="46">
        <f t="shared" si="5"/>
        <v>7114</v>
      </c>
      <c r="P24" s="47">
        <f t="shared" si="2"/>
        <v>0.66139828932688727</v>
      </c>
      <c r="Q24" s="9"/>
    </row>
    <row r="25" spans="1:17">
      <c r="A25" s="12"/>
      <c r="B25" s="25">
        <v>335.15</v>
      </c>
      <c r="C25" s="20" t="s">
        <v>101</v>
      </c>
      <c r="D25" s="46">
        <v>4657</v>
      </c>
      <c r="E25" s="46">
        <v>0</v>
      </c>
      <c r="F25" s="46">
        <v>0</v>
      </c>
      <c r="G25" s="46">
        <v>0</v>
      </c>
      <c r="H25" s="46">
        <v>0</v>
      </c>
      <c r="I25" s="46">
        <v>0</v>
      </c>
      <c r="J25" s="46">
        <v>0</v>
      </c>
      <c r="K25" s="46">
        <v>0</v>
      </c>
      <c r="L25" s="46">
        <v>0</v>
      </c>
      <c r="M25" s="46">
        <v>0</v>
      </c>
      <c r="N25" s="46">
        <v>0</v>
      </c>
      <c r="O25" s="46">
        <f t="shared" si="5"/>
        <v>4657</v>
      </c>
      <c r="P25" s="47">
        <f t="shared" si="2"/>
        <v>0.43296764596504278</v>
      </c>
      <c r="Q25" s="9"/>
    </row>
    <row r="26" spans="1:17">
      <c r="A26" s="12"/>
      <c r="B26" s="25">
        <v>335.18</v>
      </c>
      <c r="C26" s="20" t="s">
        <v>147</v>
      </c>
      <c r="D26" s="46">
        <v>676210</v>
      </c>
      <c r="E26" s="46">
        <v>0</v>
      </c>
      <c r="F26" s="46">
        <v>0</v>
      </c>
      <c r="G26" s="46">
        <v>0</v>
      </c>
      <c r="H26" s="46">
        <v>0</v>
      </c>
      <c r="I26" s="46">
        <v>0</v>
      </c>
      <c r="J26" s="46">
        <v>0</v>
      </c>
      <c r="K26" s="46">
        <v>0</v>
      </c>
      <c r="L26" s="46">
        <v>0</v>
      </c>
      <c r="M26" s="46">
        <v>0</v>
      </c>
      <c r="N26" s="46">
        <v>0</v>
      </c>
      <c r="O26" s="46">
        <f t="shared" si="5"/>
        <v>676210</v>
      </c>
      <c r="P26" s="47">
        <f t="shared" si="2"/>
        <v>62.868166604685754</v>
      </c>
      <c r="Q26" s="9"/>
    </row>
    <row r="27" spans="1:17">
      <c r="A27" s="12"/>
      <c r="B27" s="25">
        <v>335.45</v>
      </c>
      <c r="C27" s="20" t="s">
        <v>148</v>
      </c>
      <c r="D27" s="46">
        <v>10500</v>
      </c>
      <c r="E27" s="46">
        <v>0</v>
      </c>
      <c r="F27" s="46">
        <v>0</v>
      </c>
      <c r="G27" s="46">
        <v>0</v>
      </c>
      <c r="H27" s="46">
        <v>0</v>
      </c>
      <c r="I27" s="46">
        <v>0</v>
      </c>
      <c r="J27" s="46">
        <v>0</v>
      </c>
      <c r="K27" s="46">
        <v>0</v>
      </c>
      <c r="L27" s="46">
        <v>0</v>
      </c>
      <c r="M27" s="46">
        <v>0</v>
      </c>
      <c r="N27" s="46">
        <v>0</v>
      </c>
      <c r="O27" s="46">
        <f t="shared" ref="O27:O32" si="6">SUM(D27:N27)</f>
        <v>10500</v>
      </c>
      <c r="P27" s="47">
        <f t="shared" si="2"/>
        <v>0.97619933060617325</v>
      </c>
      <c r="Q27" s="9"/>
    </row>
    <row r="28" spans="1:17">
      <c r="A28" s="12"/>
      <c r="B28" s="25">
        <v>335.48</v>
      </c>
      <c r="C28" s="20" t="s">
        <v>27</v>
      </c>
      <c r="D28" s="46">
        <v>45230</v>
      </c>
      <c r="E28" s="46">
        <v>0</v>
      </c>
      <c r="F28" s="46">
        <v>0</v>
      </c>
      <c r="G28" s="46">
        <v>0</v>
      </c>
      <c r="H28" s="46">
        <v>0</v>
      </c>
      <c r="I28" s="46">
        <v>0</v>
      </c>
      <c r="J28" s="46">
        <v>0</v>
      </c>
      <c r="K28" s="46">
        <v>0</v>
      </c>
      <c r="L28" s="46">
        <v>0</v>
      </c>
      <c r="M28" s="46">
        <v>0</v>
      </c>
      <c r="N28" s="46">
        <v>0</v>
      </c>
      <c r="O28" s="46">
        <f t="shared" si="6"/>
        <v>45230</v>
      </c>
      <c r="P28" s="47">
        <f t="shared" si="2"/>
        <v>4.2050948307921159</v>
      </c>
      <c r="Q28" s="9"/>
    </row>
    <row r="29" spans="1:17">
      <c r="A29" s="12"/>
      <c r="B29" s="25">
        <v>337.6</v>
      </c>
      <c r="C29" s="20" t="s">
        <v>133</v>
      </c>
      <c r="D29" s="46">
        <v>0</v>
      </c>
      <c r="E29" s="46">
        <v>113451</v>
      </c>
      <c r="F29" s="46">
        <v>0</v>
      </c>
      <c r="G29" s="46">
        <v>0</v>
      </c>
      <c r="H29" s="46">
        <v>0</v>
      </c>
      <c r="I29" s="46">
        <v>0</v>
      </c>
      <c r="J29" s="46">
        <v>0</v>
      </c>
      <c r="K29" s="46">
        <v>0</v>
      </c>
      <c r="L29" s="46">
        <v>0</v>
      </c>
      <c r="M29" s="46">
        <v>0</v>
      </c>
      <c r="N29" s="46">
        <v>0</v>
      </c>
      <c r="O29" s="46">
        <f t="shared" si="6"/>
        <v>113451</v>
      </c>
      <c r="P29" s="47">
        <f t="shared" si="2"/>
        <v>10.547694310152472</v>
      </c>
      <c r="Q29" s="9"/>
    </row>
    <row r="30" spans="1:17">
      <c r="A30" s="12"/>
      <c r="B30" s="25">
        <v>337.7</v>
      </c>
      <c r="C30" s="20" t="s">
        <v>70</v>
      </c>
      <c r="D30" s="46">
        <v>0</v>
      </c>
      <c r="E30" s="46">
        <v>2871</v>
      </c>
      <c r="F30" s="46">
        <v>0</v>
      </c>
      <c r="G30" s="46">
        <v>0</v>
      </c>
      <c r="H30" s="46">
        <v>0</v>
      </c>
      <c r="I30" s="46">
        <v>0</v>
      </c>
      <c r="J30" s="46">
        <v>0</v>
      </c>
      <c r="K30" s="46">
        <v>0</v>
      </c>
      <c r="L30" s="46">
        <v>0</v>
      </c>
      <c r="M30" s="46">
        <v>0</v>
      </c>
      <c r="N30" s="46">
        <v>0</v>
      </c>
      <c r="O30" s="46">
        <f t="shared" si="6"/>
        <v>2871</v>
      </c>
      <c r="P30" s="47">
        <f t="shared" si="2"/>
        <v>0.26692078839717365</v>
      </c>
      <c r="Q30" s="9"/>
    </row>
    <row r="31" spans="1:17">
      <c r="A31" s="12"/>
      <c r="B31" s="25">
        <v>339</v>
      </c>
      <c r="C31" s="20" t="s">
        <v>28</v>
      </c>
      <c r="D31" s="46">
        <v>0</v>
      </c>
      <c r="E31" s="46">
        <v>279869</v>
      </c>
      <c r="F31" s="46">
        <v>0</v>
      </c>
      <c r="G31" s="46">
        <v>0</v>
      </c>
      <c r="H31" s="46">
        <v>0</v>
      </c>
      <c r="I31" s="46">
        <v>0</v>
      </c>
      <c r="J31" s="46">
        <v>0</v>
      </c>
      <c r="K31" s="46">
        <v>0</v>
      </c>
      <c r="L31" s="46">
        <v>0</v>
      </c>
      <c r="M31" s="46">
        <v>0</v>
      </c>
      <c r="N31" s="46">
        <v>0</v>
      </c>
      <c r="O31" s="46">
        <f t="shared" si="6"/>
        <v>279869</v>
      </c>
      <c r="P31" s="47">
        <f t="shared" si="2"/>
        <v>26.019802900706583</v>
      </c>
      <c r="Q31" s="9"/>
    </row>
    <row r="32" spans="1:17" ht="15.75">
      <c r="A32" s="29" t="s">
        <v>33</v>
      </c>
      <c r="B32" s="30"/>
      <c r="C32" s="31"/>
      <c r="D32" s="32">
        <f t="shared" ref="D32:N32" si="7">SUM(D33:D45)</f>
        <v>1414253</v>
      </c>
      <c r="E32" s="32">
        <f t="shared" si="7"/>
        <v>51220</v>
      </c>
      <c r="F32" s="32">
        <f t="shared" si="7"/>
        <v>0</v>
      </c>
      <c r="G32" s="32">
        <f t="shared" si="7"/>
        <v>0</v>
      </c>
      <c r="H32" s="32">
        <f t="shared" si="7"/>
        <v>0</v>
      </c>
      <c r="I32" s="32">
        <f t="shared" si="7"/>
        <v>20060757</v>
      </c>
      <c r="J32" s="32">
        <f t="shared" si="7"/>
        <v>2084697</v>
      </c>
      <c r="K32" s="32">
        <f t="shared" si="7"/>
        <v>0</v>
      </c>
      <c r="L32" s="32">
        <f t="shared" si="7"/>
        <v>0</v>
      </c>
      <c r="M32" s="32">
        <f t="shared" si="7"/>
        <v>0</v>
      </c>
      <c r="N32" s="32">
        <f t="shared" si="7"/>
        <v>0</v>
      </c>
      <c r="O32" s="32">
        <f t="shared" si="6"/>
        <v>23610927</v>
      </c>
      <c r="P32" s="45">
        <f t="shared" si="2"/>
        <v>2195.1401078467834</v>
      </c>
      <c r="Q32" s="10"/>
    </row>
    <row r="33" spans="1:17">
      <c r="A33" s="12"/>
      <c r="B33" s="25">
        <v>341.2</v>
      </c>
      <c r="C33" s="20" t="s">
        <v>103</v>
      </c>
      <c r="D33" s="46">
        <v>0</v>
      </c>
      <c r="E33" s="46">
        <v>0</v>
      </c>
      <c r="F33" s="46">
        <v>0</v>
      </c>
      <c r="G33" s="46">
        <v>0</v>
      </c>
      <c r="H33" s="46">
        <v>0</v>
      </c>
      <c r="I33" s="46">
        <v>0</v>
      </c>
      <c r="J33" s="46">
        <v>2084697</v>
      </c>
      <c r="K33" s="46">
        <v>0</v>
      </c>
      <c r="L33" s="46">
        <v>0</v>
      </c>
      <c r="M33" s="46">
        <v>0</v>
      </c>
      <c r="N33" s="46">
        <v>0</v>
      </c>
      <c r="O33" s="46">
        <f t="shared" ref="O33:O44" si="8">SUM(D33:N33)</f>
        <v>2084697</v>
      </c>
      <c r="P33" s="47">
        <f t="shared" si="2"/>
        <v>193.81712532539979</v>
      </c>
      <c r="Q33" s="9"/>
    </row>
    <row r="34" spans="1:17">
      <c r="A34" s="12"/>
      <c r="B34" s="25">
        <v>341.9</v>
      </c>
      <c r="C34" s="20" t="s">
        <v>104</v>
      </c>
      <c r="D34" s="46">
        <v>119705</v>
      </c>
      <c r="E34" s="46">
        <v>0</v>
      </c>
      <c r="F34" s="46">
        <v>0</v>
      </c>
      <c r="G34" s="46">
        <v>0</v>
      </c>
      <c r="H34" s="46">
        <v>0</v>
      </c>
      <c r="I34" s="46">
        <v>0</v>
      </c>
      <c r="J34" s="46">
        <v>0</v>
      </c>
      <c r="K34" s="46">
        <v>0</v>
      </c>
      <c r="L34" s="46">
        <v>0</v>
      </c>
      <c r="M34" s="46">
        <v>0</v>
      </c>
      <c r="N34" s="46">
        <v>0</v>
      </c>
      <c r="O34" s="46">
        <f t="shared" si="8"/>
        <v>119705</v>
      </c>
      <c r="P34" s="47">
        <f t="shared" si="2"/>
        <v>11.129137225734473</v>
      </c>
      <c r="Q34" s="9"/>
    </row>
    <row r="35" spans="1:17">
      <c r="A35" s="12"/>
      <c r="B35" s="25">
        <v>342.1</v>
      </c>
      <c r="C35" s="20" t="s">
        <v>38</v>
      </c>
      <c r="D35" s="46">
        <v>330595</v>
      </c>
      <c r="E35" s="46">
        <v>0</v>
      </c>
      <c r="F35" s="46">
        <v>0</v>
      </c>
      <c r="G35" s="46">
        <v>0</v>
      </c>
      <c r="H35" s="46">
        <v>0</v>
      </c>
      <c r="I35" s="46">
        <v>0</v>
      </c>
      <c r="J35" s="46">
        <v>0</v>
      </c>
      <c r="K35" s="46">
        <v>0</v>
      </c>
      <c r="L35" s="46">
        <v>0</v>
      </c>
      <c r="M35" s="46">
        <v>0</v>
      </c>
      <c r="N35" s="46">
        <v>0</v>
      </c>
      <c r="O35" s="46">
        <f t="shared" si="8"/>
        <v>330595</v>
      </c>
      <c r="P35" s="47">
        <f t="shared" si="2"/>
        <v>30.735868352547417</v>
      </c>
      <c r="Q35" s="9"/>
    </row>
    <row r="36" spans="1:17">
      <c r="A36" s="12"/>
      <c r="B36" s="25">
        <v>342.5</v>
      </c>
      <c r="C36" s="20" t="s">
        <v>81</v>
      </c>
      <c r="D36" s="46">
        <v>6793</v>
      </c>
      <c r="E36" s="46">
        <v>0</v>
      </c>
      <c r="F36" s="46">
        <v>0</v>
      </c>
      <c r="G36" s="46">
        <v>0</v>
      </c>
      <c r="H36" s="46">
        <v>0</v>
      </c>
      <c r="I36" s="46">
        <v>0</v>
      </c>
      <c r="J36" s="46">
        <v>0</v>
      </c>
      <c r="K36" s="46">
        <v>0</v>
      </c>
      <c r="L36" s="46">
        <v>0</v>
      </c>
      <c r="M36" s="46">
        <v>0</v>
      </c>
      <c r="N36" s="46">
        <v>0</v>
      </c>
      <c r="O36" s="46">
        <f t="shared" si="8"/>
        <v>6793</v>
      </c>
      <c r="P36" s="47">
        <f t="shared" si="2"/>
        <v>0.6315544812197843</v>
      </c>
      <c r="Q36" s="9"/>
    </row>
    <row r="37" spans="1:17">
      <c r="A37" s="12"/>
      <c r="B37" s="25">
        <v>342.9</v>
      </c>
      <c r="C37" s="20" t="s">
        <v>86</v>
      </c>
      <c r="D37" s="46">
        <v>0</v>
      </c>
      <c r="E37" s="46">
        <v>100</v>
      </c>
      <c r="F37" s="46">
        <v>0</v>
      </c>
      <c r="G37" s="46">
        <v>0</v>
      </c>
      <c r="H37" s="46">
        <v>0</v>
      </c>
      <c r="I37" s="46">
        <v>0</v>
      </c>
      <c r="J37" s="46">
        <v>0</v>
      </c>
      <c r="K37" s="46">
        <v>0</v>
      </c>
      <c r="L37" s="46">
        <v>0</v>
      </c>
      <c r="M37" s="46">
        <v>0</v>
      </c>
      <c r="N37" s="46">
        <v>0</v>
      </c>
      <c r="O37" s="46">
        <f t="shared" si="8"/>
        <v>100</v>
      </c>
      <c r="P37" s="47">
        <f t="shared" ref="P37:P57" si="9">(O37/P$59)</f>
        <v>9.2971364819635551E-3</v>
      </c>
      <c r="Q37" s="9"/>
    </row>
    <row r="38" spans="1:17">
      <c r="A38" s="12"/>
      <c r="B38" s="25">
        <v>343.1</v>
      </c>
      <c r="C38" s="20" t="s">
        <v>39</v>
      </c>
      <c r="D38" s="46">
        <v>0</v>
      </c>
      <c r="E38" s="46">
        <v>0</v>
      </c>
      <c r="F38" s="46">
        <v>0</v>
      </c>
      <c r="G38" s="46">
        <v>0</v>
      </c>
      <c r="H38" s="46">
        <v>0</v>
      </c>
      <c r="I38" s="46">
        <v>14852175</v>
      </c>
      <c r="J38" s="46">
        <v>0</v>
      </c>
      <c r="K38" s="46">
        <v>0</v>
      </c>
      <c r="L38" s="46">
        <v>0</v>
      </c>
      <c r="M38" s="46">
        <v>0</v>
      </c>
      <c r="N38" s="46">
        <v>0</v>
      </c>
      <c r="O38" s="46">
        <f t="shared" si="8"/>
        <v>14852175</v>
      </c>
      <c r="P38" s="47">
        <f t="shared" si="9"/>
        <v>1380.8269802900707</v>
      </c>
      <c r="Q38" s="9"/>
    </row>
    <row r="39" spans="1:17">
      <c r="A39" s="12"/>
      <c r="B39" s="25">
        <v>343.3</v>
      </c>
      <c r="C39" s="20" t="s">
        <v>40</v>
      </c>
      <c r="D39" s="46">
        <v>0</v>
      </c>
      <c r="E39" s="46">
        <v>0</v>
      </c>
      <c r="F39" s="46">
        <v>0</v>
      </c>
      <c r="G39" s="46">
        <v>0</v>
      </c>
      <c r="H39" s="46">
        <v>0</v>
      </c>
      <c r="I39" s="46">
        <v>2164412</v>
      </c>
      <c r="J39" s="46">
        <v>0</v>
      </c>
      <c r="K39" s="46">
        <v>0</v>
      </c>
      <c r="L39" s="46">
        <v>0</v>
      </c>
      <c r="M39" s="46">
        <v>0</v>
      </c>
      <c r="N39" s="46">
        <v>0</v>
      </c>
      <c r="O39" s="46">
        <f t="shared" si="8"/>
        <v>2164412</v>
      </c>
      <c r="P39" s="47">
        <f t="shared" si="9"/>
        <v>201.22833767199702</v>
      </c>
      <c r="Q39" s="9"/>
    </row>
    <row r="40" spans="1:17">
      <c r="A40" s="12"/>
      <c r="B40" s="25">
        <v>343.4</v>
      </c>
      <c r="C40" s="20" t="s">
        <v>41</v>
      </c>
      <c r="D40" s="46">
        <v>830351</v>
      </c>
      <c r="E40" s="46">
        <v>0</v>
      </c>
      <c r="F40" s="46">
        <v>0</v>
      </c>
      <c r="G40" s="46">
        <v>0</v>
      </c>
      <c r="H40" s="46">
        <v>0</v>
      </c>
      <c r="I40" s="46">
        <v>0</v>
      </c>
      <c r="J40" s="46">
        <v>0</v>
      </c>
      <c r="K40" s="46">
        <v>0</v>
      </c>
      <c r="L40" s="46">
        <v>0</v>
      </c>
      <c r="M40" s="46">
        <v>0</v>
      </c>
      <c r="N40" s="46">
        <v>0</v>
      </c>
      <c r="O40" s="46">
        <f t="shared" si="8"/>
        <v>830351</v>
      </c>
      <c r="P40" s="47">
        <f t="shared" si="9"/>
        <v>77.198865749349196</v>
      </c>
      <c r="Q40" s="9"/>
    </row>
    <row r="41" spans="1:17">
      <c r="A41" s="12"/>
      <c r="B41" s="25">
        <v>343.5</v>
      </c>
      <c r="C41" s="20" t="s">
        <v>42</v>
      </c>
      <c r="D41" s="46">
        <v>0</v>
      </c>
      <c r="E41" s="46">
        <v>0</v>
      </c>
      <c r="F41" s="46">
        <v>0</v>
      </c>
      <c r="G41" s="46">
        <v>0</v>
      </c>
      <c r="H41" s="46">
        <v>0</v>
      </c>
      <c r="I41" s="46">
        <v>2982280</v>
      </c>
      <c r="J41" s="46">
        <v>0</v>
      </c>
      <c r="K41" s="46">
        <v>0</v>
      </c>
      <c r="L41" s="46">
        <v>0</v>
      </c>
      <c r="M41" s="46">
        <v>0</v>
      </c>
      <c r="N41" s="46">
        <v>0</v>
      </c>
      <c r="O41" s="46">
        <f t="shared" si="8"/>
        <v>2982280</v>
      </c>
      <c r="P41" s="47">
        <f t="shared" si="9"/>
        <v>277.26664187430271</v>
      </c>
      <c r="Q41" s="9"/>
    </row>
    <row r="42" spans="1:17">
      <c r="A42" s="12"/>
      <c r="B42" s="25">
        <v>343.9</v>
      </c>
      <c r="C42" s="20" t="s">
        <v>43</v>
      </c>
      <c r="D42" s="46">
        <v>0</v>
      </c>
      <c r="E42" s="46">
        <v>30602</v>
      </c>
      <c r="F42" s="46">
        <v>0</v>
      </c>
      <c r="G42" s="46">
        <v>0</v>
      </c>
      <c r="H42" s="46">
        <v>0</v>
      </c>
      <c r="I42" s="46">
        <v>61890</v>
      </c>
      <c r="J42" s="46">
        <v>0</v>
      </c>
      <c r="K42" s="46">
        <v>0</v>
      </c>
      <c r="L42" s="46">
        <v>0</v>
      </c>
      <c r="M42" s="46">
        <v>0</v>
      </c>
      <c r="N42" s="46">
        <v>0</v>
      </c>
      <c r="O42" s="46">
        <f t="shared" si="8"/>
        <v>92492</v>
      </c>
      <c r="P42" s="47">
        <f t="shared" si="9"/>
        <v>8.5991074748977319</v>
      </c>
      <c r="Q42" s="9"/>
    </row>
    <row r="43" spans="1:17">
      <c r="A43" s="12"/>
      <c r="B43" s="25">
        <v>347.2</v>
      </c>
      <c r="C43" s="20" t="s">
        <v>44</v>
      </c>
      <c r="D43" s="46">
        <v>116809</v>
      </c>
      <c r="E43" s="46">
        <v>15072</v>
      </c>
      <c r="F43" s="46">
        <v>0</v>
      </c>
      <c r="G43" s="46">
        <v>0</v>
      </c>
      <c r="H43" s="46">
        <v>0</v>
      </c>
      <c r="I43" s="46">
        <v>0</v>
      </c>
      <c r="J43" s="46">
        <v>0</v>
      </c>
      <c r="K43" s="46">
        <v>0</v>
      </c>
      <c r="L43" s="46">
        <v>0</v>
      </c>
      <c r="M43" s="46">
        <v>0</v>
      </c>
      <c r="N43" s="46">
        <v>0</v>
      </c>
      <c r="O43" s="46">
        <f t="shared" si="8"/>
        <v>131881</v>
      </c>
      <c r="P43" s="47">
        <f t="shared" si="9"/>
        <v>12.261156563778357</v>
      </c>
      <c r="Q43" s="9"/>
    </row>
    <row r="44" spans="1:17">
      <c r="A44" s="12"/>
      <c r="B44" s="25">
        <v>347.4</v>
      </c>
      <c r="C44" s="20" t="s">
        <v>45</v>
      </c>
      <c r="D44" s="46">
        <v>10000</v>
      </c>
      <c r="E44" s="46">
        <v>0</v>
      </c>
      <c r="F44" s="46">
        <v>0</v>
      </c>
      <c r="G44" s="46">
        <v>0</v>
      </c>
      <c r="H44" s="46">
        <v>0</v>
      </c>
      <c r="I44" s="46">
        <v>0</v>
      </c>
      <c r="J44" s="46">
        <v>0</v>
      </c>
      <c r="K44" s="46">
        <v>0</v>
      </c>
      <c r="L44" s="46">
        <v>0</v>
      </c>
      <c r="M44" s="46">
        <v>0</v>
      </c>
      <c r="N44" s="46">
        <v>0</v>
      </c>
      <c r="O44" s="46">
        <f t="shared" si="8"/>
        <v>10000</v>
      </c>
      <c r="P44" s="47">
        <f t="shared" si="9"/>
        <v>0.92971364819635549</v>
      </c>
      <c r="Q44" s="9"/>
    </row>
    <row r="45" spans="1:17">
      <c r="A45" s="12"/>
      <c r="B45" s="25">
        <v>348.24</v>
      </c>
      <c r="C45" s="20" t="s">
        <v>116</v>
      </c>
      <c r="D45" s="46">
        <v>0</v>
      </c>
      <c r="E45" s="46">
        <v>5446</v>
      </c>
      <c r="F45" s="46">
        <v>0</v>
      </c>
      <c r="G45" s="46">
        <v>0</v>
      </c>
      <c r="H45" s="46">
        <v>0</v>
      </c>
      <c r="I45" s="46">
        <v>0</v>
      </c>
      <c r="J45" s="46">
        <v>0</v>
      </c>
      <c r="K45" s="46">
        <v>0</v>
      </c>
      <c r="L45" s="46">
        <v>0</v>
      </c>
      <c r="M45" s="46">
        <v>0</v>
      </c>
      <c r="N45" s="46">
        <v>0</v>
      </c>
      <c r="O45" s="46">
        <f t="shared" ref="O45:O57" si="10">SUM(D45:N45)</f>
        <v>5446</v>
      </c>
      <c r="P45" s="47">
        <f t="shared" si="9"/>
        <v>0.50632205280773523</v>
      </c>
      <c r="Q45" s="9"/>
    </row>
    <row r="46" spans="1:17" ht="15.75">
      <c r="A46" s="29" t="s">
        <v>34</v>
      </c>
      <c r="B46" s="30"/>
      <c r="C46" s="31"/>
      <c r="D46" s="32">
        <f t="shared" ref="D46:N46" si="11">SUM(D47:D48)</f>
        <v>40762</v>
      </c>
      <c r="E46" s="32">
        <f t="shared" si="11"/>
        <v>0</v>
      </c>
      <c r="F46" s="32">
        <f t="shared" si="11"/>
        <v>0</v>
      </c>
      <c r="G46" s="32">
        <f t="shared" si="11"/>
        <v>0</v>
      </c>
      <c r="H46" s="32">
        <f t="shared" si="11"/>
        <v>0</v>
      </c>
      <c r="I46" s="32">
        <f t="shared" si="11"/>
        <v>0</v>
      </c>
      <c r="J46" s="32">
        <f t="shared" si="11"/>
        <v>0</v>
      </c>
      <c r="K46" s="32">
        <f t="shared" si="11"/>
        <v>0</v>
      </c>
      <c r="L46" s="32">
        <f t="shared" si="11"/>
        <v>0</v>
      </c>
      <c r="M46" s="32">
        <f t="shared" si="11"/>
        <v>0</v>
      </c>
      <c r="N46" s="32">
        <f t="shared" si="11"/>
        <v>0</v>
      </c>
      <c r="O46" s="32">
        <f t="shared" si="10"/>
        <v>40762</v>
      </c>
      <c r="P46" s="45">
        <f t="shared" si="9"/>
        <v>3.7896987727779843</v>
      </c>
      <c r="Q46" s="10"/>
    </row>
    <row r="47" spans="1:17">
      <c r="A47" s="13"/>
      <c r="B47" s="39">
        <v>351.1</v>
      </c>
      <c r="C47" s="21" t="s">
        <v>72</v>
      </c>
      <c r="D47" s="46">
        <v>40422</v>
      </c>
      <c r="E47" s="46">
        <v>0</v>
      </c>
      <c r="F47" s="46">
        <v>0</v>
      </c>
      <c r="G47" s="46">
        <v>0</v>
      </c>
      <c r="H47" s="46">
        <v>0</v>
      </c>
      <c r="I47" s="46">
        <v>0</v>
      </c>
      <c r="J47" s="46">
        <v>0</v>
      </c>
      <c r="K47" s="46">
        <v>0</v>
      </c>
      <c r="L47" s="46">
        <v>0</v>
      </c>
      <c r="M47" s="46">
        <v>0</v>
      </c>
      <c r="N47" s="46">
        <v>0</v>
      </c>
      <c r="O47" s="46">
        <f t="shared" si="10"/>
        <v>40422</v>
      </c>
      <c r="P47" s="47">
        <f t="shared" si="9"/>
        <v>3.7580885087393083</v>
      </c>
      <c r="Q47" s="9"/>
    </row>
    <row r="48" spans="1:17">
      <c r="A48" s="13"/>
      <c r="B48" s="39">
        <v>351.3</v>
      </c>
      <c r="C48" s="21" t="s">
        <v>48</v>
      </c>
      <c r="D48" s="46">
        <v>340</v>
      </c>
      <c r="E48" s="46">
        <v>0</v>
      </c>
      <c r="F48" s="46">
        <v>0</v>
      </c>
      <c r="G48" s="46">
        <v>0</v>
      </c>
      <c r="H48" s="46">
        <v>0</v>
      </c>
      <c r="I48" s="46">
        <v>0</v>
      </c>
      <c r="J48" s="46">
        <v>0</v>
      </c>
      <c r="K48" s="46">
        <v>0</v>
      </c>
      <c r="L48" s="46">
        <v>0</v>
      </c>
      <c r="M48" s="46">
        <v>0</v>
      </c>
      <c r="N48" s="46">
        <v>0</v>
      </c>
      <c r="O48" s="46">
        <f t="shared" si="10"/>
        <v>340</v>
      </c>
      <c r="P48" s="47">
        <f t="shared" si="9"/>
        <v>3.1610264038676089E-2</v>
      </c>
      <c r="Q48" s="9"/>
    </row>
    <row r="49" spans="1:120" ht="15.75">
      <c r="A49" s="29" t="s">
        <v>3</v>
      </c>
      <c r="B49" s="30"/>
      <c r="C49" s="31"/>
      <c r="D49" s="32">
        <f t="shared" ref="D49:N49" si="12">SUM(D50:D53)</f>
        <v>39665</v>
      </c>
      <c r="E49" s="32">
        <f t="shared" si="12"/>
        <v>12975</v>
      </c>
      <c r="F49" s="32">
        <f t="shared" si="12"/>
        <v>89</v>
      </c>
      <c r="G49" s="32">
        <f t="shared" si="12"/>
        <v>2</v>
      </c>
      <c r="H49" s="32">
        <f t="shared" si="12"/>
        <v>0</v>
      </c>
      <c r="I49" s="32">
        <f t="shared" si="12"/>
        <v>53531</v>
      </c>
      <c r="J49" s="32">
        <f t="shared" si="12"/>
        <v>5846</v>
      </c>
      <c r="K49" s="32">
        <f t="shared" si="12"/>
        <v>0</v>
      </c>
      <c r="L49" s="32">
        <f t="shared" si="12"/>
        <v>0</v>
      </c>
      <c r="M49" s="32">
        <f t="shared" si="12"/>
        <v>0</v>
      </c>
      <c r="N49" s="32">
        <f t="shared" si="12"/>
        <v>0</v>
      </c>
      <c r="O49" s="32">
        <f t="shared" si="10"/>
        <v>112108</v>
      </c>
      <c r="P49" s="45">
        <f t="shared" si="9"/>
        <v>10.422833767199702</v>
      </c>
      <c r="Q49" s="10"/>
    </row>
    <row r="50" spans="1:120">
      <c r="A50" s="12"/>
      <c r="B50" s="25">
        <v>361.1</v>
      </c>
      <c r="C50" s="20" t="s">
        <v>50</v>
      </c>
      <c r="D50" s="46">
        <v>4816</v>
      </c>
      <c r="E50" s="46">
        <v>500</v>
      </c>
      <c r="F50" s="46">
        <v>89</v>
      </c>
      <c r="G50" s="46">
        <v>2</v>
      </c>
      <c r="H50" s="46">
        <v>0</v>
      </c>
      <c r="I50" s="46">
        <v>5848</v>
      </c>
      <c r="J50" s="46">
        <v>313</v>
      </c>
      <c r="K50" s="46">
        <v>0</v>
      </c>
      <c r="L50" s="46">
        <v>0</v>
      </c>
      <c r="M50" s="46">
        <v>0</v>
      </c>
      <c r="N50" s="46">
        <v>0</v>
      </c>
      <c r="O50" s="46">
        <f t="shared" si="10"/>
        <v>11568</v>
      </c>
      <c r="P50" s="47">
        <f t="shared" si="9"/>
        <v>1.0754927482335441</v>
      </c>
      <c r="Q50" s="9"/>
    </row>
    <row r="51" spans="1:120">
      <c r="A51" s="12"/>
      <c r="B51" s="25">
        <v>362</v>
      </c>
      <c r="C51" s="20" t="s">
        <v>52</v>
      </c>
      <c r="D51" s="46">
        <v>0</v>
      </c>
      <c r="E51" s="46">
        <v>12475</v>
      </c>
      <c r="F51" s="46">
        <v>0</v>
      </c>
      <c r="G51" s="46">
        <v>0</v>
      </c>
      <c r="H51" s="46">
        <v>0</v>
      </c>
      <c r="I51" s="46">
        <v>32472</v>
      </c>
      <c r="J51" s="46">
        <v>0</v>
      </c>
      <c r="K51" s="46">
        <v>0</v>
      </c>
      <c r="L51" s="46">
        <v>0</v>
      </c>
      <c r="M51" s="46">
        <v>0</v>
      </c>
      <c r="N51" s="46">
        <v>0</v>
      </c>
      <c r="O51" s="46">
        <f t="shared" si="10"/>
        <v>44947</v>
      </c>
      <c r="P51" s="47">
        <f t="shared" si="9"/>
        <v>4.178783934548159</v>
      </c>
      <c r="Q51" s="9"/>
    </row>
    <row r="52" spans="1:120">
      <c r="A52" s="12"/>
      <c r="B52" s="25">
        <v>365</v>
      </c>
      <c r="C52" s="20" t="s">
        <v>111</v>
      </c>
      <c r="D52" s="46">
        <v>39</v>
      </c>
      <c r="E52" s="46">
        <v>0</v>
      </c>
      <c r="F52" s="46">
        <v>0</v>
      </c>
      <c r="G52" s="46">
        <v>0</v>
      </c>
      <c r="H52" s="46">
        <v>0</v>
      </c>
      <c r="I52" s="46">
        <v>0</v>
      </c>
      <c r="J52" s="46">
        <v>0</v>
      </c>
      <c r="K52" s="46">
        <v>0</v>
      </c>
      <c r="L52" s="46">
        <v>0</v>
      </c>
      <c r="M52" s="46">
        <v>0</v>
      </c>
      <c r="N52" s="46">
        <v>0</v>
      </c>
      <c r="O52" s="46">
        <f t="shared" si="10"/>
        <v>39</v>
      </c>
      <c r="P52" s="47">
        <f t="shared" si="9"/>
        <v>3.6258832279657863E-3</v>
      </c>
      <c r="Q52" s="9"/>
    </row>
    <row r="53" spans="1:120">
      <c r="A53" s="12"/>
      <c r="B53" s="25">
        <v>369.9</v>
      </c>
      <c r="C53" s="20" t="s">
        <v>55</v>
      </c>
      <c r="D53" s="46">
        <v>34810</v>
      </c>
      <c r="E53" s="46">
        <v>0</v>
      </c>
      <c r="F53" s="46">
        <v>0</v>
      </c>
      <c r="G53" s="46">
        <v>0</v>
      </c>
      <c r="H53" s="46">
        <v>0</v>
      </c>
      <c r="I53" s="46">
        <v>15211</v>
      </c>
      <c r="J53" s="46">
        <v>5533</v>
      </c>
      <c r="K53" s="46">
        <v>0</v>
      </c>
      <c r="L53" s="46">
        <v>0</v>
      </c>
      <c r="M53" s="46">
        <v>0</v>
      </c>
      <c r="N53" s="46">
        <v>0</v>
      </c>
      <c r="O53" s="46">
        <f t="shared" si="10"/>
        <v>55554</v>
      </c>
      <c r="P53" s="47">
        <f t="shared" si="9"/>
        <v>5.1649312011900337</v>
      </c>
      <c r="Q53" s="9"/>
    </row>
    <row r="54" spans="1:120" ht="15.75">
      <c r="A54" s="29" t="s">
        <v>35</v>
      </c>
      <c r="B54" s="30"/>
      <c r="C54" s="31"/>
      <c r="D54" s="32">
        <f t="shared" ref="D54:N54" si="13">SUM(D55:D56)</f>
        <v>2000000</v>
      </c>
      <c r="E54" s="32">
        <f t="shared" si="13"/>
        <v>191107</v>
      </c>
      <c r="F54" s="32">
        <f t="shared" si="13"/>
        <v>857416</v>
      </c>
      <c r="G54" s="32">
        <f t="shared" si="13"/>
        <v>0</v>
      </c>
      <c r="H54" s="32">
        <f t="shared" si="13"/>
        <v>0</v>
      </c>
      <c r="I54" s="32">
        <f t="shared" si="13"/>
        <v>138665</v>
      </c>
      <c r="J54" s="32">
        <f t="shared" si="13"/>
        <v>0</v>
      </c>
      <c r="K54" s="32">
        <f t="shared" si="13"/>
        <v>0</v>
      </c>
      <c r="L54" s="32">
        <f t="shared" si="13"/>
        <v>0</v>
      </c>
      <c r="M54" s="32">
        <f t="shared" si="13"/>
        <v>0</v>
      </c>
      <c r="N54" s="32">
        <f t="shared" si="13"/>
        <v>0</v>
      </c>
      <c r="O54" s="32">
        <f t="shared" si="10"/>
        <v>3187188</v>
      </c>
      <c r="P54" s="45">
        <f t="shared" si="9"/>
        <v>296.31721829676462</v>
      </c>
      <c r="Q54" s="9"/>
    </row>
    <row r="55" spans="1:120">
      <c r="A55" s="12"/>
      <c r="B55" s="25">
        <v>381</v>
      </c>
      <c r="C55" s="20" t="s">
        <v>56</v>
      </c>
      <c r="D55" s="46">
        <v>2000000</v>
      </c>
      <c r="E55" s="46">
        <v>191107</v>
      </c>
      <c r="F55" s="46">
        <v>857416</v>
      </c>
      <c r="G55" s="46">
        <v>0</v>
      </c>
      <c r="H55" s="46">
        <v>0</v>
      </c>
      <c r="I55" s="46">
        <v>0</v>
      </c>
      <c r="J55" s="46">
        <v>0</v>
      </c>
      <c r="K55" s="46">
        <v>0</v>
      </c>
      <c r="L55" s="46">
        <v>0</v>
      </c>
      <c r="M55" s="46">
        <v>0</v>
      </c>
      <c r="N55" s="46">
        <v>0</v>
      </c>
      <c r="O55" s="46">
        <f t="shared" si="10"/>
        <v>3048523</v>
      </c>
      <c r="P55" s="47">
        <f t="shared" si="9"/>
        <v>283.42534399404985</v>
      </c>
      <c r="Q55" s="9"/>
    </row>
    <row r="56" spans="1:120" ht="15.75" thickBot="1">
      <c r="A56" s="12"/>
      <c r="B56" s="25">
        <v>389.4</v>
      </c>
      <c r="C56" s="20" t="s">
        <v>149</v>
      </c>
      <c r="D56" s="46">
        <v>0</v>
      </c>
      <c r="E56" s="46">
        <v>0</v>
      </c>
      <c r="F56" s="46">
        <v>0</v>
      </c>
      <c r="G56" s="46">
        <v>0</v>
      </c>
      <c r="H56" s="46">
        <v>0</v>
      </c>
      <c r="I56" s="46">
        <v>138665</v>
      </c>
      <c r="J56" s="46">
        <v>0</v>
      </c>
      <c r="K56" s="46">
        <v>0</v>
      </c>
      <c r="L56" s="46">
        <v>0</v>
      </c>
      <c r="M56" s="46">
        <v>0</v>
      </c>
      <c r="N56" s="46">
        <v>0</v>
      </c>
      <c r="O56" s="46">
        <f t="shared" si="10"/>
        <v>138665</v>
      </c>
      <c r="P56" s="47">
        <f t="shared" si="9"/>
        <v>12.891874302714763</v>
      </c>
      <c r="Q56" s="9"/>
    </row>
    <row r="57" spans="1:120" ht="16.5" thickBot="1">
      <c r="A57" s="14" t="s">
        <v>46</v>
      </c>
      <c r="B57" s="23"/>
      <c r="C57" s="22"/>
      <c r="D57" s="15">
        <f t="shared" ref="D57:N57" si="14">SUM(D5,D12,D17,D32,D46,D49,D54)</f>
        <v>12563585</v>
      </c>
      <c r="E57" s="15">
        <f t="shared" si="14"/>
        <v>1346661</v>
      </c>
      <c r="F57" s="15">
        <f t="shared" si="14"/>
        <v>857505</v>
      </c>
      <c r="G57" s="15">
        <f t="shared" si="14"/>
        <v>1207739</v>
      </c>
      <c r="H57" s="15">
        <f t="shared" si="14"/>
        <v>0</v>
      </c>
      <c r="I57" s="15">
        <f t="shared" si="14"/>
        <v>20267953</v>
      </c>
      <c r="J57" s="15">
        <f t="shared" si="14"/>
        <v>2090543</v>
      </c>
      <c r="K57" s="15">
        <f t="shared" si="14"/>
        <v>0</v>
      </c>
      <c r="L57" s="15">
        <f t="shared" si="14"/>
        <v>0</v>
      </c>
      <c r="M57" s="15">
        <f t="shared" si="14"/>
        <v>0</v>
      </c>
      <c r="N57" s="15">
        <f t="shared" si="14"/>
        <v>0</v>
      </c>
      <c r="O57" s="15">
        <f t="shared" si="10"/>
        <v>38333986</v>
      </c>
      <c r="P57" s="38">
        <f t="shared" si="9"/>
        <v>3563.9629973968017</v>
      </c>
      <c r="Q57" s="6"/>
      <c r="R57" s="2"/>
      <c r="S57" s="5"/>
      <c r="T57" s="5"/>
      <c r="U57" s="5"/>
      <c r="V57" s="5"/>
      <c r="W57" s="5"/>
      <c r="X57" s="5"/>
      <c r="Y57" s="5"/>
      <c r="Z57" s="5"/>
      <c r="AA57" s="5"/>
      <c r="AB57" s="5"/>
      <c r="AC57" s="5"/>
      <c r="AD57" s="5"/>
      <c r="AE57" s="5"/>
      <c r="AF57" s="5"/>
      <c r="AG57" s="5"/>
      <c r="AH57" s="5"/>
      <c r="AI57" s="5"/>
      <c r="AJ57" s="5"/>
      <c r="AK57" s="5"/>
      <c r="AL57" s="5"/>
      <c r="AM57" s="5"/>
      <c r="AN57" s="5"/>
      <c r="AO57" s="5"/>
      <c r="AP57" s="5"/>
      <c r="AQ57" s="5"/>
      <c r="AR57" s="5"/>
      <c r="AS57" s="5"/>
      <c r="AT57" s="5"/>
      <c r="AU57" s="5"/>
      <c r="AV57" s="5"/>
      <c r="AW57" s="5"/>
      <c r="AX57" s="5"/>
      <c r="AY57" s="5"/>
      <c r="AZ57" s="5"/>
      <c r="BA57" s="5"/>
      <c r="BB57" s="5"/>
      <c r="BC57" s="5"/>
      <c r="BD57" s="5"/>
      <c r="BE57" s="5"/>
      <c r="BF57" s="5"/>
      <c r="BG57" s="5"/>
      <c r="BH57" s="5"/>
      <c r="BI57" s="5"/>
      <c r="BJ57" s="5"/>
      <c r="BK57" s="5"/>
      <c r="BL57" s="5"/>
      <c r="BM57" s="5"/>
      <c r="BN57" s="5"/>
      <c r="BO57" s="5"/>
      <c r="BP57" s="5"/>
      <c r="BQ57" s="5"/>
      <c r="BR57" s="5"/>
      <c r="BS57" s="5"/>
      <c r="BT57" s="5"/>
      <c r="BU57" s="5"/>
      <c r="BV57" s="5"/>
      <c r="BW57" s="5"/>
      <c r="BX57" s="5"/>
      <c r="BY57" s="5"/>
      <c r="BZ57" s="5"/>
      <c r="CA57" s="5"/>
      <c r="CB57" s="5"/>
      <c r="CC57" s="5"/>
      <c r="CD57" s="5"/>
      <c r="CE57" s="5"/>
      <c r="CF57" s="5"/>
      <c r="CG57" s="5"/>
      <c r="CH57" s="5"/>
      <c r="CI57" s="5"/>
      <c r="CJ57" s="5"/>
      <c r="CK57" s="5"/>
      <c r="CL57" s="5"/>
      <c r="CM57" s="5"/>
      <c r="CN57" s="5"/>
      <c r="CO57" s="5"/>
      <c r="CP57" s="5"/>
      <c r="CQ57" s="5"/>
      <c r="CR57" s="5"/>
      <c r="CS57" s="5"/>
      <c r="CT57" s="5"/>
      <c r="CU57" s="5"/>
      <c r="CV57" s="5"/>
      <c r="CW57" s="5"/>
      <c r="CX57" s="5"/>
      <c r="CY57" s="5"/>
      <c r="CZ57" s="5"/>
      <c r="DA57" s="5"/>
      <c r="DB57" s="5"/>
      <c r="DC57" s="5"/>
      <c r="DD57" s="5"/>
      <c r="DE57" s="5"/>
      <c r="DF57" s="5"/>
      <c r="DG57" s="5"/>
      <c r="DH57" s="5"/>
      <c r="DI57" s="5"/>
      <c r="DJ57" s="5"/>
      <c r="DK57" s="5"/>
      <c r="DL57" s="5"/>
      <c r="DM57" s="5"/>
      <c r="DN57" s="5"/>
      <c r="DO57" s="5"/>
      <c r="DP57" s="5"/>
    </row>
    <row r="58" spans="1:120">
      <c r="A58" s="16"/>
      <c r="B58" s="18"/>
      <c r="C58" s="18"/>
      <c r="D58" s="17"/>
      <c r="E58" s="17"/>
      <c r="F58" s="17"/>
      <c r="G58" s="17"/>
      <c r="H58" s="17"/>
      <c r="I58" s="17"/>
      <c r="J58" s="17"/>
      <c r="K58" s="17"/>
      <c r="L58" s="17"/>
      <c r="M58" s="17"/>
      <c r="N58" s="17"/>
      <c r="O58" s="17"/>
      <c r="P58" s="19"/>
    </row>
    <row r="59" spans="1:120">
      <c r="A59" s="40"/>
      <c r="B59" s="41"/>
      <c r="C59" s="41"/>
      <c r="D59" s="42"/>
      <c r="E59" s="42"/>
      <c r="F59" s="42"/>
      <c r="G59" s="42"/>
      <c r="H59" s="42"/>
      <c r="I59" s="42"/>
      <c r="J59" s="42"/>
      <c r="K59" s="42"/>
      <c r="L59" s="42"/>
      <c r="M59" s="121" t="s">
        <v>150</v>
      </c>
      <c r="N59" s="121"/>
      <c r="O59" s="121"/>
      <c r="P59" s="43">
        <v>10756</v>
      </c>
    </row>
    <row r="60" spans="1:120">
      <c r="A60" s="122"/>
      <c r="B60" s="99"/>
      <c r="C60" s="99"/>
      <c r="D60" s="99"/>
      <c r="E60" s="99"/>
      <c r="F60" s="99"/>
      <c r="G60" s="99"/>
      <c r="H60" s="99"/>
      <c r="I60" s="99"/>
      <c r="J60" s="99"/>
      <c r="K60" s="99"/>
      <c r="L60" s="99"/>
      <c r="M60" s="99"/>
      <c r="N60" s="99"/>
      <c r="O60" s="99"/>
      <c r="P60" s="100"/>
    </row>
    <row r="61" spans="1:120" ht="15.75" customHeight="1" thickBot="1">
      <c r="A61" s="123" t="s">
        <v>75</v>
      </c>
      <c r="B61" s="102"/>
      <c r="C61" s="102"/>
      <c r="D61" s="102"/>
      <c r="E61" s="102"/>
      <c r="F61" s="102"/>
      <c r="G61" s="102"/>
      <c r="H61" s="102"/>
      <c r="I61" s="102"/>
      <c r="J61" s="102"/>
      <c r="K61" s="102"/>
      <c r="L61" s="102"/>
      <c r="M61" s="102"/>
      <c r="N61" s="102"/>
      <c r="O61" s="102"/>
      <c r="P61" s="103"/>
    </row>
  </sheetData>
  <mergeCells count="10">
    <mergeCell ref="M59:O59"/>
    <mergeCell ref="A60:P60"/>
    <mergeCell ref="A61:P61"/>
    <mergeCell ref="A1:P1"/>
    <mergeCell ref="A2:P2"/>
    <mergeCell ref="A3:C4"/>
    <mergeCell ref="D3:H3"/>
    <mergeCell ref="I3:J3"/>
    <mergeCell ref="K3:M3"/>
    <mergeCell ref="P3:P4"/>
  </mergeCells>
  <printOptions horizontalCentered="1"/>
  <pageMargins left="0.5" right="0.5" top="0.5" bottom="0.5" header="0.3" footer="0.3"/>
  <pageSetup paperSize="5" scale="51" fitToHeight="0" orientation="landscape" verticalDpi="0" r:id="rId1"/>
  <headerFooter>
    <oddFooter>&amp;L&amp;14Office of Economic and Demographic Research&amp;R&amp;14Page &amp;P of &amp;N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pageSetUpPr fitToPage="1"/>
  </sheetPr>
  <dimension ref="A1:EC58"/>
  <sheetViews>
    <sheetView workbookViewId="0">
      <selection sqref="A1:O1"/>
    </sheetView>
  </sheetViews>
  <sheetFormatPr defaultColWidth="9.77734375" defaultRowHeight="15"/>
  <cols>
    <col min="1" max="1" width="1.77734375" style="3" customWidth="1"/>
    <col min="2" max="2" width="6.77734375" style="3" customWidth="1"/>
    <col min="3" max="3" width="60.77734375" style="3" customWidth="1"/>
    <col min="4" max="5" width="16.77734375" style="4" customWidth="1"/>
    <col min="6" max="7" width="15.77734375" style="4" customWidth="1"/>
    <col min="8" max="8" width="13.77734375" style="4" customWidth="1"/>
    <col min="9" max="10" width="15.77734375" style="4" customWidth="1"/>
    <col min="11" max="13" width="13.77734375" style="4" customWidth="1"/>
    <col min="14" max="14" width="16.77734375" style="4" customWidth="1"/>
    <col min="15" max="15" width="13.77734375" style="3" customWidth="1"/>
    <col min="16" max="16" width="9.77734375" style="3" customWidth="1"/>
    <col min="17" max="17" width="9.77734375" style="3"/>
  </cols>
  <sheetData>
    <row r="1" spans="1:133" ht="27.75">
      <c r="A1" s="124" t="s">
        <v>67</v>
      </c>
      <c r="B1" s="125"/>
      <c r="C1" s="125"/>
      <c r="D1" s="125"/>
      <c r="E1" s="125"/>
      <c r="F1" s="125"/>
      <c r="G1" s="125"/>
      <c r="H1" s="125"/>
      <c r="I1" s="125"/>
      <c r="J1" s="125"/>
      <c r="K1" s="125"/>
      <c r="L1" s="125"/>
      <c r="M1" s="125"/>
      <c r="N1" s="125"/>
      <c r="O1" s="126"/>
      <c r="P1" s="7"/>
      <c r="Q1"/>
    </row>
    <row r="2" spans="1:133" ht="24" thickBot="1">
      <c r="A2" s="127" t="s">
        <v>132</v>
      </c>
      <c r="B2" s="128"/>
      <c r="C2" s="128"/>
      <c r="D2" s="128"/>
      <c r="E2" s="128"/>
      <c r="F2" s="128"/>
      <c r="G2" s="128"/>
      <c r="H2" s="128"/>
      <c r="I2" s="128"/>
      <c r="J2" s="128"/>
      <c r="K2" s="128"/>
      <c r="L2" s="128"/>
      <c r="M2" s="128"/>
      <c r="N2" s="128"/>
      <c r="O2" s="129"/>
      <c r="P2" s="7"/>
      <c r="Q2"/>
    </row>
    <row r="3" spans="1:133" ht="18" customHeight="1">
      <c r="A3" s="130" t="s">
        <v>59</v>
      </c>
      <c r="B3" s="111"/>
      <c r="C3" s="112"/>
      <c r="D3" s="131" t="s">
        <v>29</v>
      </c>
      <c r="E3" s="132"/>
      <c r="F3" s="132"/>
      <c r="G3" s="132"/>
      <c r="H3" s="133"/>
      <c r="I3" s="131" t="s">
        <v>30</v>
      </c>
      <c r="J3" s="133"/>
      <c r="K3" s="131" t="s">
        <v>32</v>
      </c>
      <c r="L3" s="133"/>
      <c r="M3" s="36"/>
      <c r="N3" s="37"/>
      <c r="O3" s="134" t="s">
        <v>64</v>
      </c>
      <c r="P3" s="11"/>
      <c r="Q3"/>
    </row>
    <row r="4" spans="1:133" ht="32.25" customHeight="1" thickBot="1">
      <c r="A4" s="113"/>
      <c r="B4" s="114"/>
      <c r="C4" s="115"/>
      <c r="D4" s="34" t="s">
        <v>4</v>
      </c>
      <c r="E4" s="34" t="s">
        <v>60</v>
      </c>
      <c r="F4" s="34" t="s">
        <v>61</v>
      </c>
      <c r="G4" s="34" t="s">
        <v>62</v>
      </c>
      <c r="H4" s="34" t="s">
        <v>5</v>
      </c>
      <c r="I4" s="34" t="s">
        <v>6</v>
      </c>
      <c r="J4" s="35" t="s">
        <v>63</v>
      </c>
      <c r="K4" s="35" t="s">
        <v>7</v>
      </c>
      <c r="L4" s="35" t="s">
        <v>8</v>
      </c>
      <c r="M4" s="35" t="s">
        <v>9</v>
      </c>
      <c r="N4" s="35" t="s">
        <v>31</v>
      </c>
      <c r="O4" s="120"/>
      <c r="P4" s="8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</row>
    <row r="5" spans="1:133" ht="15.75">
      <c r="A5" s="24" t="s">
        <v>1</v>
      </c>
      <c r="B5" s="26"/>
      <c r="C5" s="26"/>
      <c r="D5" s="27">
        <f t="shared" ref="D5:M5" si="0">SUM(D6:D11)</f>
        <v>6625633</v>
      </c>
      <c r="E5" s="27">
        <f t="shared" si="0"/>
        <v>571527</v>
      </c>
      <c r="F5" s="27">
        <f t="shared" si="0"/>
        <v>0</v>
      </c>
      <c r="G5" s="27">
        <f t="shared" si="0"/>
        <v>0</v>
      </c>
      <c r="H5" s="27">
        <f t="shared" si="0"/>
        <v>0</v>
      </c>
      <c r="I5" s="27">
        <f t="shared" si="0"/>
        <v>0</v>
      </c>
      <c r="J5" s="27">
        <f t="shared" si="0"/>
        <v>0</v>
      </c>
      <c r="K5" s="27">
        <f t="shared" si="0"/>
        <v>0</v>
      </c>
      <c r="L5" s="27">
        <f t="shared" si="0"/>
        <v>0</v>
      </c>
      <c r="M5" s="27">
        <f t="shared" si="0"/>
        <v>0</v>
      </c>
      <c r="N5" s="28">
        <f t="shared" ref="N5:N20" si="1">SUM(D5:M5)</f>
        <v>7197160</v>
      </c>
      <c r="O5" s="33">
        <f t="shared" ref="O5:O36" si="2">(N5/O$56)</f>
        <v>687.40783190066861</v>
      </c>
      <c r="P5" s="6"/>
    </row>
    <row r="6" spans="1:133">
      <c r="A6" s="12"/>
      <c r="B6" s="25">
        <v>311</v>
      </c>
      <c r="C6" s="20" t="s">
        <v>2</v>
      </c>
      <c r="D6" s="46">
        <v>4489384</v>
      </c>
      <c r="E6" s="46">
        <v>0</v>
      </c>
      <c r="F6" s="46">
        <v>0</v>
      </c>
      <c r="G6" s="46">
        <v>0</v>
      </c>
      <c r="H6" s="46">
        <v>0</v>
      </c>
      <c r="I6" s="46">
        <v>0</v>
      </c>
      <c r="J6" s="46">
        <v>0</v>
      </c>
      <c r="K6" s="46">
        <v>0</v>
      </c>
      <c r="L6" s="46">
        <v>0</v>
      </c>
      <c r="M6" s="46">
        <v>0</v>
      </c>
      <c r="N6" s="46">
        <f t="shared" si="1"/>
        <v>4489384</v>
      </c>
      <c r="O6" s="47">
        <f t="shared" si="2"/>
        <v>428.78548233046803</v>
      </c>
      <c r="P6" s="9"/>
    </row>
    <row r="7" spans="1:133">
      <c r="A7" s="12"/>
      <c r="B7" s="25">
        <v>312.41000000000003</v>
      </c>
      <c r="C7" s="20" t="s">
        <v>77</v>
      </c>
      <c r="D7" s="46">
        <v>245558</v>
      </c>
      <c r="E7" s="46">
        <v>0</v>
      </c>
      <c r="F7" s="46">
        <v>0</v>
      </c>
      <c r="G7" s="46">
        <v>0</v>
      </c>
      <c r="H7" s="46">
        <v>0</v>
      </c>
      <c r="I7" s="46">
        <v>0</v>
      </c>
      <c r="J7" s="46">
        <v>0</v>
      </c>
      <c r="K7" s="46">
        <v>0</v>
      </c>
      <c r="L7" s="46">
        <v>0</v>
      </c>
      <c r="M7" s="46">
        <v>0</v>
      </c>
      <c r="N7" s="46">
        <f t="shared" si="1"/>
        <v>245558</v>
      </c>
      <c r="O7" s="47">
        <f t="shared" si="2"/>
        <v>23.453486150907356</v>
      </c>
      <c r="P7" s="9"/>
    </row>
    <row r="8" spans="1:133">
      <c r="A8" s="12"/>
      <c r="B8" s="25">
        <v>312.60000000000002</v>
      </c>
      <c r="C8" s="20" t="s">
        <v>11</v>
      </c>
      <c r="D8" s="46">
        <v>0</v>
      </c>
      <c r="E8" s="46">
        <v>571527</v>
      </c>
      <c r="F8" s="46">
        <v>0</v>
      </c>
      <c r="G8" s="46">
        <v>0</v>
      </c>
      <c r="H8" s="46">
        <v>0</v>
      </c>
      <c r="I8" s="46">
        <v>0</v>
      </c>
      <c r="J8" s="46">
        <v>0</v>
      </c>
      <c r="K8" s="46">
        <v>0</v>
      </c>
      <c r="L8" s="46">
        <v>0</v>
      </c>
      <c r="M8" s="46">
        <v>0</v>
      </c>
      <c r="N8" s="46">
        <f t="shared" si="1"/>
        <v>571527</v>
      </c>
      <c r="O8" s="47">
        <f t="shared" si="2"/>
        <v>54.587106017191978</v>
      </c>
      <c r="P8" s="9"/>
    </row>
    <row r="9" spans="1:133">
      <c r="A9" s="12"/>
      <c r="B9" s="25">
        <v>314.89999999999998</v>
      </c>
      <c r="C9" s="20" t="s">
        <v>12</v>
      </c>
      <c r="D9" s="46">
        <v>1481057</v>
      </c>
      <c r="E9" s="46">
        <v>0</v>
      </c>
      <c r="F9" s="46">
        <v>0</v>
      </c>
      <c r="G9" s="46">
        <v>0</v>
      </c>
      <c r="H9" s="46">
        <v>0</v>
      </c>
      <c r="I9" s="46">
        <v>0</v>
      </c>
      <c r="J9" s="46">
        <v>0</v>
      </c>
      <c r="K9" s="46">
        <v>0</v>
      </c>
      <c r="L9" s="46">
        <v>0</v>
      </c>
      <c r="M9" s="46">
        <v>0</v>
      </c>
      <c r="N9" s="46">
        <f t="shared" si="1"/>
        <v>1481057</v>
      </c>
      <c r="O9" s="47">
        <f t="shared" si="2"/>
        <v>141.45721107927412</v>
      </c>
      <c r="P9" s="9"/>
    </row>
    <row r="10" spans="1:133">
      <c r="A10" s="12"/>
      <c r="B10" s="25">
        <v>315</v>
      </c>
      <c r="C10" s="20" t="s">
        <v>96</v>
      </c>
      <c r="D10" s="46">
        <v>361901</v>
      </c>
      <c r="E10" s="46">
        <v>0</v>
      </c>
      <c r="F10" s="46">
        <v>0</v>
      </c>
      <c r="G10" s="46">
        <v>0</v>
      </c>
      <c r="H10" s="46">
        <v>0</v>
      </c>
      <c r="I10" s="46">
        <v>0</v>
      </c>
      <c r="J10" s="46">
        <v>0</v>
      </c>
      <c r="K10" s="46">
        <v>0</v>
      </c>
      <c r="L10" s="46">
        <v>0</v>
      </c>
      <c r="M10" s="46">
        <v>0</v>
      </c>
      <c r="N10" s="46">
        <f t="shared" si="1"/>
        <v>361901</v>
      </c>
      <c r="O10" s="47">
        <f t="shared" si="2"/>
        <v>34.565520534861506</v>
      </c>
      <c r="P10" s="9"/>
    </row>
    <row r="11" spans="1:133">
      <c r="A11" s="12"/>
      <c r="B11" s="25">
        <v>316</v>
      </c>
      <c r="C11" s="20" t="s">
        <v>97</v>
      </c>
      <c r="D11" s="46">
        <v>47733</v>
      </c>
      <c r="E11" s="46">
        <v>0</v>
      </c>
      <c r="F11" s="46">
        <v>0</v>
      </c>
      <c r="G11" s="46">
        <v>0</v>
      </c>
      <c r="H11" s="46">
        <v>0</v>
      </c>
      <c r="I11" s="46">
        <v>0</v>
      </c>
      <c r="J11" s="46">
        <v>0</v>
      </c>
      <c r="K11" s="46">
        <v>0</v>
      </c>
      <c r="L11" s="46">
        <v>0</v>
      </c>
      <c r="M11" s="46">
        <v>0</v>
      </c>
      <c r="N11" s="46">
        <f t="shared" si="1"/>
        <v>47733</v>
      </c>
      <c r="O11" s="47">
        <f t="shared" si="2"/>
        <v>4.5590257879656164</v>
      </c>
      <c r="P11" s="9"/>
    </row>
    <row r="12" spans="1:133" ht="15.75">
      <c r="A12" s="29" t="s">
        <v>15</v>
      </c>
      <c r="B12" s="30"/>
      <c r="C12" s="31"/>
      <c r="D12" s="32">
        <f t="shared" ref="D12:M12" si="3">SUM(D13:D16)</f>
        <v>571211</v>
      </c>
      <c r="E12" s="32">
        <f t="shared" si="3"/>
        <v>10623</v>
      </c>
      <c r="F12" s="32">
        <f t="shared" si="3"/>
        <v>0</v>
      </c>
      <c r="G12" s="32">
        <f t="shared" si="3"/>
        <v>0</v>
      </c>
      <c r="H12" s="32">
        <f t="shared" si="3"/>
        <v>0</v>
      </c>
      <c r="I12" s="32">
        <f t="shared" si="3"/>
        <v>0</v>
      </c>
      <c r="J12" s="32">
        <f t="shared" si="3"/>
        <v>0</v>
      </c>
      <c r="K12" s="32">
        <f t="shared" si="3"/>
        <v>0</v>
      </c>
      <c r="L12" s="32">
        <f t="shared" si="3"/>
        <v>0</v>
      </c>
      <c r="M12" s="32">
        <f t="shared" si="3"/>
        <v>0</v>
      </c>
      <c r="N12" s="44">
        <f t="shared" si="1"/>
        <v>581834</v>
      </c>
      <c r="O12" s="45">
        <f t="shared" si="2"/>
        <v>55.571537726838585</v>
      </c>
      <c r="P12" s="10"/>
    </row>
    <row r="13" spans="1:133">
      <c r="A13" s="12"/>
      <c r="B13" s="25">
        <v>322</v>
      </c>
      <c r="C13" s="20" t="s">
        <v>0</v>
      </c>
      <c r="D13" s="46">
        <v>176589</v>
      </c>
      <c r="E13" s="46">
        <v>0</v>
      </c>
      <c r="F13" s="46">
        <v>0</v>
      </c>
      <c r="G13" s="46">
        <v>0</v>
      </c>
      <c r="H13" s="46">
        <v>0</v>
      </c>
      <c r="I13" s="46">
        <v>0</v>
      </c>
      <c r="J13" s="46">
        <v>0</v>
      </c>
      <c r="K13" s="46">
        <v>0</v>
      </c>
      <c r="L13" s="46">
        <v>0</v>
      </c>
      <c r="M13" s="46">
        <v>0</v>
      </c>
      <c r="N13" s="46">
        <f t="shared" si="1"/>
        <v>176589</v>
      </c>
      <c r="O13" s="47">
        <f t="shared" si="2"/>
        <v>16.86618911174785</v>
      </c>
      <c r="P13" s="9"/>
    </row>
    <row r="14" spans="1:133">
      <c r="A14" s="12"/>
      <c r="B14" s="25">
        <v>323.10000000000002</v>
      </c>
      <c r="C14" s="20" t="s">
        <v>16</v>
      </c>
      <c r="D14" s="46">
        <v>309220</v>
      </c>
      <c r="E14" s="46">
        <v>0</v>
      </c>
      <c r="F14" s="46">
        <v>0</v>
      </c>
      <c r="G14" s="46">
        <v>0</v>
      </c>
      <c r="H14" s="46">
        <v>0</v>
      </c>
      <c r="I14" s="46">
        <v>0</v>
      </c>
      <c r="J14" s="46">
        <v>0</v>
      </c>
      <c r="K14" s="46">
        <v>0</v>
      </c>
      <c r="L14" s="46">
        <v>0</v>
      </c>
      <c r="M14" s="46">
        <v>0</v>
      </c>
      <c r="N14" s="46">
        <f t="shared" si="1"/>
        <v>309220</v>
      </c>
      <c r="O14" s="47">
        <f t="shared" si="2"/>
        <v>29.533906399235914</v>
      </c>
      <c r="P14" s="9"/>
    </row>
    <row r="15" spans="1:133">
      <c r="A15" s="12"/>
      <c r="B15" s="25">
        <v>323.7</v>
      </c>
      <c r="C15" s="20" t="s">
        <v>17</v>
      </c>
      <c r="D15" s="46">
        <v>85402</v>
      </c>
      <c r="E15" s="46">
        <v>0</v>
      </c>
      <c r="F15" s="46">
        <v>0</v>
      </c>
      <c r="G15" s="46">
        <v>0</v>
      </c>
      <c r="H15" s="46">
        <v>0</v>
      </c>
      <c r="I15" s="46">
        <v>0</v>
      </c>
      <c r="J15" s="46">
        <v>0</v>
      </c>
      <c r="K15" s="46">
        <v>0</v>
      </c>
      <c r="L15" s="46">
        <v>0</v>
      </c>
      <c r="M15" s="46">
        <v>0</v>
      </c>
      <c r="N15" s="46">
        <f t="shared" si="1"/>
        <v>85402</v>
      </c>
      <c r="O15" s="47">
        <f t="shared" si="2"/>
        <v>8.1568290353390633</v>
      </c>
      <c r="P15" s="9"/>
    </row>
    <row r="16" spans="1:133">
      <c r="A16" s="12"/>
      <c r="B16" s="25">
        <v>325.2</v>
      </c>
      <c r="C16" s="20" t="s">
        <v>114</v>
      </c>
      <c r="D16" s="46">
        <v>0</v>
      </c>
      <c r="E16" s="46">
        <v>10623</v>
      </c>
      <c r="F16" s="46">
        <v>0</v>
      </c>
      <c r="G16" s="46">
        <v>0</v>
      </c>
      <c r="H16" s="46">
        <v>0</v>
      </c>
      <c r="I16" s="46">
        <v>0</v>
      </c>
      <c r="J16" s="46">
        <v>0</v>
      </c>
      <c r="K16" s="46">
        <v>0</v>
      </c>
      <c r="L16" s="46">
        <v>0</v>
      </c>
      <c r="M16" s="46">
        <v>0</v>
      </c>
      <c r="N16" s="46">
        <f t="shared" si="1"/>
        <v>10623</v>
      </c>
      <c r="O16" s="47">
        <f t="shared" si="2"/>
        <v>1.0146131805157592</v>
      </c>
      <c r="P16" s="9"/>
    </row>
    <row r="17" spans="1:16" ht="15.75">
      <c r="A17" s="29" t="s">
        <v>19</v>
      </c>
      <c r="B17" s="30"/>
      <c r="C17" s="31"/>
      <c r="D17" s="32">
        <f t="shared" ref="D17:M17" si="4">SUM(D18:D28)</f>
        <v>988729</v>
      </c>
      <c r="E17" s="32">
        <f t="shared" si="4"/>
        <v>334138</v>
      </c>
      <c r="F17" s="32">
        <f t="shared" si="4"/>
        <v>0</v>
      </c>
      <c r="G17" s="32">
        <f t="shared" si="4"/>
        <v>6878872</v>
      </c>
      <c r="H17" s="32">
        <f t="shared" si="4"/>
        <v>0</v>
      </c>
      <c r="I17" s="32">
        <f t="shared" si="4"/>
        <v>204</v>
      </c>
      <c r="J17" s="32">
        <f t="shared" si="4"/>
        <v>3908</v>
      </c>
      <c r="K17" s="32">
        <f t="shared" si="4"/>
        <v>0</v>
      </c>
      <c r="L17" s="32">
        <f t="shared" si="4"/>
        <v>0</v>
      </c>
      <c r="M17" s="32">
        <f t="shared" si="4"/>
        <v>0</v>
      </c>
      <c r="N17" s="44">
        <f t="shared" si="1"/>
        <v>8205851</v>
      </c>
      <c r="O17" s="45">
        <f t="shared" si="2"/>
        <v>783.74890162368672</v>
      </c>
      <c r="P17" s="10"/>
    </row>
    <row r="18" spans="1:16">
      <c r="A18" s="12"/>
      <c r="B18" s="25">
        <v>331.2</v>
      </c>
      <c r="C18" s="20" t="s">
        <v>18</v>
      </c>
      <c r="D18" s="46">
        <v>50995</v>
      </c>
      <c r="E18" s="46">
        <v>0</v>
      </c>
      <c r="F18" s="46">
        <v>0</v>
      </c>
      <c r="G18" s="46">
        <v>0</v>
      </c>
      <c r="H18" s="46">
        <v>0</v>
      </c>
      <c r="I18" s="46">
        <v>204</v>
      </c>
      <c r="J18" s="46">
        <v>3908</v>
      </c>
      <c r="K18" s="46">
        <v>0</v>
      </c>
      <c r="L18" s="46">
        <v>0</v>
      </c>
      <c r="M18" s="46">
        <v>0</v>
      </c>
      <c r="N18" s="46">
        <f t="shared" si="1"/>
        <v>55107</v>
      </c>
      <c r="O18" s="47">
        <f t="shared" si="2"/>
        <v>5.2633237822349574</v>
      </c>
      <c r="P18" s="9"/>
    </row>
    <row r="19" spans="1:16">
      <c r="A19" s="12"/>
      <c r="B19" s="25">
        <v>331.5</v>
      </c>
      <c r="C19" s="20" t="s">
        <v>91</v>
      </c>
      <c r="D19" s="46">
        <v>0</v>
      </c>
      <c r="E19" s="46">
        <v>0</v>
      </c>
      <c r="F19" s="46">
        <v>0</v>
      </c>
      <c r="G19" s="46">
        <v>1324006</v>
      </c>
      <c r="H19" s="46">
        <v>0</v>
      </c>
      <c r="I19" s="46">
        <v>0</v>
      </c>
      <c r="J19" s="46">
        <v>0</v>
      </c>
      <c r="K19" s="46">
        <v>0</v>
      </c>
      <c r="L19" s="46">
        <v>0</v>
      </c>
      <c r="M19" s="46">
        <v>0</v>
      </c>
      <c r="N19" s="46">
        <f t="shared" si="1"/>
        <v>1324006</v>
      </c>
      <c r="O19" s="47">
        <f t="shared" si="2"/>
        <v>126.45711556829035</v>
      </c>
      <c r="P19" s="9"/>
    </row>
    <row r="20" spans="1:16">
      <c r="A20" s="12"/>
      <c r="B20" s="25">
        <v>334.35</v>
      </c>
      <c r="C20" s="20" t="s">
        <v>80</v>
      </c>
      <c r="D20" s="46">
        <v>0</v>
      </c>
      <c r="E20" s="46">
        <v>0</v>
      </c>
      <c r="F20" s="46">
        <v>0</v>
      </c>
      <c r="G20" s="46">
        <v>112263</v>
      </c>
      <c r="H20" s="46">
        <v>0</v>
      </c>
      <c r="I20" s="46">
        <v>0</v>
      </c>
      <c r="J20" s="46">
        <v>0</v>
      </c>
      <c r="K20" s="46">
        <v>0</v>
      </c>
      <c r="L20" s="46">
        <v>0</v>
      </c>
      <c r="M20" s="46">
        <v>0</v>
      </c>
      <c r="N20" s="46">
        <f t="shared" si="1"/>
        <v>112263</v>
      </c>
      <c r="O20" s="47">
        <f t="shared" si="2"/>
        <v>10.722349570200572</v>
      </c>
      <c r="P20" s="9"/>
    </row>
    <row r="21" spans="1:16">
      <c r="A21" s="12"/>
      <c r="B21" s="25">
        <v>334.49</v>
      </c>
      <c r="C21" s="20" t="s">
        <v>98</v>
      </c>
      <c r="D21" s="46">
        <v>0</v>
      </c>
      <c r="E21" s="46">
        <v>0</v>
      </c>
      <c r="F21" s="46">
        <v>0</v>
      </c>
      <c r="G21" s="46">
        <v>5442603</v>
      </c>
      <c r="H21" s="46">
        <v>0</v>
      </c>
      <c r="I21" s="46">
        <v>0</v>
      </c>
      <c r="J21" s="46">
        <v>0</v>
      </c>
      <c r="K21" s="46">
        <v>0</v>
      </c>
      <c r="L21" s="46">
        <v>0</v>
      </c>
      <c r="M21" s="46">
        <v>0</v>
      </c>
      <c r="N21" s="46">
        <f t="shared" ref="N21:N26" si="5">SUM(D21:M21)</f>
        <v>5442603</v>
      </c>
      <c r="O21" s="47">
        <f t="shared" si="2"/>
        <v>519.82836676217767</v>
      </c>
      <c r="P21" s="9"/>
    </row>
    <row r="22" spans="1:16">
      <c r="A22" s="12"/>
      <c r="B22" s="25">
        <v>335.12</v>
      </c>
      <c r="C22" s="20" t="s">
        <v>99</v>
      </c>
      <c r="D22" s="46">
        <v>287895</v>
      </c>
      <c r="E22" s="46">
        <v>0</v>
      </c>
      <c r="F22" s="46">
        <v>0</v>
      </c>
      <c r="G22" s="46">
        <v>0</v>
      </c>
      <c r="H22" s="46">
        <v>0</v>
      </c>
      <c r="I22" s="46">
        <v>0</v>
      </c>
      <c r="J22" s="46">
        <v>0</v>
      </c>
      <c r="K22" s="46">
        <v>0</v>
      </c>
      <c r="L22" s="46">
        <v>0</v>
      </c>
      <c r="M22" s="46">
        <v>0</v>
      </c>
      <c r="N22" s="46">
        <f t="shared" si="5"/>
        <v>287895</v>
      </c>
      <c r="O22" s="47">
        <f t="shared" si="2"/>
        <v>27.497134670487107</v>
      </c>
      <c r="P22" s="9"/>
    </row>
    <row r="23" spans="1:16">
      <c r="A23" s="12"/>
      <c r="B23" s="25">
        <v>335.14</v>
      </c>
      <c r="C23" s="20" t="s">
        <v>100</v>
      </c>
      <c r="D23" s="46">
        <v>6717</v>
      </c>
      <c r="E23" s="46">
        <v>0</v>
      </c>
      <c r="F23" s="46">
        <v>0</v>
      </c>
      <c r="G23" s="46">
        <v>0</v>
      </c>
      <c r="H23" s="46">
        <v>0</v>
      </c>
      <c r="I23" s="46">
        <v>0</v>
      </c>
      <c r="J23" s="46">
        <v>0</v>
      </c>
      <c r="K23" s="46">
        <v>0</v>
      </c>
      <c r="L23" s="46">
        <v>0</v>
      </c>
      <c r="M23" s="46">
        <v>0</v>
      </c>
      <c r="N23" s="46">
        <f t="shared" si="5"/>
        <v>6717</v>
      </c>
      <c r="O23" s="47">
        <f t="shared" si="2"/>
        <v>0.64154727793696276</v>
      </c>
      <c r="P23" s="9"/>
    </row>
    <row r="24" spans="1:16">
      <c r="A24" s="12"/>
      <c r="B24" s="25">
        <v>335.15</v>
      </c>
      <c r="C24" s="20" t="s">
        <v>101</v>
      </c>
      <c r="D24" s="46">
        <v>5185</v>
      </c>
      <c r="E24" s="46">
        <v>0</v>
      </c>
      <c r="F24" s="46">
        <v>0</v>
      </c>
      <c r="G24" s="46">
        <v>0</v>
      </c>
      <c r="H24" s="46">
        <v>0</v>
      </c>
      <c r="I24" s="46">
        <v>0</v>
      </c>
      <c r="J24" s="46">
        <v>0</v>
      </c>
      <c r="K24" s="46">
        <v>0</v>
      </c>
      <c r="L24" s="46">
        <v>0</v>
      </c>
      <c r="M24" s="46">
        <v>0</v>
      </c>
      <c r="N24" s="46">
        <f t="shared" si="5"/>
        <v>5185</v>
      </c>
      <c r="O24" s="47">
        <f t="shared" si="2"/>
        <v>0.49522445081184335</v>
      </c>
      <c r="P24" s="9"/>
    </row>
    <row r="25" spans="1:16">
      <c r="A25" s="12"/>
      <c r="B25" s="25">
        <v>335.18</v>
      </c>
      <c r="C25" s="20" t="s">
        <v>102</v>
      </c>
      <c r="D25" s="46">
        <v>589750</v>
      </c>
      <c r="E25" s="46">
        <v>0</v>
      </c>
      <c r="F25" s="46">
        <v>0</v>
      </c>
      <c r="G25" s="46">
        <v>0</v>
      </c>
      <c r="H25" s="46">
        <v>0</v>
      </c>
      <c r="I25" s="46">
        <v>0</v>
      </c>
      <c r="J25" s="46">
        <v>0</v>
      </c>
      <c r="K25" s="46">
        <v>0</v>
      </c>
      <c r="L25" s="46">
        <v>0</v>
      </c>
      <c r="M25" s="46">
        <v>0</v>
      </c>
      <c r="N25" s="46">
        <f t="shared" si="5"/>
        <v>589750</v>
      </c>
      <c r="O25" s="47">
        <f t="shared" si="2"/>
        <v>56.327602674307542</v>
      </c>
      <c r="P25" s="9"/>
    </row>
    <row r="26" spans="1:16">
      <c r="A26" s="12"/>
      <c r="B26" s="25">
        <v>335.49</v>
      </c>
      <c r="C26" s="20" t="s">
        <v>27</v>
      </c>
      <c r="D26" s="46">
        <v>48187</v>
      </c>
      <c r="E26" s="46">
        <v>0</v>
      </c>
      <c r="F26" s="46">
        <v>0</v>
      </c>
      <c r="G26" s="46">
        <v>0</v>
      </c>
      <c r="H26" s="46">
        <v>0</v>
      </c>
      <c r="I26" s="46">
        <v>0</v>
      </c>
      <c r="J26" s="46">
        <v>0</v>
      </c>
      <c r="K26" s="46">
        <v>0</v>
      </c>
      <c r="L26" s="46">
        <v>0</v>
      </c>
      <c r="M26" s="46">
        <v>0</v>
      </c>
      <c r="N26" s="46">
        <f t="shared" si="5"/>
        <v>48187</v>
      </c>
      <c r="O26" s="47">
        <f t="shared" si="2"/>
        <v>4.602387774594078</v>
      </c>
      <c r="P26" s="9"/>
    </row>
    <row r="27" spans="1:16">
      <c r="A27" s="12"/>
      <c r="B27" s="25">
        <v>337.6</v>
      </c>
      <c r="C27" s="20" t="s">
        <v>133</v>
      </c>
      <c r="D27" s="46">
        <v>0</v>
      </c>
      <c r="E27" s="46">
        <v>51787</v>
      </c>
      <c r="F27" s="46">
        <v>0</v>
      </c>
      <c r="G27" s="46">
        <v>0</v>
      </c>
      <c r="H27" s="46">
        <v>0</v>
      </c>
      <c r="I27" s="46">
        <v>0</v>
      </c>
      <c r="J27" s="46">
        <v>0</v>
      </c>
      <c r="K27" s="46">
        <v>0</v>
      </c>
      <c r="L27" s="46">
        <v>0</v>
      </c>
      <c r="M27" s="46">
        <v>0</v>
      </c>
      <c r="N27" s="46">
        <f>SUM(D27:M27)</f>
        <v>51787</v>
      </c>
      <c r="O27" s="47">
        <f t="shared" si="2"/>
        <v>4.9462273161413561</v>
      </c>
      <c r="P27" s="9"/>
    </row>
    <row r="28" spans="1:16">
      <c r="A28" s="12"/>
      <c r="B28" s="25">
        <v>339</v>
      </c>
      <c r="C28" s="20" t="s">
        <v>28</v>
      </c>
      <c r="D28" s="46">
        <v>0</v>
      </c>
      <c r="E28" s="46">
        <v>282351</v>
      </c>
      <c r="F28" s="46">
        <v>0</v>
      </c>
      <c r="G28" s="46">
        <v>0</v>
      </c>
      <c r="H28" s="46">
        <v>0</v>
      </c>
      <c r="I28" s="46">
        <v>0</v>
      </c>
      <c r="J28" s="46">
        <v>0</v>
      </c>
      <c r="K28" s="46">
        <v>0</v>
      </c>
      <c r="L28" s="46">
        <v>0</v>
      </c>
      <c r="M28" s="46">
        <v>0</v>
      </c>
      <c r="N28" s="46">
        <f>SUM(D28:M28)</f>
        <v>282351</v>
      </c>
      <c r="O28" s="47">
        <f t="shared" si="2"/>
        <v>26.967621776504298</v>
      </c>
      <c r="P28" s="9"/>
    </row>
    <row r="29" spans="1:16" ht="15.75">
      <c r="A29" s="29" t="s">
        <v>33</v>
      </c>
      <c r="B29" s="30"/>
      <c r="C29" s="31"/>
      <c r="D29" s="32">
        <f t="shared" ref="D29:M29" si="6">SUM(D30:D42)</f>
        <v>1312746</v>
      </c>
      <c r="E29" s="32">
        <f t="shared" si="6"/>
        <v>3620</v>
      </c>
      <c r="F29" s="32">
        <f t="shared" si="6"/>
        <v>0</v>
      </c>
      <c r="G29" s="32">
        <f t="shared" si="6"/>
        <v>0</v>
      </c>
      <c r="H29" s="32">
        <f t="shared" si="6"/>
        <v>0</v>
      </c>
      <c r="I29" s="32">
        <f t="shared" si="6"/>
        <v>18881960</v>
      </c>
      <c r="J29" s="32">
        <f t="shared" si="6"/>
        <v>2322111</v>
      </c>
      <c r="K29" s="32">
        <f t="shared" si="6"/>
        <v>0</v>
      </c>
      <c r="L29" s="32">
        <f t="shared" si="6"/>
        <v>0</v>
      </c>
      <c r="M29" s="32">
        <f t="shared" si="6"/>
        <v>0</v>
      </c>
      <c r="N29" s="32">
        <f>SUM(D29:M29)</f>
        <v>22520437</v>
      </c>
      <c r="O29" s="45">
        <f t="shared" si="2"/>
        <v>2150.9490926456542</v>
      </c>
      <c r="P29" s="10"/>
    </row>
    <row r="30" spans="1:16">
      <c r="A30" s="12"/>
      <c r="B30" s="25">
        <v>341.2</v>
      </c>
      <c r="C30" s="20" t="s">
        <v>103</v>
      </c>
      <c r="D30" s="46">
        <v>0</v>
      </c>
      <c r="E30" s="46">
        <v>0</v>
      </c>
      <c r="F30" s="46">
        <v>0</v>
      </c>
      <c r="G30" s="46">
        <v>0</v>
      </c>
      <c r="H30" s="46">
        <v>0</v>
      </c>
      <c r="I30" s="46">
        <v>0</v>
      </c>
      <c r="J30" s="46">
        <v>2322111</v>
      </c>
      <c r="K30" s="46">
        <v>0</v>
      </c>
      <c r="L30" s="46">
        <v>0</v>
      </c>
      <c r="M30" s="46">
        <v>0</v>
      </c>
      <c r="N30" s="46">
        <f t="shared" ref="N30:N41" si="7">SUM(D30:M30)</f>
        <v>2322111</v>
      </c>
      <c r="O30" s="47">
        <f t="shared" si="2"/>
        <v>221.78710601719197</v>
      </c>
      <c r="P30" s="9"/>
    </row>
    <row r="31" spans="1:16">
      <c r="A31" s="12"/>
      <c r="B31" s="25">
        <v>341.9</v>
      </c>
      <c r="C31" s="20" t="s">
        <v>104</v>
      </c>
      <c r="D31" s="46">
        <v>104753</v>
      </c>
      <c r="E31" s="46">
        <v>0</v>
      </c>
      <c r="F31" s="46">
        <v>0</v>
      </c>
      <c r="G31" s="46">
        <v>0</v>
      </c>
      <c r="H31" s="46">
        <v>0</v>
      </c>
      <c r="I31" s="46">
        <v>0</v>
      </c>
      <c r="J31" s="46">
        <v>0</v>
      </c>
      <c r="K31" s="46">
        <v>0</v>
      </c>
      <c r="L31" s="46">
        <v>0</v>
      </c>
      <c r="M31" s="46">
        <v>0</v>
      </c>
      <c r="N31" s="46">
        <f t="shared" si="7"/>
        <v>104753</v>
      </c>
      <c r="O31" s="47">
        <f t="shared" si="2"/>
        <v>10.005062082139446</v>
      </c>
      <c r="P31" s="9"/>
    </row>
    <row r="32" spans="1:16">
      <c r="A32" s="12"/>
      <c r="B32" s="25">
        <v>342.1</v>
      </c>
      <c r="C32" s="20" t="s">
        <v>38</v>
      </c>
      <c r="D32" s="46">
        <v>317425</v>
      </c>
      <c r="E32" s="46">
        <v>0</v>
      </c>
      <c r="F32" s="46">
        <v>0</v>
      </c>
      <c r="G32" s="46">
        <v>0</v>
      </c>
      <c r="H32" s="46">
        <v>0</v>
      </c>
      <c r="I32" s="46">
        <v>0</v>
      </c>
      <c r="J32" s="46">
        <v>0</v>
      </c>
      <c r="K32" s="46">
        <v>0</v>
      </c>
      <c r="L32" s="46">
        <v>0</v>
      </c>
      <c r="M32" s="46">
        <v>0</v>
      </c>
      <c r="N32" s="46">
        <f t="shared" si="7"/>
        <v>317425</v>
      </c>
      <c r="O32" s="47">
        <f t="shared" si="2"/>
        <v>30.317574021012415</v>
      </c>
      <c r="P32" s="9"/>
    </row>
    <row r="33" spans="1:16">
      <c r="A33" s="12"/>
      <c r="B33" s="25">
        <v>342.5</v>
      </c>
      <c r="C33" s="20" t="s">
        <v>81</v>
      </c>
      <c r="D33" s="46">
        <v>22468</v>
      </c>
      <c r="E33" s="46">
        <v>0</v>
      </c>
      <c r="F33" s="46">
        <v>0</v>
      </c>
      <c r="G33" s="46">
        <v>0</v>
      </c>
      <c r="H33" s="46">
        <v>0</v>
      </c>
      <c r="I33" s="46">
        <v>0</v>
      </c>
      <c r="J33" s="46">
        <v>0</v>
      </c>
      <c r="K33" s="46">
        <v>0</v>
      </c>
      <c r="L33" s="46">
        <v>0</v>
      </c>
      <c r="M33" s="46">
        <v>0</v>
      </c>
      <c r="N33" s="46">
        <f t="shared" si="7"/>
        <v>22468</v>
      </c>
      <c r="O33" s="47">
        <f t="shared" si="2"/>
        <v>2.145940783190067</v>
      </c>
      <c r="P33" s="9"/>
    </row>
    <row r="34" spans="1:16">
      <c r="A34" s="12"/>
      <c r="B34" s="25">
        <v>342.9</v>
      </c>
      <c r="C34" s="20" t="s">
        <v>86</v>
      </c>
      <c r="D34" s="46">
        <v>0</v>
      </c>
      <c r="E34" s="46">
        <v>1050</v>
      </c>
      <c r="F34" s="46">
        <v>0</v>
      </c>
      <c r="G34" s="46">
        <v>0</v>
      </c>
      <c r="H34" s="46">
        <v>0</v>
      </c>
      <c r="I34" s="46">
        <v>0</v>
      </c>
      <c r="J34" s="46">
        <v>0</v>
      </c>
      <c r="K34" s="46">
        <v>0</v>
      </c>
      <c r="L34" s="46">
        <v>0</v>
      </c>
      <c r="M34" s="46">
        <v>0</v>
      </c>
      <c r="N34" s="46">
        <f t="shared" si="7"/>
        <v>1050</v>
      </c>
      <c r="O34" s="47">
        <f t="shared" si="2"/>
        <v>0.10028653295128939</v>
      </c>
      <c r="P34" s="9"/>
    </row>
    <row r="35" spans="1:16">
      <c r="A35" s="12"/>
      <c r="B35" s="25">
        <v>343.1</v>
      </c>
      <c r="C35" s="20" t="s">
        <v>39</v>
      </c>
      <c r="D35" s="46">
        <v>0</v>
      </c>
      <c r="E35" s="46">
        <v>0</v>
      </c>
      <c r="F35" s="46">
        <v>0</v>
      </c>
      <c r="G35" s="46">
        <v>0</v>
      </c>
      <c r="H35" s="46">
        <v>0</v>
      </c>
      <c r="I35" s="46">
        <v>14454678</v>
      </c>
      <c r="J35" s="46">
        <v>0</v>
      </c>
      <c r="K35" s="46">
        <v>0</v>
      </c>
      <c r="L35" s="46">
        <v>0</v>
      </c>
      <c r="M35" s="46">
        <v>0</v>
      </c>
      <c r="N35" s="46">
        <f t="shared" si="7"/>
        <v>14454678</v>
      </c>
      <c r="O35" s="47">
        <f t="shared" si="2"/>
        <v>1380.5805157593122</v>
      </c>
      <c r="P35" s="9"/>
    </row>
    <row r="36" spans="1:16">
      <c r="A36" s="12"/>
      <c r="B36" s="25">
        <v>343.3</v>
      </c>
      <c r="C36" s="20" t="s">
        <v>40</v>
      </c>
      <c r="D36" s="46">
        <v>0</v>
      </c>
      <c r="E36" s="46">
        <v>0</v>
      </c>
      <c r="F36" s="46">
        <v>0</v>
      </c>
      <c r="G36" s="46">
        <v>0</v>
      </c>
      <c r="H36" s="46">
        <v>0</v>
      </c>
      <c r="I36" s="46">
        <v>1802830</v>
      </c>
      <c r="J36" s="46">
        <v>0</v>
      </c>
      <c r="K36" s="46">
        <v>0</v>
      </c>
      <c r="L36" s="46">
        <v>0</v>
      </c>
      <c r="M36" s="46">
        <v>0</v>
      </c>
      <c r="N36" s="46">
        <f t="shared" si="7"/>
        <v>1802830</v>
      </c>
      <c r="O36" s="47">
        <f t="shared" si="2"/>
        <v>172.19006685768863</v>
      </c>
      <c r="P36" s="9"/>
    </row>
    <row r="37" spans="1:16">
      <c r="A37" s="12"/>
      <c r="B37" s="25">
        <v>343.4</v>
      </c>
      <c r="C37" s="20" t="s">
        <v>41</v>
      </c>
      <c r="D37" s="46">
        <v>819832</v>
      </c>
      <c r="E37" s="46">
        <v>0</v>
      </c>
      <c r="F37" s="46">
        <v>0</v>
      </c>
      <c r="G37" s="46">
        <v>0</v>
      </c>
      <c r="H37" s="46">
        <v>0</v>
      </c>
      <c r="I37" s="46">
        <v>0</v>
      </c>
      <c r="J37" s="46">
        <v>0</v>
      </c>
      <c r="K37" s="46">
        <v>0</v>
      </c>
      <c r="L37" s="46">
        <v>0</v>
      </c>
      <c r="M37" s="46">
        <v>0</v>
      </c>
      <c r="N37" s="46">
        <f t="shared" si="7"/>
        <v>819832</v>
      </c>
      <c r="O37" s="47">
        <f t="shared" ref="O37:O54" si="8">(N37/O$56)</f>
        <v>78.302960840496652</v>
      </c>
      <c r="P37" s="9"/>
    </row>
    <row r="38" spans="1:16">
      <c r="A38" s="12"/>
      <c r="B38" s="25">
        <v>343.5</v>
      </c>
      <c r="C38" s="20" t="s">
        <v>42</v>
      </c>
      <c r="D38" s="46">
        <v>0</v>
      </c>
      <c r="E38" s="46">
        <v>0</v>
      </c>
      <c r="F38" s="46">
        <v>0</v>
      </c>
      <c r="G38" s="46">
        <v>0</v>
      </c>
      <c r="H38" s="46">
        <v>0</v>
      </c>
      <c r="I38" s="46">
        <v>2563666</v>
      </c>
      <c r="J38" s="46">
        <v>0</v>
      </c>
      <c r="K38" s="46">
        <v>0</v>
      </c>
      <c r="L38" s="46">
        <v>0</v>
      </c>
      <c r="M38" s="46">
        <v>0</v>
      </c>
      <c r="N38" s="46">
        <f t="shared" si="7"/>
        <v>2563666</v>
      </c>
      <c r="O38" s="47">
        <f t="shared" si="8"/>
        <v>244.85826170009551</v>
      </c>
      <c r="P38" s="9"/>
    </row>
    <row r="39" spans="1:16">
      <c r="A39" s="12"/>
      <c r="B39" s="25">
        <v>343.9</v>
      </c>
      <c r="C39" s="20" t="s">
        <v>43</v>
      </c>
      <c r="D39" s="46">
        <v>0</v>
      </c>
      <c r="E39" s="46">
        <v>0</v>
      </c>
      <c r="F39" s="46">
        <v>0</v>
      </c>
      <c r="G39" s="46">
        <v>0</v>
      </c>
      <c r="H39" s="46">
        <v>0</v>
      </c>
      <c r="I39" s="46">
        <v>60786</v>
      </c>
      <c r="J39" s="46">
        <v>0</v>
      </c>
      <c r="K39" s="46">
        <v>0</v>
      </c>
      <c r="L39" s="46">
        <v>0</v>
      </c>
      <c r="M39" s="46">
        <v>0</v>
      </c>
      <c r="N39" s="46">
        <f t="shared" si="7"/>
        <v>60786</v>
      </c>
      <c r="O39" s="47">
        <f t="shared" si="8"/>
        <v>5.8057306590257882</v>
      </c>
      <c r="P39" s="9"/>
    </row>
    <row r="40" spans="1:16">
      <c r="A40" s="12"/>
      <c r="B40" s="25">
        <v>347.2</v>
      </c>
      <c r="C40" s="20" t="s">
        <v>44</v>
      </c>
      <c r="D40" s="46">
        <v>44518</v>
      </c>
      <c r="E40" s="46">
        <v>0</v>
      </c>
      <c r="F40" s="46">
        <v>0</v>
      </c>
      <c r="G40" s="46">
        <v>0</v>
      </c>
      <c r="H40" s="46">
        <v>0</v>
      </c>
      <c r="I40" s="46">
        <v>0</v>
      </c>
      <c r="J40" s="46">
        <v>0</v>
      </c>
      <c r="K40" s="46">
        <v>0</v>
      </c>
      <c r="L40" s="46">
        <v>0</v>
      </c>
      <c r="M40" s="46">
        <v>0</v>
      </c>
      <c r="N40" s="46">
        <f t="shared" si="7"/>
        <v>44518</v>
      </c>
      <c r="O40" s="47">
        <f t="shared" si="8"/>
        <v>4.2519579751671444</v>
      </c>
      <c r="P40" s="9"/>
    </row>
    <row r="41" spans="1:16">
      <c r="A41" s="12"/>
      <c r="B41" s="25">
        <v>347.4</v>
      </c>
      <c r="C41" s="20" t="s">
        <v>45</v>
      </c>
      <c r="D41" s="46">
        <v>3750</v>
      </c>
      <c r="E41" s="46">
        <v>0</v>
      </c>
      <c r="F41" s="46">
        <v>0</v>
      </c>
      <c r="G41" s="46">
        <v>0</v>
      </c>
      <c r="H41" s="46">
        <v>0</v>
      </c>
      <c r="I41" s="46">
        <v>0</v>
      </c>
      <c r="J41" s="46">
        <v>0</v>
      </c>
      <c r="K41" s="46">
        <v>0</v>
      </c>
      <c r="L41" s="46">
        <v>0</v>
      </c>
      <c r="M41" s="46">
        <v>0</v>
      </c>
      <c r="N41" s="46">
        <f t="shared" si="7"/>
        <v>3750</v>
      </c>
      <c r="O41" s="47">
        <f t="shared" si="8"/>
        <v>0.35816618911174786</v>
      </c>
      <c r="P41" s="9"/>
    </row>
    <row r="42" spans="1:16">
      <c r="A42" s="12"/>
      <c r="B42" s="25">
        <v>348.24</v>
      </c>
      <c r="C42" s="20" t="s">
        <v>116</v>
      </c>
      <c r="D42" s="46">
        <v>0</v>
      </c>
      <c r="E42" s="46">
        <v>2570</v>
      </c>
      <c r="F42" s="46">
        <v>0</v>
      </c>
      <c r="G42" s="46">
        <v>0</v>
      </c>
      <c r="H42" s="46">
        <v>0</v>
      </c>
      <c r="I42" s="46">
        <v>0</v>
      </c>
      <c r="J42" s="46">
        <v>0</v>
      </c>
      <c r="K42" s="46">
        <v>0</v>
      </c>
      <c r="L42" s="46">
        <v>0</v>
      </c>
      <c r="M42" s="46">
        <v>0</v>
      </c>
      <c r="N42" s="46">
        <f t="shared" ref="N42:N54" si="9">SUM(D42:M42)</f>
        <v>2570</v>
      </c>
      <c r="O42" s="47">
        <f t="shared" si="8"/>
        <v>0.24546322827125119</v>
      </c>
      <c r="P42" s="9"/>
    </row>
    <row r="43" spans="1:16" ht="15.75">
      <c r="A43" s="29" t="s">
        <v>34</v>
      </c>
      <c r="B43" s="30"/>
      <c r="C43" s="31"/>
      <c r="D43" s="32">
        <f t="shared" ref="D43:M43" si="10">SUM(D44:D45)</f>
        <v>37367</v>
      </c>
      <c r="E43" s="32">
        <f t="shared" si="10"/>
        <v>0</v>
      </c>
      <c r="F43" s="32">
        <f t="shared" si="10"/>
        <v>0</v>
      </c>
      <c r="G43" s="32">
        <f t="shared" si="10"/>
        <v>0</v>
      </c>
      <c r="H43" s="32">
        <f t="shared" si="10"/>
        <v>0</v>
      </c>
      <c r="I43" s="32">
        <f t="shared" si="10"/>
        <v>0</v>
      </c>
      <c r="J43" s="32">
        <f t="shared" si="10"/>
        <v>0</v>
      </c>
      <c r="K43" s="32">
        <f t="shared" si="10"/>
        <v>0</v>
      </c>
      <c r="L43" s="32">
        <f t="shared" si="10"/>
        <v>0</v>
      </c>
      <c r="M43" s="32">
        <f t="shared" si="10"/>
        <v>0</v>
      </c>
      <c r="N43" s="32">
        <f t="shared" si="9"/>
        <v>37367</v>
      </c>
      <c r="O43" s="45">
        <f t="shared" si="8"/>
        <v>3.568958930276982</v>
      </c>
      <c r="P43" s="10"/>
    </row>
    <row r="44" spans="1:16">
      <c r="A44" s="13"/>
      <c r="B44" s="39">
        <v>351.1</v>
      </c>
      <c r="C44" s="21" t="s">
        <v>72</v>
      </c>
      <c r="D44" s="46">
        <v>33667</v>
      </c>
      <c r="E44" s="46">
        <v>0</v>
      </c>
      <c r="F44" s="46">
        <v>0</v>
      </c>
      <c r="G44" s="46">
        <v>0</v>
      </c>
      <c r="H44" s="46">
        <v>0</v>
      </c>
      <c r="I44" s="46">
        <v>0</v>
      </c>
      <c r="J44" s="46">
        <v>0</v>
      </c>
      <c r="K44" s="46">
        <v>0</v>
      </c>
      <c r="L44" s="46">
        <v>0</v>
      </c>
      <c r="M44" s="46">
        <v>0</v>
      </c>
      <c r="N44" s="46">
        <f t="shared" si="9"/>
        <v>33667</v>
      </c>
      <c r="O44" s="47">
        <f t="shared" si="8"/>
        <v>3.2155682903533904</v>
      </c>
      <c r="P44" s="9"/>
    </row>
    <row r="45" spans="1:16">
      <c r="A45" s="13"/>
      <c r="B45" s="39">
        <v>351.3</v>
      </c>
      <c r="C45" s="21" t="s">
        <v>48</v>
      </c>
      <c r="D45" s="46">
        <v>3700</v>
      </c>
      <c r="E45" s="46">
        <v>0</v>
      </c>
      <c r="F45" s="46">
        <v>0</v>
      </c>
      <c r="G45" s="46">
        <v>0</v>
      </c>
      <c r="H45" s="46">
        <v>0</v>
      </c>
      <c r="I45" s="46">
        <v>0</v>
      </c>
      <c r="J45" s="46">
        <v>0</v>
      </c>
      <c r="K45" s="46">
        <v>0</v>
      </c>
      <c r="L45" s="46">
        <v>0</v>
      </c>
      <c r="M45" s="46">
        <v>0</v>
      </c>
      <c r="N45" s="46">
        <f t="shared" si="9"/>
        <v>3700</v>
      </c>
      <c r="O45" s="47">
        <f t="shared" si="8"/>
        <v>0.35339063992359121</v>
      </c>
      <c r="P45" s="9"/>
    </row>
    <row r="46" spans="1:16" ht="15.75">
      <c r="A46" s="29" t="s">
        <v>3</v>
      </c>
      <c r="B46" s="30"/>
      <c r="C46" s="31"/>
      <c r="D46" s="32">
        <f t="shared" ref="D46:M46" si="11">SUM(D47:D51)</f>
        <v>63170</v>
      </c>
      <c r="E46" s="32">
        <f t="shared" si="11"/>
        <v>14624</v>
      </c>
      <c r="F46" s="32">
        <f t="shared" si="11"/>
        <v>109</v>
      </c>
      <c r="G46" s="32">
        <f t="shared" si="11"/>
        <v>17</v>
      </c>
      <c r="H46" s="32">
        <f t="shared" si="11"/>
        <v>0</v>
      </c>
      <c r="I46" s="32">
        <f t="shared" si="11"/>
        <v>102420</v>
      </c>
      <c r="J46" s="32">
        <f t="shared" si="11"/>
        <v>15741</v>
      </c>
      <c r="K46" s="32">
        <f t="shared" si="11"/>
        <v>0</v>
      </c>
      <c r="L46" s="32">
        <f t="shared" si="11"/>
        <v>0</v>
      </c>
      <c r="M46" s="32">
        <f t="shared" si="11"/>
        <v>0</v>
      </c>
      <c r="N46" s="32">
        <f t="shared" si="9"/>
        <v>196081</v>
      </c>
      <c r="O46" s="45">
        <f t="shared" si="8"/>
        <v>18.727889207258833</v>
      </c>
      <c r="P46" s="10"/>
    </row>
    <row r="47" spans="1:16">
      <c r="A47" s="12"/>
      <c r="B47" s="25">
        <v>361.1</v>
      </c>
      <c r="C47" s="20" t="s">
        <v>50</v>
      </c>
      <c r="D47" s="46">
        <v>28784</v>
      </c>
      <c r="E47" s="46">
        <v>1373</v>
      </c>
      <c r="F47" s="46">
        <v>109</v>
      </c>
      <c r="G47" s="46">
        <v>17</v>
      </c>
      <c r="H47" s="46">
        <v>0</v>
      </c>
      <c r="I47" s="46">
        <v>53126</v>
      </c>
      <c r="J47" s="46">
        <v>5853</v>
      </c>
      <c r="K47" s="46">
        <v>0</v>
      </c>
      <c r="L47" s="46">
        <v>0</v>
      </c>
      <c r="M47" s="46">
        <v>0</v>
      </c>
      <c r="N47" s="46">
        <f t="shared" si="9"/>
        <v>89262</v>
      </c>
      <c r="O47" s="47">
        <f t="shared" si="8"/>
        <v>8.5255014326647558</v>
      </c>
      <c r="P47" s="9"/>
    </row>
    <row r="48" spans="1:16">
      <c r="A48" s="12"/>
      <c r="B48" s="25">
        <v>362</v>
      </c>
      <c r="C48" s="20" t="s">
        <v>52</v>
      </c>
      <c r="D48" s="46">
        <v>0</v>
      </c>
      <c r="E48" s="46">
        <v>5275</v>
      </c>
      <c r="F48" s="46">
        <v>0</v>
      </c>
      <c r="G48" s="46">
        <v>0</v>
      </c>
      <c r="H48" s="46">
        <v>0</v>
      </c>
      <c r="I48" s="46">
        <v>32604</v>
      </c>
      <c r="J48" s="46">
        <v>0</v>
      </c>
      <c r="K48" s="46">
        <v>0</v>
      </c>
      <c r="L48" s="46">
        <v>0</v>
      </c>
      <c r="M48" s="46">
        <v>0</v>
      </c>
      <c r="N48" s="46">
        <f t="shared" si="9"/>
        <v>37879</v>
      </c>
      <c r="O48" s="47">
        <f t="shared" si="8"/>
        <v>3.6178605539637059</v>
      </c>
      <c r="P48" s="9"/>
    </row>
    <row r="49" spans="1:119">
      <c r="A49" s="12"/>
      <c r="B49" s="25">
        <v>365</v>
      </c>
      <c r="C49" s="20" t="s">
        <v>111</v>
      </c>
      <c r="D49" s="46">
        <v>1552</v>
      </c>
      <c r="E49" s="46">
        <v>0</v>
      </c>
      <c r="F49" s="46">
        <v>0</v>
      </c>
      <c r="G49" s="46">
        <v>0</v>
      </c>
      <c r="H49" s="46">
        <v>0</v>
      </c>
      <c r="I49" s="46">
        <v>3955</v>
      </c>
      <c r="J49" s="46">
        <v>350</v>
      </c>
      <c r="K49" s="46">
        <v>0</v>
      </c>
      <c r="L49" s="46">
        <v>0</v>
      </c>
      <c r="M49" s="46">
        <v>0</v>
      </c>
      <c r="N49" s="46">
        <f t="shared" si="9"/>
        <v>5857</v>
      </c>
      <c r="O49" s="47">
        <f t="shared" si="8"/>
        <v>0.55940783190066856</v>
      </c>
      <c r="P49" s="9"/>
    </row>
    <row r="50" spans="1:119">
      <c r="A50" s="12"/>
      <c r="B50" s="25">
        <v>366</v>
      </c>
      <c r="C50" s="20" t="s">
        <v>54</v>
      </c>
      <c r="D50" s="46">
        <v>0</v>
      </c>
      <c r="E50" s="46">
        <v>7976</v>
      </c>
      <c r="F50" s="46">
        <v>0</v>
      </c>
      <c r="G50" s="46">
        <v>0</v>
      </c>
      <c r="H50" s="46">
        <v>0</v>
      </c>
      <c r="I50" s="46">
        <v>0</v>
      </c>
      <c r="J50" s="46">
        <v>0</v>
      </c>
      <c r="K50" s="46">
        <v>0</v>
      </c>
      <c r="L50" s="46">
        <v>0</v>
      </c>
      <c r="M50" s="46">
        <v>0</v>
      </c>
      <c r="N50" s="46">
        <f t="shared" si="9"/>
        <v>7976</v>
      </c>
      <c r="O50" s="47">
        <f t="shared" si="8"/>
        <v>0.76179560649474687</v>
      </c>
      <c r="P50" s="9"/>
    </row>
    <row r="51" spans="1:119">
      <c r="A51" s="12"/>
      <c r="B51" s="25">
        <v>369.9</v>
      </c>
      <c r="C51" s="20" t="s">
        <v>55</v>
      </c>
      <c r="D51" s="46">
        <v>32834</v>
      </c>
      <c r="E51" s="46">
        <v>0</v>
      </c>
      <c r="F51" s="46">
        <v>0</v>
      </c>
      <c r="G51" s="46">
        <v>0</v>
      </c>
      <c r="H51" s="46">
        <v>0</v>
      </c>
      <c r="I51" s="46">
        <v>12735</v>
      </c>
      <c r="J51" s="46">
        <v>9538</v>
      </c>
      <c r="K51" s="46">
        <v>0</v>
      </c>
      <c r="L51" s="46">
        <v>0</v>
      </c>
      <c r="M51" s="46">
        <v>0</v>
      </c>
      <c r="N51" s="46">
        <f t="shared" si="9"/>
        <v>55107</v>
      </c>
      <c r="O51" s="47">
        <f t="shared" si="8"/>
        <v>5.2633237822349574</v>
      </c>
      <c r="P51" s="9"/>
    </row>
    <row r="52" spans="1:119" ht="15.75">
      <c r="A52" s="29" t="s">
        <v>35</v>
      </c>
      <c r="B52" s="30"/>
      <c r="C52" s="31"/>
      <c r="D52" s="32">
        <f t="shared" ref="D52:M52" si="12">SUM(D53:D53)</f>
        <v>2000000</v>
      </c>
      <c r="E52" s="32">
        <f t="shared" si="12"/>
        <v>183832</v>
      </c>
      <c r="F52" s="32">
        <f t="shared" si="12"/>
        <v>849789</v>
      </c>
      <c r="G52" s="32">
        <f t="shared" si="12"/>
        <v>0</v>
      </c>
      <c r="H52" s="32">
        <f t="shared" si="12"/>
        <v>0</v>
      </c>
      <c r="I52" s="32">
        <f t="shared" si="12"/>
        <v>0</v>
      </c>
      <c r="J52" s="32">
        <f t="shared" si="12"/>
        <v>0</v>
      </c>
      <c r="K52" s="32">
        <f t="shared" si="12"/>
        <v>0</v>
      </c>
      <c r="L52" s="32">
        <f t="shared" si="12"/>
        <v>0</v>
      </c>
      <c r="M52" s="32">
        <f t="shared" si="12"/>
        <v>0</v>
      </c>
      <c r="N52" s="32">
        <f t="shared" si="9"/>
        <v>3033621</v>
      </c>
      <c r="O52" s="45">
        <f t="shared" si="8"/>
        <v>289.74412607449858</v>
      </c>
      <c r="P52" s="9"/>
    </row>
    <row r="53" spans="1:119" ht="15.75" thickBot="1">
      <c r="A53" s="12"/>
      <c r="B53" s="25">
        <v>381</v>
      </c>
      <c r="C53" s="20" t="s">
        <v>56</v>
      </c>
      <c r="D53" s="46">
        <v>2000000</v>
      </c>
      <c r="E53" s="46">
        <v>183832</v>
      </c>
      <c r="F53" s="46">
        <v>849789</v>
      </c>
      <c r="G53" s="46">
        <v>0</v>
      </c>
      <c r="H53" s="46">
        <v>0</v>
      </c>
      <c r="I53" s="46">
        <v>0</v>
      </c>
      <c r="J53" s="46">
        <v>0</v>
      </c>
      <c r="K53" s="46">
        <v>0</v>
      </c>
      <c r="L53" s="46">
        <v>0</v>
      </c>
      <c r="M53" s="46">
        <v>0</v>
      </c>
      <c r="N53" s="46">
        <f t="shared" si="9"/>
        <v>3033621</v>
      </c>
      <c r="O53" s="47">
        <f t="shared" si="8"/>
        <v>289.74412607449858</v>
      </c>
      <c r="P53" s="9"/>
    </row>
    <row r="54" spans="1:119" ht="16.5" thickBot="1">
      <c r="A54" s="14" t="s">
        <v>46</v>
      </c>
      <c r="B54" s="23"/>
      <c r="C54" s="22"/>
      <c r="D54" s="15">
        <f t="shared" ref="D54:M54" si="13">SUM(D5,D12,D17,D29,D43,D46,D52)</f>
        <v>11598856</v>
      </c>
      <c r="E54" s="15">
        <f t="shared" si="13"/>
        <v>1118364</v>
      </c>
      <c r="F54" s="15">
        <f t="shared" si="13"/>
        <v>849898</v>
      </c>
      <c r="G54" s="15">
        <f t="shared" si="13"/>
        <v>6878889</v>
      </c>
      <c r="H54" s="15">
        <f t="shared" si="13"/>
        <v>0</v>
      </c>
      <c r="I54" s="15">
        <f t="shared" si="13"/>
        <v>18984584</v>
      </c>
      <c r="J54" s="15">
        <f t="shared" si="13"/>
        <v>2341760</v>
      </c>
      <c r="K54" s="15">
        <f t="shared" si="13"/>
        <v>0</v>
      </c>
      <c r="L54" s="15">
        <f t="shared" si="13"/>
        <v>0</v>
      </c>
      <c r="M54" s="15">
        <f t="shared" si="13"/>
        <v>0</v>
      </c>
      <c r="N54" s="15">
        <f t="shared" si="9"/>
        <v>41772351</v>
      </c>
      <c r="O54" s="38">
        <f t="shared" si="8"/>
        <v>3989.7183381088826</v>
      </c>
      <c r="P54" s="6"/>
      <c r="Q54" s="2"/>
      <c r="R54" s="5"/>
      <c r="S54" s="5"/>
      <c r="T54" s="5"/>
      <c r="U54" s="5"/>
      <c r="V54" s="5"/>
      <c r="W54" s="5"/>
      <c r="X54" s="5"/>
      <c r="Y54" s="5"/>
      <c r="Z54" s="5"/>
      <c r="AA54" s="5"/>
      <c r="AB54" s="5"/>
      <c r="AC54" s="5"/>
      <c r="AD54" s="5"/>
      <c r="AE54" s="5"/>
      <c r="AF54" s="5"/>
      <c r="AG54" s="5"/>
      <c r="AH54" s="5"/>
      <c r="AI54" s="5"/>
      <c r="AJ54" s="5"/>
      <c r="AK54" s="5"/>
      <c r="AL54" s="5"/>
      <c r="AM54" s="5"/>
      <c r="AN54" s="5"/>
      <c r="AO54" s="5"/>
      <c r="AP54" s="5"/>
      <c r="AQ54" s="5"/>
      <c r="AR54" s="5"/>
      <c r="AS54" s="5"/>
      <c r="AT54" s="5"/>
      <c r="AU54" s="5"/>
      <c r="AV54" s="5"/>
      <c r="AW54" s="5"/>
      <c r="AX54" s="5"/>
      <c r="AY54" s="5"/>
      <c r="AZ54" s="5"/>
      <c r="BA54" s="5"/>
      <c r="BB54" s="5"/>
      <c r="BC54" s="5"/>
      <c r="BD54" s="5"/>
      <c r="BE54" s="5"/>
      <c r="BF54" s="5"/>
      <c r="BG54" s="5"/>
      <c r="BH54" s="5"/>
      <c r="BI54" s="5"/>
      <c r="BJ54" s="5"/>
      <c r="BK54" s="5"/>
      <c r="BL54" s="5"/>
      <c r="BM54" s="5"/>
      <c r="BN54" s="5"/>
      <c r="BO54" s="5"/>
      <c r="BP54" s="5"/>
      <c r="BQ54" s="5"/>
      <c r="BR54" s="5"/>
      <c r="BS54" s="5"/>
      <c r="BT54" s="5"/>
      <c r="BU54" s="5"/>
      <c r="BV54" s="5"/>
      <c r="BW54" s="5"/>
      <c r="BX54" s="5"/>
      <c r="BY54" s="5"/>
      <c r="BZ54" s="5"/>
      <c r="CA54" s="5"/>
      <c r="CB54" s="5"/>
      <c r="CC54" s="5"/>
      <c r="CD54" s="5"/>
      <c r="CE54" s="5"/>
      <c r="CF54" s="5"/>
      <c r="CG54" s="5"/>
      <c r="CH54" s="5"/>
      <c r="CI54" s="5"/>
      <c r="CJ54" s="5"/>
      <c r="CK54" s="5"/>
      <c r="CL54" s="5"/>
      <c r="CM54" s="5"/>
      <c r="CN54" s="5"/>
      <c r="CO54" s="5"/>
      <c r="CP54" s="5"/>
      <c r="CQ54" s="5"/>
      <c r="CR54" s="5"/>
      <c r="CS54" s="5"/>
      <c r="CT54" s="5"/>
      <c r="CU54" s="5"/>
      <c r="CV54" s="5"/>
      <c r="CW54" s="5"/>
      <c r="CX54" s="5"/>
      <c r="CY54" s="5"/>
      <c r="CZ54" s="5"/>
      <c r="DA54" s="5"/>
      <c r="DB54" s="5"/>
      <c r="DC54" s="5"/>
      <c r="DD54" s="5"/>
      <c r="DE54" s="5"/>
      <c r="DF54" s="5"/>
      <c r="DG54" s="5"/>
      <c r="DH54" s="5"/>
      <c r="DI54" s="5"/>
      <c r="DJ54" s="5"/>
      <c r="DK54" s="5"/>
      <c r="DL54" s="5"/>
      <c r="DM54" s="5"/>
      <c r="DN54" s="5"/>
      <c r="DO54" s="5"/>
    </row>
    <row r="55" spans="1:119">
      <c r="A55" s="16"/>
      <c r="B55" s="18"/>
      <c r="C55" s="18"/>
      <c r="D55" s="17"/>
      <c r="E55" s="17"/>
      <c r="F55" s="17"/>
      <c r="G55" s="17"/>
      <c r="H55" s="17"/>
      <c r="I55" s="17"/>
      <c r="J55" s="17"/>
      <c r="K55" s="17"/>
      <c r="L55" s="17"/>
      <c r="M55" s="17"/>
      <c r="N55" s="17"/>
      <c r="O55" s="19"/>
    </row>
    <row r="56" spans="1:119">
      <c r="A56" s="40"/>
      <c r="B56" s="41"/>
      <c r="C56" s="41"/>
      <c r="D56" s="42"/>
      <c r="E56" s="42"/>
      <c r="F56" s="42"/>
      <c r="G56" s="42"/>
      <c r="H56" s="42"/>
      <c r="I56" s="42"/>
      <c r="J56" s="42"/>
      <c r="K56" s="42"/>
      <c r="L56" s="121" t="s">
        <v>134</v>
      </c>
      <c r="M56" s="121"/>
      <c r="N56" s="121"/>
      <c r="O56" s="43">
        <v>10470</v>
      </c>
    </row>
    <row r="57" spans="1:119">
      <c r="A57" s="122"/>
      <c r="B57" s="99"/>
      <c r="C57" s="99"/>
      <c r="D57" s="99"/>
      <c r="E57" s="99"/>
      <c r="F57" s="99"/>
      <c r="G57" s="99"/>
      <c r="H57" s="99"/>
      <c r="I57" s="99"/>
      <c r="J57" s="99"/>
      <c r="K57" s="99"/>
      <c r="L57" s="99"/>
      <c r="M57" s="99"/>
      <c r="N57" s="99"/>
      <c r="O57" s="100"/>
    </row>
    <row r="58" spans="1:119" ht="15.75" customHeight="1" thickBot="1">
      <c r="A58" s="123" t="s">
        <v>75</v>
      </c>
      <c r="B58" s="102"/>
      <c r="C58" s="102"/>
      <c r="D58" s="102"/>
      <c r="E58" s="102"/>
      <c r="F58" s="102"/>
      <c r="G58" s="102"/>
      <c r="H58" s="102"/>
      <c r="I58" s="102"/>
      <c r="J58" s="102"/>
      <c r="K58" s="102"/>
      <c r="L58" s="102"/>
      <c r="M58" s="102"/>
      <c r="N58" s="102"/>
      <c r="O58" s="103"/>
    </row>
  </sheetData>
  <mergeCells count="10">
    <mergeCell ref="L56:N56"/>
    <mergeCell ref="A57:O57"/>
    <mergeCell ref="A58:O58"/>
    <mergeCell ref="A1:O1"/>
    <mergeCell ref="A2:O2"/>
    <mergeCell ref="A3:C4"/>
    <mergeCell ref="D3:H3"/>
    <mergeCell ref="I3:J3"/>
    <mergeCell ref="K3:L3"/>
    <mergeCell ref="O3:O4"/>
  </mergeCells>
  <printOptions horizontalCentered="1"/>
  <pageMargins left="0.5" right="0.5" top="0.5" bottom="0.5" header="0.3" footer="0.3"/>
  <pageSetup paperSize="5" scale="55" fitToHeight="0" orientation="landscape" r:id="rId1"/>
  <headerFooter>
    <oddFooter>&amp;L&amp;14Office of Economic and Demographic Research&amp;R&amp;14Page &amp;P of &amp;N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>
    <pageSetUpPr fitToPage="1"/>
  </sheetPr>
  <dimension ref="A1:EC61"/>
  <sheetViews>
    <sheetView workbookViewId="0">
      <selection sqref="A1:O1"/>
    </sheetView>
  </sheetViews>
  <sheetFormatPr defaultColWidth="9.77734375" defaultRowHeight="15"/>
  <cols>
    <col min="1" max="1" width="1.77734375" style="3" customWidth="1"/>
    <col min="2" max="2" width="6.77734375" style="3" customWidth="1"/>
    <col min="3" max="3" width="60.77734375" style="3" customWidth="1"/>
    <col min="4" max="5" width="16.77734375" style="4" customWidth="1"/>
    <col min="6" max="7" width="15.77734375" style="4" customWidth="1"/>
    <col min="8" max="8" width="13.77734375" style="4" customWidth="1"/>
    <col min="9" max="10" width="15.77734375" style="4" customWidth="1"/>
    <col min="11" max="13" width="13.77734375" style="4" customWidth="1"/>
    <col min="14" max="14" width="16.77734375" style="4" customWidth="1"/>
    <col min="15" max="15" width="13.77734375" style="3" customWidth="1"/>
    <col min="16" max="16" width="9.77734375" style="3" customWidth="1"/>
    <col min="17" max="17" width="9.77734375" style="3"/>
  </cols>
  <sheetData>
    <row r="1" spans="1:133" ht="27.75">
      <c r="A1" s="124" t="s">
        <v>67</v>
      </c>
      <c r="B1" s="125"/>
      <c r="C1" s="125"/>
      <c r="D1" s="125"/>
      <c r="E1" s="125"/>
      <c r="F1" s="125"/>
      <c r="G1" s="125"/>
      <c r="H1" s="125"/>
      <c r="I1" s="125"/>
      <c r="J1" s="125"/>
      <c r="K1" s="125"/>
      <c r="L1" s="125"/>
      <c r="M1" s="125"/>
      <c r="N1" s="125"/>
      <c r="O1" s="126"/>
      <c r="P1" s="7"/>
      <c r="Q1"/>
    </row>
    <row r="2" spans="1:133" ht="24" thickBot="1">
      <c r="A2" s="127" t="s">
        <v>128</v>
      </c>
      <c r="B2" s="128"/>
      <c r="C2" s="128"/>
      <c r="D2" s="128"/>
      <c r="E2" s="128"/>
      <c r="F2" s="128"/>
      <c r="G2" s="128"/>
      <c r="H2" s="128"/>
      <c r="I2" s="128"/>
      <c r="J2" s="128"/>
      <c r="K2" s="128"/>
      <c r="L2" s="128"/>
      <c r="M2" s="128"/>
      <c r="N2" s="128"/>
      <c r="O2" s="129"/>
      <c r="P2" s="7"/>
      <c r="Q2"/>
    </row>
    <row r="3" spans="1:133" ht="18" customHeight="1">
      <c r="A3" s="130" t="s">
        <v>59</v>
      </c>
      <c r="B3" s="111"/>
      <c r="C3" s="112"/>
      <c r="D3" s="131" t="s">
        <v>29</v>
      </c>
      <c r="E3" s="132"/>
      <c r="F3" s="132"/>
      <c r="G3" s="132"/>
      <c r="H3" s="133"/>
      <c r="I3" s="131" t="s">
        <v>30</v>
      </c>
      <c r="J3" s="133"/>
      <c r="K3" s="131" t="s">
        <v>32</v>
      </c>
      <c r="L3" s="133"/>
      <c r="M3" s="36"/>
      <c r="N3" s="37"/>
      <c r="O3" s="134" t="s">
        <v>64</v>
      </c>
      <c r="P3" s="11"/>
      <c r="Q3"/>
    </row>
    <row r="4" spans="1:133" ht="32.25" customHeight="1" thickBot="1">
      <c r="A4" s="113"/>
      <c r="B4" s="114"/>
      <c r="C4" s="115"/>
      <c r="D4" s="34" t="s">
        <v>4</v>
      </c>
      <c r="E4" s="34" t="s">
        <v>60</v>
      </c>
      <c r="F4" s="34" t="s">
        <v>61</v>
      </c>
      <c r="G4" s="34" t="s">
        <v>62</v>
      </c>
      <c r="H4" s="34" t="s">
        <v>5</v>
      </c>
      <c r="I4" s="34" t="s">
        <v>6</v>
      </c>
      <c r="J4" s="35" t="s">
        <v>63</v>
      </c>
      <c r="K4" s="35" t="s">
        <v>7</v>
      </c>
      <c r="L4" s="35" t="s">
        <v>8</v>
      </c>
      <c r="M4" s="35" t="s">
        <v>9</v>
      </c>
      <c r="N4" s="35" t="s">
        <v>31</v>
      </c>
      <c r="O4" s="120"/>
      <c r="P4" s="8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</row>
    <row r="5" spans="1:133" ht="15.75">
      <c r="A5" s="24" t="s">
        <v>1</v>
      </c>
      <c r="B5" s="26"/>
      <c r="C5" s="26"/>
      <c r="D5" s="27">
        <f t="shared" ref="D5:M5" si="0">SUM(D6:D11)</f>
        <v>6429524</v>
      </c>
      <c r="E5" s="27">
        <f t="shared" si="0"/>
        <v>609820</v>
      </c>
      <c r="F5" s="27">
        <f t="shared" si="0"/>
        <v>0</v>
      </c>
      <c r="G5" s="27">
        <f t="shared" si="0"/>
        <v>0</v>
      </c>
      <c r="H5" s="27">
        <f t="shared" si="0"/>
        <v>0</v>
      </c>
      <c r="I5" s="27">
        <f t="shared" si="0"/>
        <v>0</v>
      </c>
      <c r="J5" s="27">
        <f t="shared" si="0"/>
        <v>0</v>
      </c>
      <c r="K5" s="27">
        <f t="shared" si="0"/>
        <v>0</v>
      </c>
      <c r="L5" s="27">
        <f t="shared" si="0"/>
        <v>0</v>
      </c>
      <c r="M5" s="27">
        <f t="shared" si="0"/>
        <v>0</v>
      </c>
      <c r="N5" s="28">
        <f t="shared" ref="N5:N21" si="1">SUM(D5:M5)</f>
        <v>7039344</v>
      </c>
      <c r="O5" s="33">
        <f t="shared" ref="O5:O36" si="2">(N5/O$59)</f>
        <v>683.56418722081958</v>
      </c>
      <c r="P5" s="6"/>
    </row>
    <row r="6" spans="1:133">
      <c r="A6" s="12"/>
      <c r="B6" s="25">
        <v>311</v>
      </c>
      <c r="C6" s="20" t="s">
        <v>2</v>
      </c>
      <c r="D6" s="46">
        <v>4280381</v>
      </c>
      <c r="E6" s="46">
        <v>0</v>
      </c>
      <c r="F6" s="46">
        <v>0</v>
      </c>
      <c r="G6" s="46">
        <v>0</v>
      </c>
      <c r="H6" s="46">
        <v>0</v>
      </c>
      <c r="I6" s="46">
        <v>0</v>
      </c>
      <c r="J6" s="46">
        <v>0</v>
      </c>
      <c r="K6" s="46">
        <v>0</v>
      </c>
      <c r="L6" s="46">
        <v>0</v>
      </c>
      <c r="M6" s="46">
        <v>0</v>
      </c>
      <c r="N6" s="46">
        <f t="shared" si="1"/>
        <v>4280381</v>
      </c>
      <c r="O6" s="47">
        <f t="shared" si="2"/>
        <v>415.65167993785201</v>
      </c>
      <c r="P6" s="9"/>
    </row>
    <row r="7" spans="1:133">
      <c r="A7" s="12"/>
      <c r="B7" s="25">
        <v>312.10000000000002</v>
      </c>
      <c r="C7" s="20" t="s">
        <v>10</v>
      </c>
      <c r="D7" s="46">
        <v>258854</v>
      </c>
      <c r="E7" s="46">
        <v>0</v>
      </c>
      <c r="F7" s="46">
        <v>0</v>
      </c>
      <c r="G7" s="46">
        <v>0</v>
      </c>
      <c r="H7" s="46">
        <v>0</v>
      </c>
      <c r="I7" s="46">
        <v>0</v>
      </c>
      <c r="J7" s="46">
        <v>0</v>
      </c>
      <c r="K7" s="46">
        <v>0</v>
      </c>
      <c r="L7" s="46">
        <v>0</v>
      </c>
      <c r="M7" s="46">
        <v>0</v>
      </c>
      <c r="N7" s="46">
        <f t="shared" si="1"/>
        <v>258854</v>
      </c>
      <c r="O7" s="47">
        <f t="shared" si="2"/>
        <v>25.136337152845211</v>
      </c>
      <c r="P7" s="9"/>
    </row>
    <row r="8" spans="1:133">
      <c r="A8" s="12"/>
      <c r="B8" s="25">
        <v>312.60000000000002</v>
      </c>
      <c r="C8" s="20" t="s">
        <v>11</v>
      </c>
      <c r="D8" s="46">
        <v>0</v>
      </c>
      <c r="E8" s="46">
        <v>609820</v>
      </c>
      <c r="F8" s="46">
        <v>0</v>
      </c>
      <c r="G8" s="46">
        <v>0</v>
      </c>
      <c r="H8" s="46">
        <v>0</v>
      </c>
      <c r="I8" s="46">
        <v>0</v>
      </c>
      <c r="J8" s="46">
        <v>0</v>
      </c>
      <c r="K8" s="46">
        <v>0</v>
      </c>
      <c r="L8" s="46">
        <v>0</v>
      </c>
      <c r="M8" s="46">
        <v>0</v>
      </c>
      <c r="N8" s="46">
        <f t="shared" si="1"/>
        <v>609820</v>
      </c>
      <c r="O8" s="47">
        <f t="shared" si="2"/>
        <v>59.217323752184889</v>
      </c>
      <c r="P8" s="9"/>
    </row>
    <row r="9" spans="1:133">
      <c r="A9" s="12"/>
      <c r="B9" s="25">
        <v>314.89999999999998</v>
      </c>
      <c r="C9" s="20" t="s">
        <v>12</v>
      </c>
      <c r="D9" s="46">
        <v>1506043</v>
      </c>
      <c r="E9" s="46">
        <v>0</v>
      </c>
      <c r="F9" s="46">
        <v>0</v>
      </c>
      <c r="G9" s="46">
        <v>0</v>
      </c>
      <c r="H9" s="46">
        <v>0</v>
      </c>
      <c r="I9" s="46">
        <v>0</v>
      </c>
      <c r="J9" s="46">
        <v>0</v>
      </c>
      <c r="K9" s="46">
        <v>0</v>
      </c>
      <c r="L9" s="46">
        <v>0</v>
      </c>
      <c r="M9" s="46">
        <v>0</v>
      </c>
      <c r="N9" s="46">
        <f t="shared" si="1"/>
        <v>1506043</v>
      </c>
      <c r="O9" s="47">
        <f t="shared" si="2"/>
        <v>146.24616430374829</v>
      </c>
      <c r="P9" s="9"/>
    </row>
    <row r="10" spans="1:133">
      <c r="A10" s="12"/>
      <c r="B10" s="25">
        <v>315</v>
      </c>
      <c r="C10" s="20" t="s">
        <v>96</v>
      </c>
      <c r="D10" s="46">
        <v>332749</v>
      </c>
      <c r="E10" s="46">
        <v>0</v>
      </c>
      <c r="F10" s="46">
        <v>0</v>
      </c>
      <c r="G10" s="46">
        <v>0</v>
      </c>
      <c r="H10" s="46">
        <v>0</v>
      </c>
      <c r="I10" s="46">
        <v>0</v>
      </c>
      <c r="J10" s="46">
        <v>0</v>
      </c>
      <c r="K10" s="46">
        <v>0</v>
      </c>
      <c r="L10" s="46">
        <v>0</v>
      </c>
      <c r="M10" s="46">
        <v>0</v>
      </c>
      <c r="N10" s="46">
        <f t="shared" si="1"/>
        <v>332749</v>
      </c>
      <c r="O10" s="47">
        <f t="shared" si="2"/>
        <v>32.312002330549625</v>
      </c>
      <c r="P10" s="9"/>
    </row>
    <row r="11" spans="1:133">
      <c r="A11" s="12"/>
      <c r="B11" s="25">
        <v>316</v>
      </c>
      <c r="C11" s="20" t="s">
        <v>97</v>
      </c>
      <c r="D11" s="46">
        <v>51497</v>
      </c>
      <c r="E11" s="46">
        <v>0</v>
      </c>
      <c r="F11" s="46">
        <v>0</v>
      </c>
      <c r="G11" s="46">
        <v>0</v>
      </c>
      <c r="H11" s="46">
        <v>0</v>
      </c>
      <c r="I11" s="46">
        <v>0</v>
      </c>
      <c r="J11" s="46">
        <v>0</v>
      </c>
      <c r="K11" s="46">
        <v>0</v>
      </c>
      <c r="L11" s="46">
        <v>0</v>
      </c>
      <c r="M11" s="46">
        <v>0</v>
      </c>
      <c r="N11" s="46">
        <f t="shared" si="1"/>
        <v>51497</v>
      </c>
      <c r="O11" s="47">
        <f t="shared" si="2"/>
        <v>5.0006797436395418</v>
      </c>
      <c r="P11" s="9"/>
    </row>
    <row r="12" spans="1:133" ht="15.75">
      <c r="A12" s="29" t="s">
        <v>15</v>
      </c>
      <c r="B12" s="30"/>
      <c r="C12" s="31"/>
      <c r="D12" s="32">
        <f t="shared" ref="D12:M12" si="3">SUM(D13:D16)</f>
        <v>554231</v>
      </c>
      <c r="E12" s="32">
        <f t="shared" si="3"/>
        <v>10629</v>
      </c>
      <c r="F12" s="32">
        <f t="shared" si="3"/>
        <v>0</v>
      </c>
      <c r="G12" s="32">
        <f t="shared" si="3"/>
        <v>0</v>
      </c>
      <c r="H12" s="32">
        <f t="shared" si="3"/>
        <v>0</v>
      </c>
      <c r="I12" s="32">
        <f t="shared" si="3"/>
        <v>0</v>
      </c>
      <c r="J12" s="32">
        <f t="shared" si="3"/>
        <v>0</v>
      </c>
      <c r="K12" s="32">
        <f t="shared" si="3"/>
        <v>0</v>
      </c>
      <c r="L12" s="32">
        <f t="shared" si="3"/>
        <v>0</v>
      </c>
      <c r="M12" s="32">
        <f t="shared" si="3"/>
        <v>0</v>
      </c>
      <c r="N12" s="44">
        <f t="shared" si="1"/>
        <v>564860</v>
      </c>
      <c r="O12" s="45">
        <f t="shared" si="2"/>
        <v>54.851427461643034</v>
      </c>
      <c r="P12" s="10"/>
    </row>
    <row r="13" spans="1:133">
      <c r="A13" s="12"/>
      <c r="B13" s="25">
        <v>322</v>
      </c>
      <c r="C13" s="20" t="s">
        <v>0</v>
      </c>
      <c r="D13" s="46">
        <v>185108</v>
      </c>
      <c r="E13" s="46">
        <v>0</v>
      </c>
      <c r="F13" s="46">
        <v>0</v>
      </c>
      <c r="G13" s="46">
        <v>0</v>
      </c>
      <c r="H13" s="46">
        <v>0</v>
      </c>
      <c r="I13" s="46">
        <v>0</v>
      </c>
      <c r="J13" s="46">
        <v>0</v>
      </c>
      <c r="K13" s="46">
        <v>0</v>
      </c>
      <c r="L13" s="46">
        <v>0</v>
      </c>
      <c r="M13" s="46">
        <v>0</v>
      </c>
      <c r="N13" s="46">
        <f t="shared" si="1"/>
        <v>185108</v>
      </c>
      <c r="O13" s="47">
        <f t="shared" si="2"/>
        <v>17.975140804039619</v>
      </c>
      <c r="P13" s="9"/>
    </row>
    <row r="14" spans="1:133">
      <c r="A14" s="12"/>
      <c r="B14" s="25">
        <v>323.10000000000002</v>
      </c>
      <c r="C14" s="20" t="s">
        <v>16</v>
      </c>
      <c r="D14" s="46">
        <v>289255</v>
      </c>
      <c r="E14" s="46">
        <v>0</v>
      </c>
      <c r="F14" s="46">
        <v>0</v>
      </c>
      <c r="G14" s="46">
        <v>0</v>
      </c>
      <c r="H14" s="46">
        <v>0</v>
      </c>
      <c r="I14" s="46">
        <v>0</v>
      </c>
      <c r="J14" s="46">
        <v>0</v>
      </c>
      <c r="K14" s="46">
        <v>0</v>
      </c>
      <c r="L14" s="46">
        <v>0</v>
      </c>
      <c r="M14" s="46">
        <v>0</v>
      </c>
      <c r="N14" s="46">
        <f t="shared" si="1"/>
        <v>289255</v>
      </c>
      <c r="O14" s="47">
        <f t="shared" si="2"/>
        <v>28.088463779374635</v>
      </c>
      <c r="P14" s="9"/>
    </row>
    <row r="15" spans="1:133">
      <c r="A15" s="12"/>
      <c r="B15" s="25">
        <v>323.7</v>
      </c>
      <c r="C15" s="20" t="s">
        <v>17</v>
      </c>
      <c r="D15" s="46">
        <v>79868</v>
      </c>
      <c r="E15" s="46">
        <v>0</v>
      </c>
      <c r="F15" s="46">
        <v>0</v>
      </c>
      <c r="G15" s="46">
        <v>0</v>
      </c>
      <c r="H15" s="46">
        <v>0</v>
      </c>
      <c r="I15" s="46">
        <v>0</v>
      </c>
      <c r="J15" s="46">
        <v>0</v>
      </c>
      <c r="K15" s="46">
        <v>0</v>
      </c>
      <c r="L15" s="46">
        <v>0</v>
      </c>
      <c r="M15" s="46">
        <v>0</v>
      </c>
      <c r="N15" s="46">
        <f t="shared" si="1"/>
        <v>79868</v>
      </c>
      <c r="O15" s="47">
        <f t="shared" si="2"/>
        <v>7.7556807147018842</v>
      </c>
      <c r="P15" s="9"/>
    </row>
    <row r="16" spans="1:133">
      <c r="A16" s="12"/>
      <c r="B16" s="25">
        <v>325.2</v>
      </c>
      <c r="C16" s="20" t="s">
        <v>114</v>
      </c>
      <c r="D16" s="46">
        <v>0</v>
      </c>
      <c r="E16" s="46">
        <v>10629</v>
      </c>
      <c r="F16" s="46">
        <v>0</v>
      </c>
      <c r="G16" s="46">
        <v>0</v>
      </c>
      <c r="H16" s="46">
        <v>0</v>
      </c>
      <c r="I16" s="46">
        <v>0</v>
      </c>
      <c r="J16" s="46">
        <v>0</v>
      </c>
      <c r="K16" s="46">
        <v>0</v>
      </c>
      <c r="L16" s="46">
        <v>0</v>
      </c>
      <c r="M16" s="46">
        <v>0</v>
      </c>
      <c r="N16" s="46">
        <f t="shared" si="1"/>
        <v>10629</v>
      </c>
      <c r="O16" s="47">
        <f t="shared" si="2"/>
        <v>1.0321421635268984</v>
      </c>
      <c r="P16" s="9"/>
    </row>
    <row r="17" spans="1:16" ht="15.75">
      <c r="A17" s="29" t="s">
        <v>19</v>
      </c>
      <c r="B17" s="30"/>
      <c r="C17" s="31"/>
      <c r="D17" s="32">
        <f t="shared" ref="D17:M17" si="4">SUM(D18:D29)</f>
        <v>1235005</v>
      </c>
      <c r="E17" s="32">
        <f t="shared" si="4"/>
        <v>778224</v>
      </c>
      <c r="F17" s="32">
        <f t="shared" si="4"/>
        <v>0</v>
      </c>
      <c r="G17" s="32">
        <f t="shared" si="4"/>
        <v>1710221</v>
      </c>
      <c r="H17" s="32">
        <f t="shared" si="4"/>
        <v>0</v>
      </c>
      <c r="I17" s="32">
        <f t="shared" si="4"/>
        <v>69345</v>
      </c>
      <c r="J17" s="32">
        <f t="shared" si="4"/>
        <v>6061</v>
      </c>
      <c r="K17" s="32">
        <f t="shared" si="4"/>
        <v>0</v>
      </c>
      <c r="L17" s="32">
        <f t="shared" si="4"/>
        <v>0</v>
      </c>
      <c r="M17" s="32">
        <f t="shared" si="4"/>
        <v>0</v>
      </c>
      <c r="N17" s="44">
        <f t="shared" si="1"/>
        <v>3798856</v>
      </c>
      <c r="O17" s="45">
        <f t="shared" si="2"/>
        <v>368.89260050495244</v>
      </c>
      <c r="P17" s="10"/>
    </row>
    <row r="18" spans="1:16">
      <c r="A18" s="12"/>
      <c r="B18" s="25">
        <v>331.2</v>
      </c>
      <c r="C18" s="20" t="s">
        <v>18</v>
      </c>
      <c r="D18" s="46">
        <v>151677</v>
      </c>
      <c r="E18" s="46">
        <v>0</v>
      </c>
      <c r="F18" s="46">
        <v>0</v>
      </c>
      <c r="G18" s="46">
        <v>0</v>
      </c>
      <c r="H18" s="46">
        <v>0</v>
      </c>
      <c r="I18" s="46">
        <v>69345</v>
      </c>
      <c r="J18" s="46">
        <v>6061</v>
      </c>
      <c r="K18" s="46">
        <v>0</v>
      </c>
      <c r="L18" s="46">
        <v>0</v>
      </c>
      <c r="M18" s="46">
        <v>0</v>
      </c>
      <c r="N18" s="46">
        <f t="shared" si="1"/>
        <v>227083</v>
      </c>
      <c r="O18" s="47">
        <f t="shared" si="2"/>
        <v>22.051174985434066</v>
      </c>
      <c r="P18" s="9"/>
    </row>
    <row r="19" spans="1:16">
      <c r="A19" s="12"/>
      <c r="B19" s="25">
        <v>331.5</v>
      </c>
      <c r="C19" s="20" t="s">
        <v>91</v>
      </c>
      <c r="D19" s="46">
        <v>0</v>
      </c>
      <c r="E19" s="46">
        <v>0</v>
      </c>
      <c r="F19" s="46">
        <v>0</v>
      </c>
      <c r="G19" s="46">
        <v>582064</v>
      </c>
      <c r="H19" s="46">
        <v>0</v>
      </c>
      <c r="I19" s="46">
        <v>0</v>
      </c>
      <c r="J19" s="46">
        <v>0</v>
      </c>
      <c r="K19" s="46">
        <v>0</v>
      </c>
      <c r="L19" s="46">
        <v>0</v>
      </c>
      <c r="M19" s="46">
        <v>0</v>
      </c>
      <c r="N19" s="46">
        <f t="shared" si="1"/>
        <v>582064</v>
      </c>
      <c r="O19" s="47">
        <f t="shared" si="2"/>
        <v>56.522043115167996</v>
      </c>
      <c r="P19" s="9"/>
    </row>
    <row r="20" spans="1:16">
      <c r="A20" s="12"/>
      <c r="B20" s="25">
        <v>334.1</v>
      </c>
      <c r="C20" s="20" t="s">
        <v>129</v>
      </c>
      <c r="D20" s="46">
        <v>80328</v>
      </c>
      <c r="E20" s="46">
        <v>0</v>
      </c>
      <c r="F20" s="46">
        <v>0</v>
      </c>
      <c r="G20" s="46">
        <v>0</v>
      </c>
      <c r="H20" s="46">
        <v>0</v>
      </c>
      <c r="I20" s="46">
        <v>0</v>
      </c>
      <c r="J20" s="46">
        <v>0</v>
      </c>
      <c r="K20" s="46">
        <v>0</v>
      </c>
      <c r="L20" s="46">
        <v>0</v>
      </c>
      <c r="M20" s="46">
        <v>0</v>
      </c>
      <c r="N20" s="46">
        <f t="shared" si="1"/>
        <v>80328</v>
      </c>
      <c r="O20" s="47">
        <f t="shared" si="2"/>
        <v>7.800349582443193</v>
      </c>
      <c r="P20" s="9"/>
    </row>
    <row r="21" spans="1:16">
      <c r="A21" s="12"/>
      <c r="B21" s="25">
        <v>334.35</v>
      </c>
      <c r="C21" s="20" t="s">
        <v>80</v>
      </c>
      <c r="D21" s="46">
        <v>0</v>
      </c>
      <c r="E21" s="46">
        <v>0</v>
      </c>
      <c r="F21" s="46">
        <v>0</v>
      </c>
      <c r="G21" s="46">
        <v>206844</v>
      </c>
      <c r="H21" s="46">
        <v>0</v>
      </c>
      <c r="I21" s="46">
        <v>0</v>
      </c>
      <c r="J21" s="46">
        <v>0</v>
      </c>
      <c r="K21" s="46">
        <v>0</v>
      </c>
      <c r="L21" s="46">
        <v>0</v>
      </c>
      <c r="M21" s="46">
        <v>0</v>
      </c>
      <c r="N21" s="46">
        <f t="shared" si="1"/>
        <v>206844</v>
      </c>
      <c r="O21" s="47">
        <f t="shared" si="2"/>
        <v>20.085841911050689</v>
      </c>
      <c r="P21" s="9"/>
    </row>
    <row r="22" spans="1:16">
      <c r="A22" s="12"/>
      <c r="B22" s="25">
        <v>334.49</v>
      </c>
      <c r="C22" s="20" t="s">
        <v>98</v>
      </c>
      <c r="D22" s="46">
        <v>0</v>
      </c>
      <c r="E22" s="46">
        <v>0</v>
      </c>
      <c r="F22" s="46">
        <v>0</v>
      </c>
      <c r="G22" s="46">
        <v>521313</v>
      </c>
      <c r="H22" s="46">
        <v>0</v>
      </c>
      <c r="I22" s="46">
        <v>0</v>
      </c>
      <c r="J22" s="46">
        <v>0</v>
      </c>
      <c r="K22" s="46">
        <v>0</v>
      </c>
      <c r="L22" s="46">
        <v>0</v>
      </c>
      <c r="M22" s="46">
        <v>0</v>
      </c>
      <c r="N22" s="46">
        <f t="shared" ref="N22:N27" si="5">SUM(D22:M22)</f>
        <v>521313</v>
      </c>
      <c r="O22" s="47">
        <f t="shared" si="2"/>
        <v>50.622742280054382</v>
      </c>
      <c r="P22" s="9"/>
    </row>
    <row r="23" spans="1:16">
      <c r="A23" s="12"/>
      <c r="B23" s="25">
        <v>335.12</v>
      </c>
      <c r="C23" s="20" t="s">
        <v>99</v>
      </c>
      <c r="D23" s="46">
        <v>311526</v>
      </c>
      <c r="E23" s="46">
        <v>0</v>
      </c>
      <c r="F23" s="46">
        <v>0</v>
      </c>
      <c r="G23" s="46">
        <v>0</v>
      </c>
      <c r="H23" s="46">
        <v>0</v>
      </c>
      <c r="I23" s="46">
        <v>0</v>
      </c>
      <c r="J23" s="46">
        <v>0</v>
      </c>
      <c r="K23" s="46">
        <v>0</v>
      </c>
      <c r="L23" s="46">
        <v>0</v>
      </c>
      <c r="M23" s="46">
        <v>0</v>
      </c>
      <c r="N23" s="46">
        <f t="shared" si="5"/>
        <v>311526</v>
      </c>
      <c r="O23" s="47">
        <f t="shared" si="2"/>
        <v>30.251116721693531</v>
      </c>
      <c r="P23" s="9"/>
    </row>
    <row r="24" spans="1:16">
      <c r="A24" s="12"/>
      <c r="B24" s="25">
        <v>335.14</v>
      </c>
      <c r="C24" s="20" t="s">
        <v>100</v>
      </c>
      <c r="D24" s="46">
        <v>6711</v>
      </c>
      <c r="E24" s="46">
        <v>0</v>
      </c>
      <c r="F24" s="46">
        <v>0</v>
      </c>
      <c r="G24" s="46">
        <v>0</v>
      </c>
      <c r="H24" s="46">
        <v>0</v>
      </c>
      <c r="I24" s="46">
        <v>0</v>
      </c>
      <c r="J24" s="46">
        <v>0</v>
      </c>
      <c r="K24" s="46">
        <v>0</v>
      </c>
      <c r="L24" s="46">
        <v>0</v>
      </c>
      <c r="M24" s="46">
        <v>0</v>
      </c>
      <c r="N24" s="46">
        <f t="shared" si="5"/>
        <v>6711</v>
      </c>
      <c r="O24" s="47">
        <f t="shared" si="2"/>
        <v>0.65167993785201006</v>
      </c>
      <c r="P24" s="9"/>
    </row>
    <row r="25" spans="1:16">
      <c r="A25" s="12"/>
      <c r="B25" s="25">
        <v>335.15</v>
      </c>
      <c r="C25" s="20" t="s">
        <v>101</v>
      </c>
      <c r="D25" s="46">
        <v>5464</v>
      </c>
      <c r="E25" s="46">
        <v>0</v>
      </c>
      <c r="F25" s="46">
        <v>0</v>
      </c>
      <c r="G25" s="46">
        <v>0</v>
      </c>
      <c r="H25" s="46">
        <v>0</v>
      </c>
      <c r="I25" s="46">
        <v>0</v>
      </c>
      <c r="J25" s="46">
        <v>0</v>
      </c>
      <c r="K25" s="46">
        <v>0</v>
      </c>
      <c r="L25" s="46">
        <v>0</v>
      </c>
      <c r="M25" s="46">
        <v>0</v>
      </c>
      <c r="N25" s="46">
        <f t="shared" si="5"/>
        <v>5464</v>
      </c>
      <c r="O25" s="47">
        <f t="shared" si="2"/>
        <v>0.53058846377937463</v>
      </c>
      <c r="P25" s="9"/>
    </row>
    <row r="26" spans="1:16">
      <c r="A26" s="12"/>
      <c r="B26" s="25">
        <v>335.18</v>
      </c>
      <c r="C26" s="20" t="s">
        <v>102</v>
      </c>
      <c r="D26" s="46">
        <v>629546</v>
      </c>
      <c r="E26" s="46">
        <v>0</v>
      </c>
      <c r="F26" s="46">
        <v>0</v>
      </c>
      <c r="G26" s="46">
        <v>0</v>
      </c>
      <c r="H26" s="46">
        <v>0</v>
      </c>
      <c r="I26" s="46">
        <v>0</v>
      </c>
      <c r="J26" s="46">
        <v>0</v>
      </c>
      <c r="K26" s="46">
        <v>0</v>
      </c>
      <c r="L26" s="46">
        <v>0</v>
      </c>
      <c r="M26" s="46">
        <v>0</v>
      </c>
      <c r="N26" s="46">
        <f t="shared" si="5"/>
        <v>629546</v>
      </c>
      <c r="O26" s="47">
        <f t="shared" si="2"/>
        <v>61.132841328413285</v>
      </c>
      <c r="P26" s="9"/>
    </row>
    <row r="27" spans="1:16">
      <c r="A27" s="12"/>
      <c r="B27" s="25">
        <v>335.49</v>
      </c>
      <c r="C27" s="20" t="s">
        <v>27</v>
      </c>
      <c r="D27" s="46">
        <v>49753</v>
      </c>
      <c r="E27" s="46">
        <v>0</v>
      </c>
      <c r="F27" s="46">
        <v>0</v>
      </c>
      <c r="G27" s="46">
        <v>0</v>
      </c>
      <c r="H27" s="46">
        <v>0</v>
      </c>
      <c r="I27" s="46">
        <v>0</v>
      </c>
      <c r="J27" s="46">
        <v>0</v>
      </c>
      <c r="K27" s="46">
        <v>0</v>
      </c>
      <c r="L27" s="46">
        <v>0</v>
      </c>
      <c r="M27" s="46">
        <v>0</v>
      </c>
      <c r="N27" s="46">
        <f t="shared" si="5"/>
        <v>49753</v>
      </c>
      <c r="O27" s="47">
        <f t="shared" si="2"/>
        <v>4.8313264711594481</v>
      </c>
      <c r="P27" s="9"/>
    </row>
    <row r="28" spans="1:16">
      <c r="A28" s="12"/>
      <c r="B28" s="25">
        <v>337.7</v>
      </c>
      <c r="C28" s="20" t="s">
        <v>70</v>
      </c>
      <c r="D28" s="46">
        <v>0</v>
      </c>
      <c r="E28" s="46">
        <v>500000</v>
      </c>
      <c r="F28" s="46">
        <v>0</v>
      </c>
      <c r="G28" s="46">
        <v>400000</v>
      </c>
      <c r="H28" s="46">
        <v>0</v>
      </c>
      <c r="I28" s="46">
        <v>0</v>
      </c>
      <c r="J28" s="46">
        <v>0</v>
      </c>
      <c r="K28" s="46">
        <v>0</v>
      </c>
      <c r="L28" s="46">
        <v>0</v>
      </c>
      <c r="M28" s="46">
        <v>0</v>
      </c>
      <c r="N28" s="46">
        <f>SUM(D28:M28)</f>
        <v>900000</v>
      </c>
      <c r="O28" s="47">
        <f t="shared" si="2"/>
        <v>87.395610798213241</v>
      </c>
      <c r="P28" s="9"/>
    </row>
    <row r="29" spans="1:16">
      <c r="A29" s="12"/>
      <c r="B29" s="25">
        <v>339</v>
      </c>
      <c r="C29" s="20" t="s">
        <v>28</v>
      </c>
      <c r="D29" s="46">
        <v>0</v>
      </c>
      <c r="E29" s="46">
        <v>278224</v>
      </c>
      <c r="F29" s="46">
        <v>0</v>
      </c>
      <c r="G29" s="46">
        <v>0</v>
      </c>
      <c r="H29" s="46">
        <v>0</v>
      </c>
      <c r="I29" s="46">
        <v>0</v>
      </c>
      <c r="J29" s="46">
        <v>0</v>
      </c>
      <c r="K29" s="46">
        <v>0</v>
      </c>
      <c r="L29" s="46">
        <v>0</v>
      </c>
      <c r="M29" s="46">
        <v>0</v>
      </c>
      <c r="N29" s="46">
        <f>SUM(D29:M29)</f>
        <v>278224</v>
      </c>
      <c r="O29" s="47">
        <f t="shared" si="2"/>
        <v>27.017284909691202</v>
      </c>
      <c r="P29" s="9"/>
    </row>
    <row r="30" spans="1:16" ht="15.75">
      <c r="A30" s="29" t="s">
        <v>33</v>
      </c>
      <c r="B30" s="30"/>
      <c r="C30" s="31"/>
      <c r="D30" s="32">
        <f t="shared" ref="D30:M30" si="6">SUM(D31:D42)</f>
        <v>1217958</v>
      </c>
      <c r="E30" s="32">
        <f t="shared" si="6"/>
        <v>39234</v>
      </c>
      <c r="F30" s="32">
        <f t="shared" si="6"/>
        <v>0</v>
      </c>
      <c r="G30" s="32">
        <f t="shared" si="6"/>
        <v>0</v>
      </c>
      <c r="H30" s="32">
        <f t="shared" si="6"/>
        <v>0</v>
      </c>
      <c r="I30" s="32">
        <f t="shared" si="6"/>
        <v>18317606</v>
      </c>
      <c r="J30" s="32">
        <f t="shared" si="6"/>
        <v>2474472</v>
      </c>
      <c r="K30" s="32">
        <f t="shared" si="6"/>
        <v>0</v>
      </c>
      <c r="L30" s="32">
        <f t="shared" si="6"/>
        <v>0</v>
      </c>
      <c r="M30" s="32">
        <f t="shared" si="6"/>
        <v>0</v>
      </c>
      <c r="N30" s="32">
        <f>SUM(D30:M30)</f>
        <v>22049270</v>
      </c>
      <c r="O30" s="45">
        <f t="shared" si="2"/>
        <v>2141.1215770052436</v>
      </c>
      <c r="P30" s="10"/>
    </row>
    <row r="31" spans="1:16">
      <c r="A31" s="12"/>
      <c r="B31" s="25">
        <v>341.2</v>
      </c>
      <c r="C31" s="20" t="s">
        <v>103</v>
      </c>
      <c r="D31" s="46">
        <v>0</v>
      </c>
      <c r="E31" s="46">
        <v>0</v>
      </c>
      <c r="F31" s="46">
        <v>0</v>
      </c>
      <c r="G31" s="46">
        <v>0</v>
      </c>
      <c r="H31" s="46">
        <v>0</v>
      </c>
      <c r="I31" s="46">
        <v>0</v>
      </c>
      <c r="J31" s="46">
        <v>2474472</v>
      </c>
      <c r="K31" s="46">
        <v>0</v>
      </c>
      <c r="L31" s="46">
        <v>0</v>
      </c>
      <c r="M31" s="46">
        <v>0</v>
      </c>
      <c r="N31" s="46">
        <f t="shared" ref="N31:N41" si="7">SUM(D31:M31)</f>
        <v>2474472</v>
      </c>
      <c r="O31" s="47">
        <f t="shared" si="2"/>
        <v>240.28665760341815</v>
      </c>
      <c r="P31" s="9"/>
    </row>
    <row r="32" spans="1:16">
      <c r="A32" s="12"/>
      <c r="B32" s="25">
        <v>341.9</v>
      </c>
      <c r="C32" s="20" t="s">
        <v>104</v>
      </c>
      <c r="D32" s="46">
        <v>96082</v>
      </c>
      <c r="E32" s="46">
        <v>0</v>
      </c>
      <c r="F32" s="46">
        <v>0</v>
      </c>
      <c r="G32" s="46">
        <v>0</v>
      </c>
      <c r="H32" s="46">
        <v>0</v>
      </c>
      <c r="I32" s="46">
        <v>0</v>
      </c>
      <c r="J32" s="46">
        <v>0</v>
      </c>
      <c r="K32" s="46">
        <v>0</v>
      </c>
      <c r="L32" s="46">
        <v>0</v>
      </c>
      <c r="M32" s="46">
        <v>0</v>
      </c>
      <c r="N32" s="46">
        <f t="shared" si="7"/>
        <v>96082</v>
      </c>
      <c r="O32" s="47">
        <f t="shared" si="2"/>
        <v>9.330161196348806</v>
      </c>
      <c r="P32" s="9"/>
    </row>
    <row r="33" spans="1:16">
      <c r="A33" s="12"/>
      <c r="B33" s="25">
        <v>342.1</v>
      </c>
      <c r="C33" s="20" t="s">
        <v>38</v>
      </c>
      <c r="D33" s="46">
        <v>195598</v>
      </c>
      <c r="E33" s="46">
        <v>0</v>
      </c>
      <c r="F33" s="46">
        <v>0</v>
      </c>
      <c r="G33" s="46">
        <v>0</v>
      </c>
      <c r="H33" s="46">
        <v>0</v>
      </c>
      <c r="I33" s="46">
        <v>0</v>
      </c>
      <c r="J33" s="46">
        <v>0</v>
      </c>
      <c r="K33" s="46">
        <v>0</v>
      </c>
      <c r="L33" s="46">
        <v>0</v>
      </c>
      <c r="M33" s="46">
        <v>0</v>
      </c>
      <c r="N33" s="46">
        <f t="shared" si="7"/>
        <v>195598</v>
      </c>
      <c r="O33" s="47">
        <f t="shared" si="2"/>
        <v>18.993785201009906</v>
      </c>
      <c r="P33" s="9"/>
    </row>
    <row r="34" spans="1:16">
      <c r="A34" s="12"/>
      <c r="B34" s="25">
        <v>342.5</v>
      </c>
      <c r="C34" s="20" t="s">
        <v>81</v>
      </c>
      <c r="D34" s="46">
        <v>1329</v>
      </c>
      <c r="E34" s="46">
        <v>0</v>
      </c>
      <c r="F34" s="46">
        <v>0</v>
      </c>
      <c r="G34" s="46">
        <v>0</v>
      </c>
      <c r="H34" s="46">
        <v>0</v>
      </c>
      <c r="I34" s="46">
        <v>0</v>
      </c>
      <c r="J34" s="46">
        <v>0</v>
      </c>
      <c r="K34" s="46">
        <v>0</v>
      </c>
      <c r="L34" s="46">
        <v>0</v>
      </c>
      <c r="M34" s="46">
        <v>0</v>
      </c>
      <c r="N34" s="46">
        <f t="shared" si="7"/>
        <v>1329</v>
      </c>
      <c r="O34" s="47">
        <f t="shared" si="2"/>
        <v>0.12905418527869489</v>
      </c>
      <c r="P34" s="9"/>
    </row>
    <row r="35" spans="1:16">
      <c r="A35" s="12"/>
      <c r="B35" s="25">
        <v>343.1</v>
      </c>
      <c r="C35" s="20" t="s">
        <v>39</v>
      </c>
      <c r="D35" s="46">
        <v>0</v>
      </c>
      <c r="E35" s="46">
        <v>0</v>
      </c>
      <c r="F35" s="46">
        <v>0</v>
      </c>
      <c r="G35" s="46">
        <v>0</v>
      </c>
      <c r="H35" s="46">
        <v>0</v>
      </c>
      <c r="I35" s="46">
        <v>14098831</v>
      </c>
      <c r="J35" s="46">
        <v>0</v>
      </c>
      <c r="K35" s="46">
        <v>0</v>
      </c>
      <c r="L35" s="46">
        <v>0</v>
      </c>
      <c r="M35" s="46">
        <v>0</v>
      </c>
      <c r="N35" s="46">
        <f t="shared" si="7"/>
        <v>14098831</v>
      </c>
      <c r="O35" s="47">
        <f t="shared" si="2"/>
        <v>1369.0843853175375</v>
      </c>
      <c r="P35" s="9"/>
    </row>
    <row r="36" spans="1:16">
      <c r="A36" s="12"/>
      <c r="B36" s="25">
        <v>343.3</v>
      </c>
      <c r="C36" s="20" t="s">
        <v>40</v>
      </c>
      <c r="D36" s="46">
        <v>0</v>
      </c>
      <c r="E36" s="46">
        <v>0</v>
      </c>
      <c r="F36" s="46">
        <v>0</v>
      </c>
      <c r="G36" s="46">
        <v>0</v>
      </c>
      <c r="H36" s="46">
        <v>0</v>
      </c>
      <c r="I36" s="46">
        <v>1675024</v>
      </c>
      <c r="J36" s="46">
        <v>0</v>
      </c>
      <c r="K36" s="46">
        <v>0</v>
      </c>
      <c r="L36" s="46">
        <v>0</v>
      </c>
      <c r="M36" s="46">
        <v>0</v>
      </c>
      <c r="N36" s="46">
        <f t="shared" si="7"/>
        <v>1675024</v>
      </c>
      <c r="O36" s="47">
        <f t="shared" si="2"/>
        <v>162.65527286851815</v>
      </c>
      <c r="P36" s="9"/>
    </row>
    <row r="37" spans="1:16">
      <c r="A37" s="12"/>
      <c r="B37" s="25">
        <v>343.4</v>
      </c>
      <c r="C37" s="20" t="s">
        <v>41</v>
      </c>
      <c r="D37" s="46">
        <v>811223</v>
      </c>
      <c r="E37" s="46">
        <v>0</v>
      </c>
      <c r="F37" s="46">
        <v>0</v>
      </c>
      <c r="G37" s="46">
        <v>0</v>
      </c>
      <c r="H37" s="46">
        <v>0</v>
      </c>
      <c r="I37" s="46">
        <v>0</v>
      </c>
      <c r="J37" s="46">
        <v>0</v>
      </c>
      <c r="K37" s="46">
        <v>0</v>
      </c>
      <c r="L37" s="46">
        <v>0</v>
      </c>
      <c r="M37" s="46">
        <v>0</v>
      </c>
      <c r="N37" s="46">
        <f t="shared" si="7"/>
        <v>811223</v>
      </c>
      <c r="O37" s="47">
        <f t="shared" ref="O37:O57" si="8">(N37/O$59)</f>
        <v>78.774810642843264</v>
      </c>
      <c r="P37" s="9"/>
    </row>
    <row r="38" spans="1:16">
      <c r="A38" s="12"/>
      <c r="B38" s="25">
        <v>343.5</v>
      </c>
      <c r="C38" s="20" t="s">
        <v>42</v>
      </c>
      <c r="D38" s="46">
        <v>0</v>
      </c>
      <c r="E38" s="46">
        <v>0</v>
      </c>
      <c r="F38" s="46">
        <v>0</v>
      </c>
      <c r="G38" s="46">
        <v>0</v>
      </c>
      <c r="H38" s="46">
        <v>0</v>
      </c>
      <c r="I38" s="46">
        <v>2483264</v>
      </c>
      <c r="J38" s="46">
        <v>0</v>
      </c>
      <c r="K38" s="46">
        <v>0</v>
      </c>
      <c r="L38" s="46">
        <v>0</v>
      </c>
      <c r="M38" s="46">
        <v>0</v>
      </c>
      <c r="N38" s="46">
        <f t="shared" si="7"/>
        <v>2483264</v>
      </c>
      <c r="O38" s="47">
        <f t="shared" si="8"/>
        <v>241.14041561468247</v>
      </c>
      <c r="P38" s="9"/>
    </row>
    <row r="39" spans="1:16">
      <c r="A39" s="12"/>
      <c r="B39" s="25">
        <v>343.9</v>
      </c>
      <c r="C39" s="20" t="s">
        <v>43</v>
      </c>
      <c r="D39" s="46">
        <v>0</v>
      </c>
      <c r="E39" s="46">
        <v>36000</v>
      </c>
      <c r="F39" s="46">
        <v>0</v>
      </c>
      <c r="G39" s="46">
        <v>0</v>
      </c>
      <c r="H39" s="46">
        <v>0</v>
      </c>
      <c r="I39" s="46">
        <v>60487</v>
      </c>
      <c r="J39" s="46">
        <v>0</v>
      </c>
      <c r="K39" s="46">
        <v>0</v>
      </c>
      <c r="L39" s="46">
        <v>0</v>
      </c>
      <c r="M39" s="46">
        <v>0</v>
      </c>
      <c r="N39" s="46">
        <f t="shared" si="7"/>
        <v>96487</v>
      </c>
      <c r="O39" s="47">
        <f t="shared" si="8"/>
        <v>9.369489221208001</v>
      </c>
      <c r="P39" s="9"/>
    </row>
    <row r="40" spans="1:16">
      <c r="A40" s="12"/>
      <c r="B40" s="25">
        <v>347.2</v>
      </c>
      <c r="C40" s="20" t="s">
        <v>44</v>
      </c>
      <c r="D40" s="46">
        <v>88180</v>
      </c>
      <c r="E40" s="46">
        <v>0</v>
      </c>
      <c r="F40" s="46">
        <v>0</v>
      </c>
      <c r="G40" s="46">
        <v>0</v>
      </c>
      <c r="H40" s="46">
        <v>0</v>
      </c>
      <c r="I40" s="46">
        <v>0</v>
      </c>
      <c r="J40" s="46">
        <v>0</v>
      </c>
      <c r="K40" s="46">
        <v>0</v>
      </c>
      <c r="L40" s="46">
        <v>0</v>
      </c>
      <c r="M40" s="46">
        <v>0</v>
      </c>
      <c r="N40" s="46">
        <f t="shared" si="7"/>
        <v>88180</v>
      </c>
      <c r="O40" s="47">
        <f t="shared" si="8"/>
        <v>8.5628277335404928</v>
      </c>
      <c r="P40" s="9"/>
    </row>
    <row r="41" spans="1:16">
      <c r="A41" s="12"/>
      <c r="B41" s="25">
        <v>347.4</v>
      </c>
      <c r="C41" s="20" t="s">
        <v>45</v>
      </c>
      <c r="D41" s="46">
        <v>25546</v>
      </c>
      <c r="E41" s="46">
        <v>0</v>
      </c>
      <c r="F41" s="46">
        <v>0</v>
      </c>
      <c r="G41" s="46">
        <v>0</v>
      </c>
      <c r="H41" s="46">
        <v>0</v>
      </c>
      <c r="I41" s="46">
        <v>0</v>
      </c>
      <c r="J41" s="46">
        <v>0</v>
      </c>
      <c r="K41" s="46">
        <v>0</v>
      </c>
      <c r="L41" s="46">
        <v>0</v>
      </c>
      <c r="M41" s="46">
        <v>0</v>
      </c>
      <c r="N41" s="46">
        <f t="shared" si="7"/>
        <v>25546</v>
      </c>
      <c r="O41" s="47">
        <f t="shared" si="8"/>
        <v>2.480675859390173</v>
      </c>
      <c r="P41" s="9"/>
    </row>
    <row r="42" spans="1:16">
      <c r="A42" s="12"/>
      <c r="B42" s="25">
        <v>348.24</v>
      </c>
      <c r="C42" s="20" t="s">
        <v>116</v>
      </c>
      <c r="D42" s="46">
        <v>0</v>
      </c>
      <c r="E42" s="46">
        <v>3234</v>
      </c>
      <c r="F42" s="46">
        <v>0</v>
      </c>
      <c r="G42" s="46">
        <v>0</v>
      </c>
      <c r="H42" s="46">
        <v>0</v>
      </c>
      <c r="I42" s="46">
        <v>0</v>
      </c>
      <c r="J42" s="46">
        <v>0</v>
      </c>
      <c r="K42" s="46">
        <v>0</v>
      </c>
      <c r="L42" s="46">
        <v>0</v>
      </c>
      <c r="M42" s="46">
        <v>0</v>
      </c>
      <c r="N42" s="46">
        <f t="shared" ref="N42:N47" si="9">SUM(D42:M42)</f>
        <v>3234</v>
      </c>
      <c r="O42" s="47">
        <f t="shared" si="8"/>
        <v>0.31404156146824624</v>
      </c>
      <c r="P42" s="9"/>
    </row>
    <row r="43" spans="1:16" ht="15.75">
      <c r="A43" s="29" t="s">
        <v>34</v>
      </c>
      <c r="B43" s="30"/>
      <c r="C43" s="31"/>
      <c r="D43" s="32">
        <f t="shared" ref="D43:M43" si="10">SUM(D44:D45)</f>
        <v>39576</v>
      </c>
      <c r="E43" s="32">
        <f t="shared" si="10"/>
        <v>0</v>
      </c>
      <c r="F43" s="32">
        <f t="shared" si="10"/>
        <v>0</v>
      </c>
      <c r="G43" s="32">
        <f t="shared" si="10"/>
        <v>0</v>
      </c>
      <c r="H43" s="32">
        <f t="shared" si="10"/>
        <v>0</v>
      </c>
      <c r="I43" s="32">
        <f t="shared" si="10"/>
        <v>0</v>
      </c>
      <c r="J43" s="32">
        <f t="shared" si="10"/>
        <v>0</v>
      </c>
      <c r="K43" s="32">
        <f t="shared" si="10"/>
        <v>0</v>
      </c>
      <c r="L43" s="32">
        <f t="shared" si="10"/>
        <v>0</v>
      </c>
      <c r="M43" s="32">
        <f t="shared" si="10"/>
        <v>0</v>
      </c>
      <c r="N43" s="32">
        <f t="shared" si="9"/>
        <v>39576</v>
      </c>
      <c r="O43" s="45">
        <f t="shared" si="8"/>
        <v>3.843076325500097</v>
      </c>
      <c r="P43" s="10"/>
    </row>
    <row r="44" spans="1:16">
      <c r="A44" s="13"/>
      <c r="B44" s="39">
        <v>351.1</v>
      </c>
      <c r="C44" s="21" t="s">
        <v>72</v>
      </c>
      <c r="D44" s="46">
        <v>38899</v>
      </c>
      <c r="E44" s="46">
        <v>0</v>
      </c>
      <c r="F44" s="46">
        <v>0</v>
      </c>
      <c r="G44" s="46">
        <v>0</v>
      </c>
      <c r="H44" s="46">
        <v>0</v>
      </c>
      <c r="I44" s="46">
        <v>0</v>
      </c>
      <c r="J44" s="46">
        <v>0</v>
      </c>
      <c r="K44" s="46">
        <v>0</v>
      </c>
      <c r="L44" s="46">
        <v>0</v>
      </c>
      <c r="M44" s="46">
        <v>0</v>
      </c>
      <c r="N44" s="46">
        <f t="shared" si="9"/>
        <v>38899</v>
      </c>
      <c r="O44" s="47">
        <f t="shared" si="8"/>
        <v>3.7773354049329968</v>
      </c>
      <c r="P44" s="9"/>
    </row>
    <row r="45" spans="1:16">
      <c r="A45" s="13"/>
      <c r="B45" s="39">
        <v>351.3</v>
      </c>
      <c r="C45" s="21" t="s">
        <v>48</v>
      </c>
      <c r="D45" s="46">
        <v>677</v>
      </c>
      <c r="E45" s="46">
        <v>0</v>
      </c>
      <c r="F45" s="46">
        <v>0</v>
      </c>
      <c r="G45" s="46">
        <v>0</v>
      </c>
      <c r="H45" s="46">
        <v>0</v>
      </c>
      <c r="I45" s="46">
        <v>0</v>
      </c>
      <c r="J45" s="46">
        <v>0</v>
      </c>
      <c r="K45" s="46">
        <v>0</v>
      </c>
      <c r="L45" s="46">
        <v>0</v>
      </c>
      <c r="M45" s="46">
        <v>0</v>
      </c>
      <c r="N45" s="46">
        <f t="shared" si="9"/>
        <v>677</v>
      </c>
      <c r="O45" s="47">
        <f t="shared" si="8"/>
        <v>6.5740920567100403E-2</v>
      </c>
      <c r="P45" s="9"/>
    </row>
    <row r="46" spans="1:16" ht="15.75">
      <c r="A46" s="29" t="s">
        <v>3</v>
      </c>
      <c r="B46" s="30"/>
      <c r="C46" s="31"/>
      <c r="D46" s="32">
        <f t="shared" ref="D46:M46" si="11">SUM(D47:D53)</f>
        <v>220836</v>
      </c>
      <c r="E46" s="32">
        <f t="shared" si="11"/>
        <v>31254</v>
      </c>
      <c r="F46" s="32">
        <f t="shared" si="11"/>
        <v>397</v>
      </c>
      <c r="G46" s="32">
        <f t="shared" si="11"/>
        <v>59</v>
      </c>
      <c r="H46" s="32">
        <f t="shared" si="11"/>
        <v>0</v>
      </c>
      <c r="I46" s="32">
        <f t="shared" si="11"/>
        <v>275053</v>
      </c>
      <c r="J46" s="32">
        <f t="shared" si="11"/>
        <v>42224</v>
      </c>
      <c r="K46" s="32">
        <f t="shared" si="11"/>
        <v>0</v>
      </c>
      <c r="L46" s="32">
        <f t="shared" si="11"/>
        <v>0</v>
      </c>
      <c r="M46" s="32">
        <f t="shared" si="11"/>
        <v>0</v>
      </c>
      <c r="N46" s="32">
        <f t="shared" si="9"/>
        <v>569823</v>
      </c>
      <c r="O46" s="45">
        <f t="shared" si="8"/>
        <v>55.333365702078076</v>
      </c>
      <c r="P46" s="10"/>
    </row>
    <row r="47" spans="1:16">
      <c r="A47" s="12"/>
      <c r="B47" s="25">
        <v>361.1</v>
      </c>
      <c r="C47" s="20" t="s">
        <v>50</v>
      </c>
      <c r="D47" s="46">
        <v>104008</v>
      </c>
      <c r="E47" s="46">
        <v>10266</v>
      </c>
      <c r="F47" s="46">
        <v>397</v>
      </c>
      <c r="G47" s="46">
        <v>59</v>
      </c>
      <c r="H47" s="46">
        <v>0</v>
      </c>
      <c r="I47" s="46">
        <v>162233</v>
      </c>
      <c r="J47" s="46">
        <v>25093</v>
      </c>
      <c r="K47" s="46">
        <v>0</v>
      </c>
      <c r="L47" s="46">
        <v>0</v>
      </c>
      <c r="M47" s="46">
        <v>0</v>
      </c>
      <c r="N47" s="46">
        <f t="shared" si="9"/>
        <v>302056</v>
      </c>
      <c r="O47" s="47">
        <f t="shared" si="8"/>
        <v>29.33152068362789</v>
      </c>
      <c r="P47" s="9"/>
    </row>
    <row r="48" spans="1:16">
      <c r="A48" s="12"/>
      <c r="B48" s="25">
        <v>362</v>
      </c>
      <c r="C48" s="20" t="s">
        <v>52</v>
      </c>
      <c r="D48" s="46">
        <v>31000</v>
      </c>
      <c r="E48" s="46">
        <v>12975</v>
      </c>
      <c r="F48" s="46">
        <v>0</v>
      </c>
      <c r="G48" s="46">
        <v>0</v>
      </c>
      <c r="H48" s="46">
        <v>0</v>
      </c>
      <c r="I48" s="46">
        <v>32604</v>
      </c>
      <c r="J48" s="46">
        <v>0</v>
      </c>
      <c r="K48" s="46">
        <v>0</v>
      </c>
      <c r="L48" s="46">
        <v>0</v>
      </c>
      <c r="M48" s="46">
        <v>0</v>
      </c>
      <c r="N48" s="46">
        <f t="shared" ref="N48:N53" si="12">SUM(D48:M48)</f>
        <v>76579</v>
      </c>
      <c r="O48" s="47">
        <f t="shared" si="8"/>
        <v>7.4362983103515248</v>
      </c>
      <c r="P48" s="9"/>
    </row>
    <row r="49" spans="1:119">
      <c r="A49" s="12"/>
      <c r="B49" s="25">
        <v>364</v>
      </c>
      <c r="C49" s="20" t="s">
        <v>120</v>
      </c>
      <c r="D49" s="46">
        <v>1730</v>
      </c>
      <c r="E49" s="46">
        <v>0</v>
      </c>
      <c r="F49" s="46">
        <v>0</v>
      </c>
      <c r="G49" s="46">
        <v>0</v>
      </c>
      <c r="H49" s="46">
        <v>0</v>
      </c>
      <c r="I49" s="46">
        <v>0</v>
      </c>
      <c r="J49" s="46">
        <v>0</v>
      </c>
      <c r="K49" s="46">
        <v>0</v>
      </c>
      <c r="L49" s="46">
        <v>0</v>
      </c>
      <c r="M49" s="46">
        <v>0</v>
      </c>
      <c r="N49" s="46">
        <f t="shared" si="12"/>
        <v>1730</v>
      </c>
      <c r="O49" s="47">
        <f t="shared" si="8"/>
        <v>0.16799378520100991</v>
      </c>
      <c r="P49" s="9"/>
    </row>
    <row r="50" spans="1:119">
      <c r="A50" s="12"/>
      <c r="B50" s="25">
        <v>365</v>
      </c>
      <c r="C50" s="20" t="s">
        <v>111</v>
      </c>
      <c r="D50" s="46">
        <v>0</v>
      </c>
      <c r="E50" s="46">
        <v>0</v>
      </c>
      <c r="F50" s="46">
        <v>0</v>
      </c>
      <c r="G50" s="46">
        <v>0</v>
      </c>
      <c r="H50" s="46">
        <v>0</v>
      </c>
      <c r="I50" s="46">
        <v>6844</v>
      </c>
      <c r="J50" s="46">
        <v>0</v>
      </c>
      <c r="K50" s="46">
        <v>0</v>
      </c>
      <c r="L50" s="46">
        <v>0</v>
      </c>
      <c r="M50" s="46">
        <v>0</v>
      </c>
      <c r="N50" s="46">
        <f t="shared" si="12"/>
        <v>6844</v>
      </c>
      <c r="O50" s="47">
        <f t="shared" si="8"/>
        <v>0.66459506700330162</v>
      </c>
      <c r="P50" s="9"/>
    </row>
    <row r="51" spans="1:119">
      <c r="A51" s="12"/>
      <c r="B51" s="25">
        <v>366</v>
      </c>
      <c r="C51" s="20" t="s">
        <v>54</v>
      </c>
      <c r="D51" s="46">
        <v>40000</v>
      </c>
      <c r="E51" s="46">
        <v>3713</v>
      </c>
      <c r="F51" s="46">
        <v>0</v>
      </c>
      <c r="G51" s="46">
        <v>0</v>
      </c>
      <c r="H51" s="46">
        <v>0</v>
      </c>
      <c r="I51" s="46">
        <v>0</v>
      </c>
      <c r="J51" s="46">
        <v>0</v>
      </c>
      <c r="K51" s="46">
        <v>0</v>
      </c>
      <c r="L51" s="46">
        <v>0</v>
      </c>
      <c r="M51" s="46">
        <v>0</v>
      </c>
      <c r="N51" s="46">
        <f t="shared" si="12"/>
        <v>43713</v>
      </c>
      <c r="O51" s="47">
        <f t="shared" si="8"/>
        <v>4.2448048164692169</v>
      </c>
      <c r="P51" s="9"/>
    </row>
    <row r="52" spans="1:119">
      <c r="A52" s="12"/>
      <c r="B52" s="25">
        <v>369.3</v>
      </c>
      <c r="C52" s="20" t="s">
        <v>130</v>
      </c>
      <c r="D52" s="46">
        <v>0</v>
      </c>
      <c r="E52" s="46">
        <v>0</v>
      </c>
      <c r="F52" s="46">
        <v>0</v>
      </c>
      <c r="G52" s="46">
        <v>0</v>
      </c>
      <c r="H52" s="46">
        <v>0</v>
      </c>
      <c r="I52" s="46">
        <v>22416</v>
      </c>
      <c r="J52" s="46">
        <v>0</v>
      </c>
      <c r="K52" s="46">
        <v>0</v>
      </c>
      <c r="L52" s="46">
        <v>0</v>
      </c>
      <c r="M52" s="46">
        <v>0</v>
      </c>
      <c r="N52" s="46">
        <f t="shared" si="12"/>
        <v>22416</v>
      </c>
      <c r="O52" s="47">
        <f t="shared" si="8"/>
        <v>2.1767333462808311</v>
      </c>
      <c r="P52" s="9"/>
    </row>
    <row r="53" spans="1:119">
      <c r="A53" s="12"/>
      <c r="B53" s="25">
        <v>369.9</v>
      </c>
      <c r="C53" s="20" t="s">
        <v>55</v>
      </c>
      <c r="D53" s="46">
        <v>44098</v>
      </c>
      <c r="E53" s="46">
        <v>4300</v>
      </c>
      <c r="F53" s="46">
        <v>0</v>
      </c>
      <c r="G53" s="46">
        <v>0</v>
      </c>
      <c r="H53" s="46">
        <v>0</v>
      </c>
      <c r="I53" s="46">
        <v>50956</v>
      </c>
      <c r="J53" s="46">
        <v>17131</v>
      </c>
      <c r="K53" s="46">
        <v>0</v>
      </c>
      <c r="L53" s="46">
        <v>0</v>
      </c>
      <c r="M53" s="46">
        <v>0</v>
      </c>
      <c r="N53" s="46">
        <f t="shared" si="12"/>
        <v>116485</v>
      </c>
      <c r="O53" s="47">
        <f t="shared" si="8"/>
        <v>11.3114196931443</v>
      </c>
      <c r="P53" s="9"/>
    </row>
    <row r="54" spans="1:119" ht="15.75">
      <c r="A54" s="29" t="s">
        <v>35</v>
      </c>
      <c r="B54" s="30"/>
      <c r="C54" s="31"/>
      <c r="D54" s="32">
        <f t="shared" ref="D54:M54" si="13">SUM(D55:D56)</f>
        <v>2000000</v>
      </c>
      <c r="E54" s="32">
        <f t="shared" si="13"/>
        <v>181051</v>
      </c>
      <c r="F54" s="32">
        <f t="shared" si="13"/>
        <v>834754</v>
      </c>
      <c r="G54" s="32">
        <f t="shared" si="13"/>
        <v>0</v>
      </c>
      <c r="H54" s="32">
        <f t="shared" si="13"/>
        <v>0</v>
      </c>
      <c r="I54" s="32">
        <f t="shared" si="13"/>
        <v>768000</v>
      </c>
      <c r="J54" s="32">
        <f t="shared" si="13"/>
        <v>0</v>
      </c>
      <c r="K54" s="32">
        <f t="shared" si="13"/>
        <v>0</v>
      </c>
      <c r="L54" s="32">
        <f t="shared" si="13"/>
        <v>0</v>
      </c>
      <c r="M54" s="32">
        <f t="shared" si="13"/>
        <v>0</v>
      </c>
      <c r="N54" s="32">
        <f>SUM(D54:M54)</f>
        <v>3783805</v>
      </c>
      <c r="O54" s="45">
        <f t="shared" si="8"/>
        <v>367.43105457370365</v>
      </c>
      <c r="P54" s="9"/>
    </row>
    <row r="55" spans="1:119">
      <c r="A55" s="12"/>
      <c r="B55" s="25">
        <v>381</v>
      </c>
      <c r="C55" s="20" t="s">
        <v>56</v>
      </c>
      <c r="D55" s="46">
        <v>2000000</v>
      </c>
      <c r="E55" s="46">
        <v>181051</v>
      </c>
      <c r="F55" s="46">
        <v>834754</v>
      </c>
      <c r="G55" s="46">
        <v>0</v>
      </c>
      <c r="H55" s="46">
        <v>0</v>
      </c>
      <c r="I55" s="46">
        <v>0</v>
      </c>
      <c r="J55" s="46">
        <v>0</v>
      </c>
      <c r="K55" s="46">
        <v>0</v>
      </c>
      <c r="L55" s="46">
        <v>0</v>
      </c>
      <c r="M55" s="46">
        <v>0</v>
      </c>
      <c r="N55" s="46">
        <f>SUM(D55:M55)</f>
        <v>3015805</v>
      </c>
      <c r="O55" s="47">
        <f t="shared" si="8"/>
        <v>292.85346669256165</v>
      </c>
      <c r="P55" s="9"/>
    </row>
    <row r="56" spans="1:119" ht="15.75" thickBot="1">
      <c r="A56" s="12"/>
      <c r="B56" s="25">
        <v>389.4</v>
      </c>
      <c r="C56" s="20" t="s">
        <v>126</v>
      </c>
      <c r="D56" s="46">
        <v>0</v>
      </c>
      <c r="E56" s="46">
        <v>0</v>
      </c>
      <c r="F56" s="46">
        <v>0</v>
      </c>
      <c r="G56" s="46">
        <v>0</v>
      </c>
      <c r="H56" s="46">
        <v>0</v>
      </c>
      <c r="I56" s="46">
        <v>768000</v>
      </c>
      <c r="J56" s="46">
        <v>0</v>
      </c>
      <c r="K56" s="46">
        <v>0</v>
      </c>
      <c r="L56" s="46">
        <v>0</v>
      </c>
      <c r="M56" s="46">
        <v>0</v>
      </c>
      <c r="N56" s="46">
        <f>SUM(D56:M56)</f>
        <v>768000</v>
      </c>
      <c r="O56" s="47">
        <f t="shared" si="8"/>
        <v>74.577587881141966</v>
      </c>
      <c r="P56" s="9"/>
    </row>
    <row r="57" spans="1:119" ht="16.5" thickBot="1">
      <c r="A57" s="14" t="s">
        <v>46</v>
      </c>
      <c r="B57" s="23"/>
      <c r="C57" s="22"/>
      <c r="D57" s="15">
        <f t="shared" ref="D57:M57" si="14">SUM(D5,D12,D17,D30,D43,D46,D54)</f>
        <v>11697130</v>
      </c>
      <c r="E57" s="15">
        <f t="shared" si="14"/>
        <v>1650212</v>
      </c>
      <c r="F57" s="15">
        <f t="shared" si="14"/>
        <v>835151</v>
      </c>
      <c r="G57" s="15">
        <f t="shared" si="14"/>
        <v>1710280</v>
      </c>
      <c r="H57" s="15">
        <f t="shared" si="14"/>
        <v>0</v>
      </c>
      <c r="I57" s="15">
        <f t="shared" si="14"/>
        <v>19430004</v>
      </c>
      <c r="J57" s="15">
        <f t="shared" si="14"/>
        <v>2522757</v>
      </c>
      <c r="K57" s="15">
        <f t="shared" si="14"/>
        <v>0</v>
      </c>
      <c r="L57" s="15">
        <f t="shared" si="14"/>
        <v>0</v>
      </c>
      <c r="M57" s="15">
        <f t="shared" si="14"/>
        <v>0</v>
      </c>
      <c r="N57" s="15">
        <f>SUM(D57:M57)</f>
        <v>37845534</v>
      </c>
      <c r="O57" s="38">
        <f t="shared" si="8"/>
        <v>3675.0372887939407</v>
      </c>
      <c r="P57" s="6"/>
      <c r="Q57" s="2"/>
      <c r="R57" s="5"/>
      <c r="S57" s="5"/>
      <c r="T57" s="5"/>
      <c r="U57" s="5"/>
      <c r="V57" s="5"/>
      <c r="W57" s="5"/>
      <c r="X57" s="5"/>
      <c r="Y57" s="5"/>
      <c r="Z57" s="5"/>
      <c r="AA57" s="5"/>
      <c r="AB57" s="5"/>
      <c r="AC57" s="5"/>
      <c r="AD57" s="5"/>
      <c r="AE57" s="5"/>
      <c r="AF57" s="5"/>
      <c r="AG57" s="5"/>
      <c r="AH57" s="5"/>
      <c r="AI57" s="5"/>
      <c r="AJ57" s="5"/>
      <c r="AK57" s="5"/>
      <c r="AL57" s="5"/>
      <c r="AM57" s="5"/>
      <c r="AN57" s="5"/>
      <c r="AO57" s="5"/>
      <c r="AP57" s="5"/>
      <c r="AQ57" s="5"/>
      <c r="AR57" s="5"/>
      <c r="AS57" s="5"/>
      <c r="AT57" s="5"/>
      <c r="AU57" s="5"/>
      <c r="AV57" s="5"/>
      <c r="AW57" s="5"/>
      <c r="AX57" s="5"/>
      <c r="AY57" s="5"/>
      <c r="AZ57" s="5"/>
      <c r="BA57" s="5"/>
      <c r="BB57" s="5"/>
      <c r="BC57" s="5"/>
      <c r="BD57" s="5"/>
      <c r="BE57" s="5"/>
      <c r="BF57" s="5"/>
      <c r="BG57" s="5"/>
      <c r="BH57" s="5"/>
      <c r="BI57" s="5"/>
      <c r="BJ57" s="5"/>
      <c r="BK57" s="5"/>
      <c r="BL57" s="5"/>
      <c r="BM57" s="5"/>
      <c r="BN57" s="5"/>
      <c r="BO57" s="5"/>
      <c r="BP57" s="5"/>
      <c r="BQ57" s="5"/>
      <c r="BR57" s="5"/>
      <c r="BS57" s="5"/>
      <c r="BT57" s="5"/>
      <c r="BU57" s="5"/>
      <c r="BV57" s="5"/>
      <c r="BW57" s="5"/>
      <c r="BX57" s="5"/>
      <c r="BY57" s="5"/>
      <c r="BZ57" s="5"/>
      <c r="CA57" s="5"/>
      <c r="CB57" s="5"/>
      <c r="CC57" s="5"/>
      <c r="CD57" s="5"/>
      <c r="CE57" s="5"/>
      <c r="CF57" s="5"/>
      <c r="CG57" s="5"/>
      <c r="CH57" s="5"/>
      <c r="CI57" s="5"/>
      <c r="CJ57" s="5"/>
      <c r="CK57" s="5"/>
      <c r="CL57" s="5"/>
      <c r="CM57" s="5"/>
      <c r="CN57" s="5"/>
      <c r="CO57" s="5"/>
      <c r="CP57" s="5"/>
      <c r="CQ57" s="5"/>
      <c r="CR57" s="5"/>
      <c r="CS57" s="5"/>
      <c r="CT57" s="5"/>
      <c r="CU57" s="5"/>
      <c r="CV57" s="5"/>
      <c r="CW57" s="5"/>
      <c r="CX57" s="5"/>
      <c r="CY57" s="5"/>
      <c r="CZ57" s="5"/>
      <c r="DA57" s="5"/>
      <c r="DB57" s="5"/>
      <c r="DC57" s="5"/>
      <c r="DD57" s="5"/>
      <c r="DE57" s="5"/>
      <c r="DF57" s="5"/>
      <c r="DG57" s="5"/>
      <c r="DH57" s="5"/>
      <c r="DI57" s="5"/>
      <c r="DJ57" s="5"/>
      <c r="DK57" s="5"/>
      <c r="DL57" s="5"/>
      <c r="DM57" s="5"/>
      <c r="DN57" s="5"/>
      <c r="DO57" s="5"/>
    </row>
    <row r="58" spans="1:119">
      <c r="A58" s="16"/>
      <c r="B58" s="18"/>
      <c r="C58" s="18"/>
      <c r="D58" s="17"/>
      <c r="E58" s="17"/>
      <c r="F58" s="17"/>
      <c r="G58" s="17"/>
      <c r="H58" s="17"/>
      <c r="I58" s="17"/>
      <c r="J58" s="17"/>
      <c r="K58" s="17"/>
      <c r="L58" s="17"/>
      <c r="M58" s="17"/>
      <c r="N58" s="17"/>
      <c r="O58" s="19"/>
    </row>
    <row r="59" spans="1:119">
      <c r="A59" s="40"/>
      <c r="B59" s="41"/>
      <c r="C59" s="41"/>
      <c r="D59" s="42"/>
      <c r="E59" s="42"/>
      <c r="F59" s="42"/>
      <c r="G59" s="42"/>
      <c r="H59" s="42"/>
      <c r="I59" s="42"/>
      <c r="J59" s="42"/>
      <c r="K59" s="42"/>
      <c r="L59" s="121" t="s">
        <v>131</v>
      </c>
      <c r="M59" s="121"/>
      <c r="N59" s="121"/>
      <c r="O59" s="43">
        <v>10298</v>
      </c>
    </row>
    <row r="60" spans="1:119">
      <c r="A60" s="122"/>
      <c r="B60" s="99"/>
      <c r="C60" s="99"/>
      <c r="D60" s="99"/>
      <c r="E60" s="99"/>
      <c r="F60" s="99"/>
      <c r="G60" s="99"/>
      <c r="H60" s="99"/>
      <c r="I60" s="99"/>
      <c r="J60" s="99"/>
      <c r="K60" s="99"/>
      <c r="L60" s="99"/>
      <c r="M60" s="99"/>
      <c r="N60" s="99"/>
      <c r="O60" s="100"/>
    </row>
    <row r="61" spans="1:119" ht="15.75" customHeight="1" thickBot="1">
      <c r="A61" s="123" t="s">
        <v>75</v>
      </c>
      <c r="B61" s="102"/>
      <c r="C61" s="102"/>
      <c r="D61" s="102"/>
      <c r="E61" s="102"/>
      <c r="F61" s="102"/>
      <c r="G61" s="102"/>
      <c r="H61" s="102"/>
      <c r="I61" s="102"/>
      <c r="J61" s="102"/>
      <c r="K61" s="102"/>
      <c r="L61" s="102"/>
      <c r="M61" s="102"/>
      <c r="N61" s="102"/>
      <c r="O61" s="103"/>
    </row>
  </sheetData>
  <mergeCells count="10">
    <mergeCell ref="L59:N59"/>
    <mergeCell ref="A60:O60"/>
    <mergeCell ref="A61:O61"/>
    <mergeCell ref="A1:O1"/>
    <mergeCell ref="A2:O2"/>
    <mergeCell ref="A3:C4"/>
    <mergeCell ref="D3:H3"/>
    <mergeCell ref="I3:J3"/>
    <mergeCell ref="K3:L3"/>
    <mergeCell ref="O3:O4"/>
  </mergeCells>
  <printOptions horizontalCentered="1"/>
  <pageMargins left="0.5" right="0.5" top="0.5" bottom="0.5" header="0.3" footer="0.3"/>
  <pageSetup paperSize="5" scale="55" fitToHeight="0" orientation="landscape" r:id="rId1"/>
  <headerFooter>
    <oddFooter>&amp;L&amp;14Office of Economic and Demographic Research&amp;R&amp;14Page &amp;P of &amp;N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>
    <pageSetUpPr fitToPage="1"/>
  </sheetPr>
  <dimension ref="A1:EC55"/>
  <sheetViews>
    <sheetView workbookViewId="0">
      <selection sqref="A1:O1"/>
    </sheetView>
  </sheetViews>
  <sheetFormatPr defaultColWidth="9.77734375" defaultRowHeight="15"/>
  <cols>
    <col min="1" max="1" width="1.77734375" style="3" customWidth="1"/>
    <col min="2" max="2" width="6.77734375" style="3" customWidth="1"/>
    <col min="3" max="3" width="60.77734375" style="3" customWidth="1"/>
    <col min="4" max="5" width="16.77734375" style="4" customWidth="1"/>
    <col min="6" max="7" width="15.77734375" style="4" customWidth="1"/>
    <col min="8" max="8" width="13.77734375" style="4" customWidth="1"/>
    <col min="9" max="10" width="15.77734375" style="4" customWidth="1"/>
    <col min="11" max="13" width="13.77734375" style="4" customWidth="1"/>
    <col min="14" max="14" width="16.77734375" style="4" customWidth="1"/>
    <col min="15" max="15" width="13.77734375" style="3" customWidth="1"/>
    <col min="16" max="16" width="9.77734375" style="3" customWidth="1"/>
    <col min="17" max="17" width="9.77734375" style="3"/>
  </cols>
  <sheetData>
    <row r="1" spans="1:133" ht="27.75">
      <c r="A1" s="124" t="s">
        <v>67</v>
      </c>
      <c r="B1" s="125"/>
      <c r="C1" s="125"/>
      <c r="D1" s="125"/>
      <c r="E1" s="125"/>
      <c r="F1" s="125"/>
      <c r="G1" s="125"/>
      <c r="H1" s="125"/>
      <c r="I1" s="125"/>
      <c r="J1" s="125"/>
      <c r="K1" s="125"/>
      <c r="L1" s="125"/>
      <c r="M1" s="125"/>
      <c r="N1" s="125"/>
      <c r="O1" s="126"/>
      <c r="P1" s="7"/>
      <c r="Q1"/>
    </row>
    <row r="2" spans="1:133" ht="24" thickBot="1">
      <c r="A2" s="127" t="s">
        <v>125</v>
      </c>
      <c r="B2" s="128"/>
      <c r="C2" s="128"/>
      <c r="D2" s="128"/>
      <c r="E2" s="128"/>
      <c r="F2" s="128"/>
      <c r="G2" s="128"/>
      <c r="H2" s="128"/>
      <c r="I2" s="128"/>
      <c r="J2" s="128"/>
      <c r="K2" s="128"/>
      <c r="L2" s="128"/>
      <c r="M2" s="128"/>
      <c r="N2" s="128"/>
      <c r="O2" s="129"/>
      <c r="P2" s="7"/>
      <c r="Q2"/>
    </row>
    <row r="3" spans="1:133" ht="18" customHeight="1">
      <c r="A3" s="130" t="s">
        <v>59</v>
      </c>
      <c r="B3" s="111"/>
      <c r="C3" s="112"/>
      <c r="D3" s="131" t="s">
        <v>29</v>
      </c>
      <c r="E3" s="132"/>
      <c r="F3" s="132"/>
      <c r="G3" s="132"/>
      <c r="H3" s="133"/>
      <c r="I3" s="131" t="s">
        <v>30</v>
      </c>
      <c r="J3" s="133"/>
      <c r="K3" s="131" t="s">
        <v>32</v>
      </c>
      <c r="L3" s="133"/>
      <c r="M3" s="36"/>
      <c r="N3" s="37"/>
      <c r="O3" s="134" t="s">
        <v>64</v>
      </c>
      <c r="P3" s="11"/>
      <c r="Q3"/>
    </row>
    <row r="4" spans="1:133" ht="32.25" customHeight="1" thickBot="1">
      <c r="A4" s="113"/>
      <c r="B4" s="114"/>
      <c r="C4" s="115"/>
      <c r="D4" s="34" t="s">
        <v>4</v>
      </c>
      <c r="E4" s="34" t="s">
        <v>60</v>
      </c>
      <c r="F4" s="34" t="s">
        <v>61</v>
      </c>
      <c r="G4" s="34" t="s">
        <v>62</v>
      </c>
      <c r="H4" s="34" t="s">
        <v>5</v>
      </c>
      <c r="I4" s="34" t="s">
        <v>6</v>
      </c>
      <c r="J4" s="35" t="s">
        <v>63</v>
      </c>
      <c r="K4" s="35" t="s">
        <v>7</v>
      </c>
      <c r="L4" s="35" t="s">
        <v>8</v>
      </c>
      <c r="M4" s="35" t="s">
        <v>9</v>
      </c>
      <c r="N4" s="35" t="s">
        <v>31</v>
      </c>
      <c r="O4" s="120"/>
      <c r="P4" s="8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</row>
    <row r="5" spans="1:133" ht="15.75">
      <c r="A5" s="24" t="s">
        <v>1</v>
      </c>
      <c r="B5" s="26"/>
      <c r="C5" s="26"/>
      <c r="D5" s="27">
        <f t="shared" ref="D5:M5" si="0">SUM(D6:D11)</f>
        <v>6166255</v>
      </c>
      <c r="E5" s="27">
        <f t="shared" si="0"/>
        <v>605530</v>
      </c>
      <c r="F5" s="27">
        <f t="shared" si="0"/>
        <v>0</v>
      </c>
      <c r="G5" s="27">
        <f t="shared" si="0"/>
        <v>0</v>
      </c>
      <c r="H5" s="27">
        <f t="shared" si="0"/>
        <v>0</v>
      </c>
      <c r="I5" s="27">
        <f t="shared" si="0"/>
        <v>0</v>
      </c>
      <c r="J5" s="27">
        <f t="shared" si="0"/>
        <v>0</v>
      </c>
      <c r="K5" s="27">
        <f t="shared" si="0"/>
        <v>0</v>
      </c>
      <c r="L5" s="27">
        <f t="shared" si="0"/>
        <v>0</v>
      </c>
      <c r="M5" s="27">
        <f t="shared" si="0"/>
        <v>0</v>
      </c>
      <c r="N5" s="28">
        <f t="shared" ref="N5:N25" si="1">SUM(D5:M5)</f>
        <v>6771785</v>
      </c>
      <c r="O5" s="33">
        <f t="shared" ref="O5:O51" si="2">(N5/O$53)</f>
        <v>666.84244214672572</v>
      </c>
      <c r="P5" s="6"/>
    </row>
    <row r="6" spans="1:133">
      <c r="A6" s="12"/>
      <c r="B6" s="25">
        <v>311</v>
      </c>
      <c r="C6" s="20" t="s">
        <v>2</v>
      </c>
      <c r="D6" s="46">
        <v>4090646</v>
      </c>
      <c r="E6" s="46">
        <v>0</v>
      </c>
      <c r="F6" s="46">
        <v>0</v>
      </c>
      <c r="G6" s="46">
        <v>0</v>
      </c>
      <c r="H6" s="46">
        <v>0</v>
      </c>
      <c r="I6" s="46">
        <v>0</v>
      </c>
      <c r="J6" s="46">
        <v>0</v>
      </c>
      <c r="K6" s="46">
        <v>0</v>
      </c>
      <c r="L6" s="46">
        <v>0</v>
      </c>
      <c r="M6" s="46">
        <v>0</v>
      </c>
      <c r="N6" s="46">
        <f t="shared" si="1"/>
        <v>4090646</v>
      </c>
      <c r="O6" s="47">
        <f t="shared" si="2"/>
        <v>402.82087641555881</v>
      </c>
      <c r="P6" s="9"/>
    </row>
    <row r="7" spans="1:133">
      <c r="A7" s="12"/>
      <c r="B7" s="25">
        <v>312.10000000000002</v>
      </c>
      <c r="C7" s="20" t="s">
        <v>10</v>
      </c>
      <c r="D7" s="46">
        <v>251329</v>
      </c>
      <c r="E7" s="46">
        <v>0</v>
      </c>
      <c r="F7" s="46">
        <v>0</v>
      </c>
      <c r="G7" s="46">
        <v>0</v>
      </c>
      <c r="H7" s="46">
        <v>0</v>
      </c>
      <c r="I7" s="46">
        <v>0</v>
      </c>
      <c r="J7" s="46">
        <v>0</v>
      </c>
      <c r="K7" s="46">
        <v>0</v>
      </c>
      <c r="L7" s="46">
        <v>0</v>
      </c>
      <c r="M7" s="46">
        <v>0</v>
      </c>
      <c r="N7" s="46">
        <f t="shared" si="1"/>
        <v>251329</v>
      </c>
      <c r="O7" s="47">
        <f t="shared" si="2"/>
        <v>24.749286065977351</v>
      </c>
      <c r="P7" s="9"/>
    </row>
    <row r="8" spans="1:133">
      <c r="A8" s="12"/>
      <c r="B8" s="25">
        <v>312.60000000000002</v>
      </c>
      <c r="C8" s="20" t="s">
        <v>11</v>
      </c>
      <c r="D8" s="46">
        <v>0</v>
      </c>
      <c r="E8" s="46">
        <v>605530</v>
      </c>
      <c r="F8" s="46">
        <v>0</v>
      </c>
      <c r="G8" s="46">
        <v>0</v>
      </c>
      <c r="H8" s="46">
        <v>0</v>
      </c>
      <c r="I8" s="46">
        <v>0</v>
      </c>
      <c r="J8" s="46">
        <v>0</v>
      </c>
      <c r="K8" s="46">
        <v>0</v>
      </c>
      <c r="L8" s="46">
        <v>0</v>
      </c>
      <c r="M8" s="46">
        <v>0</v>
      </c>
      <c r="N8" s="46">
        <f t="shared" si="1"/>
        <v>605530</v>
      </c>
      <c r="O8" s="47">
        <f t="shared" si="2"/>
        <v>59.628754308222554</v>
      </c>
      <c r="P8" s="9"/>
    </row>
    <row r="9" spans="1:133">
      <c r="A9" s="12"/>
      <c r="B9" s="25">
        <v>314.89999999999998</v>
      </c>
      <c r="C9" s="20" t="s">
        <v>12</v>
      </c>
      <c r="D9" s="46">
        <v>1450979</v>
      </c>
      <c r="E9" s="46">
        <v>0</v>
      </c>
      <c r="F9" s="46">
        <v>0</v>
      </c>
      <c r="G9" s="46">
        <v>0</v>
      </c>
      <c r="H9" s="46">
        <v>0</v>
      </c>
      <c r="I9" s="46">
        <v>0</v>
      </c>
      <c r="J9" s="46">
        <v>0</v>
      </c>
      <c r="K9" s="46">
        <v>0</v>
      </c>
      <c r="L9" s="46">
        <v>0</v>
      </c>
      <c r="M9" s="46">
        <v>0</v>
      </c>
      <c r="N9" s="46">
        <f t="shared" si="1"/>
        <v>1450979</v>
      </c>
      <c r="O9" s="47">
        <f t="shared" si="2"/>
        <v>142.88321024126046</v>
      </c>
      <c r="P9" s="9"/>
    </row>
    <row r="10" spans="1:133">
      <c r="A10" s="12"/>
      <c r="B10" s="25">
        <v>315</v>
      </c>
      <c r="C10" s="20" t="s">
        <v>96</v>
      </c>
      <c r="D10" s="46">
        <v>323331</v>
      </c>
      <c r="E10" s="46">
        <v>0</v>
      </c>
      <c r="F10" s="46">
        <v>0</v>
      </c>
      <c r="G10" s="46">
        <v>0</v>
      </c>
      <c r="H10" s="46">
        <v>0</v>
      </c>
      <c r="I10" s="46">
        <v>0</v>
      </c>
      <c r="J10" s="46">
        <v>0</v>
      </c>
      <c r="K10" s="46">
        <v>0</v>
      </c>
      <c r="L10" s="46">
        <v>0</v>
      </c>
      <c r="M10" s="46">
        <v>0</v>
      </c>
      <c r="N10" s="46">
        <f t="shared" si="1"/>
        <v>323331</v>
      </c>
      <c r="O10" s="47">
        <f t="shared" si="2"/>
        <v>31.839586410635157</v>
      </c>
      <c r="P10" s="9"/>
    </row>
    <row r="11" spans="1:133">
      <c r="A11" s="12"/>
      <c r="B11" s="25">
        <v>316</v>
      </c>
      <c r="C11" s="20" t="s">
        <v>97</v>
      </c>
      <c r="D11" s="46">
        <v>49970</v>
      </c>
      <c r="E11" s="46">
        <v>0</v>
      </c>
      <c r="F11" s="46">
        <v>0</v>
      </c>
      <c r="G11" s="46">
        <v>0</v>
      </c>
      <c r="H11" s="46">
        <v>0</v>
      </c>
      <c r="I11" s="46">
        <v>0</v>
      </c>
      <c r="J11" s="46">
        <v>0</v>
      </c>
      <c r="K11" s="46">
        <v>0</v>
      </c>
      <c r="L11" s="46">
        <v>0</v>
      </c>
      <c r="M11" s="46">
        <v>0</v>
      </c>
      <c r="N11" s="46">
        <f t="shared" si="1"/>
        <v>49970</v>
      </c>
      <c r="O11" s="47">
        <f t="shared" si="2"/>
        <v>4.9207287050713937</v>
      </c>
      <c r="P11" s="9"/>
    </row>
    <row r="12" spans="1:133" ht="15.75">
      <c r="A12" s="29" t="s">
        <v>15</v>
      </c>
      <c r="B12" s="30"/>
      <c r="C12" s="31"/>
      <c r="D12" s="32">
        <f t="shared" ref="D12:M12" si="3">SUM(D13:D16)</f>
        <v>525614</v>
      </c>
      <c r="E12" s="32">
        <f t="shared" si="3"/>
        <v>10482</v>
      </c>
      <c r="F12" s="32">
        <f t="shared" si="3"/>
        <v>0</v>
      </c>
      <c r="G12" s="32">
        <f t="shared" si="3"/>
        <v>0</v>
      </c>
      <c r="H12" s="32">
        <f t="shared" si="3"/>
        <v>0</v>
      </c>
      <c r="I12" s="32">
        <f t="shared" si="3"/>
        <v>0</v>
      </c>
      <c r="J12" s="32">
        <f t="shared" si="3"/>
        <v>0</v>
      </c>
      <c r="K12" s="32">
        <f t="shared" si="3"/>
        <v>0</v>
      </c>
      <c r="L12" s="32">
        <f t="shared" si="3"/>
        <v>0</v>
      </c>
      <c r="M12" s="32">
        <f t="shared" si="3"/>
        <v>0</v>
      </c>
      <c r="N12" s="44">
        <f t="shared" si="1"/>
        <v>536096</v>
      </c>
      <c r="O12" s="45">
        <f t="shared" si="2"/>
        <v>52.791334318069914</v>
      </c>
      <c r="P12" s="10"/>
    </row>
    <row r="13" spans="1:133">
      <c r="A13" s="12"/>
      <c r="B13" s="25">
        <v>322</v>
      </c>
      <c r="C13" s="20" t="s">
        <v>0</v>
      </c>
      <c r="D13" s="46">
        <v>197267</v>
      </c>
      <c r="E13" s="46">
        <v>0</v>
      </c>
      <c r="F13" s="46">
        <v>0</v>
      </c>
      <c r="G13" s="46">
        <v>0</v>
      </c>
      <c r="H13" s="46">
        <v>0</v>
      </c>
      <c r="I13" s="46">
        <v>0</v>
      </c>
      <c r="J13" s="46">
        <v>0</v>
      </c>
      <c r="K13" s="46">
        <v>0</v>
      </c>
      <c r="L13" s="46">
        <v>0</v>
      </c>
      <c r="M13" s="46">
        <v>0</v>
      </c>
      <c r="N13" s="46">
        <f t="shared" si="1"/>
        <v>197267</v>
      </c>
      <c r="O13" s="47">
        <f t="shared" si="2"/>
        <v>19.425603151157066</v>
      </c>
      <c r="P13" s="9"/>
    </row>
    <row r="14" spans="1:133">
      <c r="A14" s="12"/>
      <c r="B14" s="25">
        <v>323.10000000000002</v>
      </c>
      <c r="C14" s="20" t="s">
        <v>16</v>
      </c>
      <c r="D14" s="46">
        <v>255678</v>
      </c>
      <c r="E14" s="46">
        <v>0</v>
      </c>
      <c r="F14" s="46">
        <v>0</v>
      </c>
      <c r="G14" s="46">
        <v>0</v>
      </c>
      <c r="H14" s="46">
        <v>0</v>
      </c>
      <c r="I14" s="46">
        <v>0</v>
      </c>
      <c r="J14" s="46">
        <v>0</v>
      </c>
      <c r="K14" s="46">
        <v>0</v>
      </c>
      <c r="L14" s="46">
        <v>0</v>
      </c>
      <c r="M14" s="46">
        <v>0</v>
      </c>
      <c r="N14" s="46">
        <f t="shared" si="1"/>
        <v>255678</v>
      </c>
      <c r="O14" s="47">
        <f t="shared" si="2"/>
        <v>25.17754800590842</v>
      </c>
      <c r="P14" s="9"/>
    </row>
    <row r="15" spans="1:133">
      <c r="A15" s="12"/>
      <c r="B15" s="25">
        <v>323.7</v>
      </c>
      <c r="C15" s="20" t="s">
        <v>17</v>
      </c>
      <c r="D15" s="46">
        <v>72669</v>
      </c>
      <c r="E15" s="46">
        <v>0</v>
      </c>
      <c r="F15" s="46">
        <v>0</v>
      </c>
      <c r="G15" s="46">
        <v>0</v>
      </c>
      <c r="H15" s="46">
        <v>0</v>
      </c>
      <c r="I15" s="46">
        <v>0</v>
      </c>
      <c r="J15" s="46">
        <v>0</v>
      </c>
      <c r="K15" s="46">
        <v>0</v>
      </c>
      <c r="L15" s="46">
        <v>0</v>
      </c>
      <c r="M15" s="46">
        <v>0</v>
      </c>
      <c r="N15" s="46">
        <f t="shared" si="1"/>
        <v>72669</v>
      </c>
      <c r="O15" s="47">
        <f t="shared" si="2"/>
        <v>7.1559822747415067</v>
      </c>
      <c r="P15" s="9"/>
    </row>
    <row r="16" spans="1:133">
      <c r="A16" s="12"/>
      <c r="B16" s="25">
        <v>325.2</v>
      </c>
      <c r="C16" s="20" t="s">
        <v>114</v>
      </c>
      <c r="D16" s="46">
        <v>0</v>
      </c>
      <c r="E16" s="46">
        <v>10482</v>
      </c>
      <c r="F16" s="46">
        <v>0</v>
      </c>
      <c r="G16" s="46">
        <v>0</v>
      </c>
      <c r="H16" s="46">
        <v>0</v>
      </c>
      <c r="I16" s="46">
        <v>0</v>
      </c>
      <c r="J16" s="46">
        <v>0</v>
      </c>
      <c r="K16" s="46">
        <v>0</v>
      </c>
      <c r="L16" s="46">
        <v>0</v>
      </c>
      <c r="M16" s="46">
        <v>0</v>
      </c>
      <c r="N16" s="46">
        <f t="shared" si="1"/>
        <v>10482</v>
      </c>
      <c r="O16" s="47">
        <f t="shared" si="2"/>
        <v>1.0322008862629246</v>
      </c>
      <c r="P16" s="9"/>
    </row>
    <row r="17" spans="1:16" ht="15.75">
      <c r="A17" s="29" t="s">
        <v>19</v>
      </c>
      <c r="B17" s="30"/>
      <c r="C17" s="31"/>
      <c r="D17" s="32">
        <f t="shared" ref="D17:M17" si="4">SUM(D18:D24)</f>
        <v>962916</v>
      </c>
      <c r="E17" s="32">
        <f t="shared" si="4"/>
        <v>270419</v>
      </c>
      <c r="F17" s="32">
        <f t="shared" si="4"/>
        <v>0</v>
      </c>
      <c r="G17" s="32">
        <f t="shared" si="4"/>
        <v>8000</v>
      </c>
      <c r="H17" s="32">
        <f t="shared" si="4"/>
        <v>0</v>
      </c>
      <c r="I17" s="32">
        <f t="shared" si="4"/>
        <v>0</v>
      </c>
      <c r="J17" s="32">
        <f t="shared" si="4"/>
        <v>0</v>
      </c>
      <c r="K17" s="32">
        <f t="shared" si="4"/>
        <v>0</v>
      </c>
      <c r="L17" s="32">
        <f t="shared" si="4"/>
        <v>0</v>
      </c>
      <c r="M17" s="32">
        <f t="shared" si="4"/>
        <v>0</v>
      </c>
      <c r="N17" s="44">
        <f t="shared" si="1"/>
        <v>1241335</v>
      </c>
      <c r="O17" s="45">
        <f t="shared" si="2"/>
        <v>122.23879862136879</v>
      </c>
      <c r="P17" s="10"/>
    </row>
    <row r="18" spans="1:16">
      <c r="A18" s="12"/>
      <c r="B18" s="25">
        <v>331.5</v>
      </c>
      <c r="C18" s="20" t="s">
        <v>91</v>
      </c>
      <c r="D18" s="46">
        <v>0</v>
      </c>
      <c r="E18" s="46">
        <v>0</v>
      </c>
      <c r="F18" s="46">
        <v>0</v>
      </c>
      <c r="G18" s="46">
        <v>8000</v>
      </c>
      <c r="H18" s="46">
        <v>0</v>
      </c>
      <c r="I18" s="46">
        <v>0</v>
      </c>
      <c r="J18" s="46">
        <v>0</v>
      </c>
      <c r="K18" s="46">
        <v>0</v>
      </c>
      <c r="L18" s="46">
        <v>0</v>
      </c>
      <c r="M18" s="46">
        <v>0</v>
      </c>
      <c r="N18" s="46">
        <f t="shared" si="1"/>
        <v>8000</v>
      </c>
      <c r="O18" s="47">
        <f t="shared" si="2"/>
        <v>0.78778926637124569</v>
      </c>
      <c r="P18" s="9"/>
    </row>
    <row r="19" spans="1:16">
      <c r="A19" s="12"/>
      <c r="B19" s="25">
        <v>335.12</v>
      </c>
      <c r="C19" s="20" t="s">
        <v>99</v>
      </c>
      <c r="D19" s="46">
        <v>298992</v>
      </c>
      <c r="E19" s="46">
        <v>0</v>
      </c>
      <c r="F19" s="46">
        <v>0</v>
      </c>
      <c r="G19" s="46">
        <v>0</v>
      </c>
      <c r="H19" s="46">
        <v>0</v>
      </c>
      <c r="I19" s="46">
        <v>0</v>
      </c>
      <c r="J19" s="46">
        <v>0</v>
      </c>
      <c r="K19" s="46">
        <v>0</v>
      </c>
      <c r="L19" s="46">
        <v>0</v>
      </c>
      <c r="M19" s="46">
        <v>0</v>
      </c>
      <c r="N19" s="46">
        <f t="shared" si="1"/>
        <v>298992</v>
      </c>
      <c r="O19" s="47">
        <f t="shared" si="2"/>
        <v>29.442836041358937</v>
      </c>
      <c r="P19" s="9"/>
    </row>
    <row r="20" spans="1:16">
      <c r="A20" s="12"/>
      <c r="B20" s="25">
        <v>335.14</v>
      </c>
      <c r="C20" s="20" t="s">
        <v>100</v>
      </c>
      <c r="D20" s="46">
        <v>6294</v>
      </c>
      <c r="E20" s="46">
        <v>0</v>
      </c>
      <c r="F20" s="46">
        <v>0</v>
      </c>
      <c r="G20" s="46">
        <v>0</v>
      </c>
      <c r="H20" s="46">
        <v>0</v>
      </c>
      <c r="I20" s="46">
        <v>0</v>
      </c>
      <c r="J20" s="46">
        <v>0</v>
      </c>
      <c r="K20" s="46">
        <v>0</v>
      </c>
      <c r="L20" s="46">
        <v>0</v>
      </c>
      <c r="M20" s="46">
        <v>0</v>
      </c>
      <c r="N20" s="46">
        <f t="shared" si="1"/>
        <v>6294</v>
      </c>
      <c r="O20" s="47">
        <f t="shared" si="2"/>
        <v>0.61979320531757753</v>
      </c>
      <c r="P20" s="9"/>
    </row>
    <row r="21" spans="1:16">
      <c r="A21" s="12"/>
      <c r="B21" s="25">
        <v>335.15</v>
      </c>
      <c r="C21" s="20" t="s">
        <v>101</v>
      </c>
      <c r="D21" s="46">
        <v>6001</v>
      </c>
      <c r="E21" s="46">
        <v>0</v>
      </c>
      <c r="F21" s="46">
        <v>0</v>
      </c>
      <c r="G21" s="46">
        <v>0</v>
      </c>
      <c r="H21" s="46">
        <v>0</v>
      </c>
      <c r="I21" s="46">
        <v>0</v>
      </c>
      <c r="J21" s="46">
        <v>0</v>
      </c>
      <c r="K21" s="46">
        <v>0</v>
      </c>
      <c r="L21" s="46">
        <v>0</v>
      </c>
      <c r="M21" s="46">
        <v>0</v>
      </c>
      <c r="N21" s="46">
        <f t="shared" si="1"/>
        <v>6001</v>
      </c>
      <c r="O21" s="47">
        <f t="shared" si="2"/>
        <v>0.5909404234367307</v>
      </c>
      <c r="P21" s="9"/>
    </row>
    <row r="22" spans="1:16">
      <c r="A22" s="12"/>
      <c r="B22" s="25">
        <v>335.18</v>
      </c>
      <c r="C22" s="20" t="s">
        <v>102</v>
      </c>
      <c r="D22" s="46">
        <v>608096</v>
      </c>
      <c r="E22" s="46">
        <v>0</v>
      </c>
      <c r="F22" s="46">
        <v>0</v>
      </c>
      <c r="G22" s="46">
        <v>0</v>
      </c>
      <c r="H22" s="46">
        <v>0</v>
      </c>
      <c r="I22" s="46">
        <v>0</v>
      </c>
      <c r="J22" s="46">
        <v>0</v>
      </c>
      <c r="K22" s="46">
        <v>0</v>
      </c>
      <c r="L22" s="46">
        <v>0</v>
      </c>
      <c r="M22" s="46">
        <v>0</v>
      </c>
      <c r="N22" s="46">
        <f t="shared" si="1"/>
        <v>608096</v>
      </c>
      <c r="O22" s="47">
        <f t="shared" si="2"/>
        <v>59.881437715411124</v>
      </c>
      <c r="P22" s="9"/>
    </row>
    <row r="23" spans="1:16">
      <c r="A23" s="12"/>
      <c r="B23" s="25">
        <v>335.49</v>
      </c>
      <c r="C23" s="20" t="s">
        <v>27</v>
      </c>
      <c r="D23" s="46">
        <v>43533</v>
      </c>
      <c r="E23" s="46">
        <v>0</v>
      </c>
      <c r="F23" s="46">
        <v>0</v>
      </c>
      <c r="G23" s="46">
        <v>0</v>
      </c>
      <c r="H23" s="46">
        <v>0</v>
      </c>
      <c r="I23" s="46">
        <v>0</v>
      </c>
      <c r="J23" s="46">
        <v>0</v>
      </c>
      <c r="K23" s="46">
        <v>0</v>
      </c>
      <c r="L23" s="46">
        <v>0</v>
      </c>
      <c r="M23" s="46">
        <v>0</v>
      </c>
      <c r="N23" s="46">
        <f t="shared" si="1"/>
        <v>43533</v>
      </c>
      <c r="O23" s="47">
        <f t="shared" si="2"/>
        <v>4.2868537666174298</v>
      </c>
      <c r="P23" s="9"/>
    </row>
    <row r="24" spans="1:16">
      <c r="A24" s="12"/>
      <c r="B24" s="25">
        <v>339</v>
      </c>
      <c r="C24" s="20" t="s">
        <v>28</v>
      </c>
      <c r="D24" s="46">
        <v>0</v>
      </c>
      <c r="E24" s="46">
        <v>270419</v>
      </c>
      <c r="F24" s="46">
        <v>0</v>
      </c>
      <c r="G24" s="46">
        <v>0</v>
      </c>
      <c r="H24" s="46">
        <v>0</v>
      </c>
      <c r="I24" s="46">
        <v>0</v>
      </c>
      <c r="J24" s="46">
        <v>0</v>
      </c>
      <c r="K24" s="46">
        <v>0</v>
      </c>
      <c r="L24" s="46">
        <v>0</v>
      </c>
      <c r="M24" s="46">
        <v>0</v>
      </c>
      <c r="N24" s="46">
        <f t="shared" si="1"/>
        <v>270419</v>
      </c>
      <c r="O24" s="47">
        <f t="shared" si="2"/>
        <v>26.629148202855735</v>
      </c>
      <c r="P24" s="9"/>
    </row>
    <row r="25" spans="1:16" ht="15.75">
      <c r="A25" s="29" t="s">
        <v>33</v>
      </c>
      <c r="B25" s="30"/>
      <c r="C25" s="31"/>
      <c r="D25" s="32">
        <f t="shared" ref="D25:M25" si="5">SUM(D26:D37)</f>
        <v>1060719</v>
      </c>
      <c r="E25" s="32">
        <f t="shared" si="5"/>
        <v>2027</v>
      </c>
      <c r="F25" s="32">
        <f t="shared" si="5"/>
        <v>0</v>
      </c>
      <c r="G25" s="32">
        <f t="shared" si="5"/>
        <v>0</v>
      </c>
      <c r="H25" s="32">
        <f t="shared" si="5"/>
        <v>0</v>
      </c>
      <c r="I25" s="32">
        <f t="shared" si="5"/>
        <v>18215905</v>
      </c>
      <c r="J25" s="32">
        <f t="shared" si="5"/>
        <v>2472954</v>
      </c>
      <c r="K25" s="32">
        <f t="shared" si="5"/>
        <v>0</v>
      </c>
      <c r="L25" s="32">
        <f t="shared" si="5"/>
        <v>0</v>
      </c>
      <c r="M25" s="32">
        <f t="shared" si="5"/>
        <v>0</v>
      </c>
      <c r="N25" s="32">
        <f t="shared" si="1"/>
        <v>21751605</v>
      </c>
      <c r="O25" s="45">
        <f t="shared" si="2"/>
        <v>2141.9601181683902</v>
      </c>
      <c r="P25" s="10"/>
    </row>
    <row r="26" spans="1:16">
      <c r="A26" s="12"/>
      <c r="B26" s="25">
        <v>341.2</v>
      </c>
      <c r="C26" s="20" t="s">
        <v>103</v>
      </c>
      <c r="D26" s="46">
        <v>0</v>
      </c>
      <c r="E26" s="46">
        <v>0</v>
      </c>
      <c r="F26" s="46">
        <v>0</v>
      </c>
      <c r="G26" s="46">
        <v>0</v>
      </c>
      <c r="H26" s="46">
        <v>0</v>
      </c>
      <c r="I26" s="46">
        <v>0</v>
      </c>
      <c r="J26" s="46">
        <v>2472954</v>
      </c>
      <c r="K26" s="46">
        <v>0</v>
      </c>
      <c r="L26" s="46">
        <v>0</v>
      </c>
      <c r="M26" s="46">
        <v>0</v>
      </c>
      <c r="N26" s="46">
        <f t="shared" ref="N26:N36" si="6">SUM(D26:M26)</f>
        <v>2472954</v>
      </c>
      <c r="O26" s="47">
        <f t="shared" si="2"/>
        <v>243.52082717872969</v>
      </c>
      <c r="P26" s="9"/>
    </row>
    <row r="27" spans="1:16">
      <c r="A27" s="12"/>
      <c r="B27" s="25">
        <v>341.9</v>
      </c>
      <c r="C27" s="20" t="s">
        <v>104</v>
      </c>
      <c r="D27" s="46">
        <v>96517</v>
      </c>
      <c r="E27" s="46">
        <v>0</v>
      </c>
      <c r="F27" s="46">
        <v>0</v>
      </c>
      <c r="G27" s="46">
        <v>0</v>
      </c>
      <c r="H27" s="46">
        <v>0</v>
      </c>
      <c r="I27" s="46">
        <v>0</v>
      </c>
      <c r="J27" s="46">
        <v>0</v>
      </c>
      <c r="K27" s="46">
        <v>0</v>
      </c>
      <c r="L27" s="46">
        <v>0</v>
      </c>
      <c r="M27" s="46">
        <v>0</v>
      </c>
      <c r="N27" s="46">
        <f t="shared" si="6"/>
        <v>96517</v>
      </c>
      <c r="O27" s="47">
        <f t="shared" si="2"/>
        <v>9.5043820777941903</v>
      </c>
      <c r="P27" s="9"/>
    </row>
    <row r="28" spans="1:16">
      <c r="A28" s="12"/>
      <c r="B28" s="25">
        <v>342.1</v>
      </c>
      <c r="C28" s="20" t="s">
        <v>38</v>
      </c>
      <c r="D28" s="46">
        <v>92100</v>
      </c>
      <c r="E28" s="46">
        <v>0</v>
      </c>
      <c r="F28" s="46">
        <v>0</v>
      </c>
      <c r="G28" s="46">
        <v>0</v>
      </c>
      <c r="H28" s="46">
        <v>0</v>
      </c>
      <c r="I28" s="46">
        <v>0</v>
      </c>
      <c r="J28" s="46">
        <v>0</v>
      </c>
      <c r="K28" s="46">
        <v>0</v>
      </c>
      <c r="L28" s="46">
        <v>0</v>
      </c>
      <c r="M28" s="46">
        <v>0</v>
      </c>
      <c r="N28" s="46">
        <f t="shared" si="6"/>
        <v>92100</v>
      </c>
      <c r="O28" s="47">
        <f t="shared" si="2"/>
        <v>9.0694239290989653</v>
      </c>
      <c r="P28" s="9"/>
    </row>
    <row r="29" spans="1:16">
      <c r="A29" s="12"/>
      <c r="B29" s="25">
        <v>342.5</v>
      </c>
      <c r="C29" s="20" t="s">
        <v>81</v>
      </c>
      <c r="D29" s="46">
        <v>2135</v>
      </c>
      <c r="E29" s="46">
        <v>0</v>
      </c>
      <c r="F29" s="46">
        <v>0</v>
      </c>
      <c r="G29" s="46">
        <v>0</v>
      </c>
      <c r="H29" s="46">
        <v>0</v>
      </c>
      <c r="I29" s="46">
        <v>0</v>
      </c>
      <c r="J29" s="46">
        <v>0</v>
      </c>
      <c r="K29" s="46">
        <v>0</v>
      </c>
      <c r="L29" s="46">
        <v>0</v>
      </c>
      <c r="M29" s="46">
        <v>0</v>
      </c>
      <c r="N29" s="46">
        <f t="shared" si="6"/>
        <v>2135</v>
      </c>
      <c r="O29" s="47">
        <f t="shared" si="2"/>
        <v>0.21024126046282621</v>
      </c>
      <c r="P29" s="9"/>
    </row>
    <row r="30" spans="1:16">
      <c r="A30" s="12"/>
      <c r="B30" s="25">
        <v>343.1</v>
      </c>
      <c r="C30" s="20" t="s">
        <v>39</v>
      </c>
      <c r="D30" s="46">
        <v>0</v>
      </c>
      <c r="E30" s="46">
        <v>0</v>
      </c>
      <c r="F30" s="46">
        <v>0</v>
      </c>
      <c r="G30" s="46">
        <v>0</v>
      </c>
      <c r="H30" s="46">
        <v>0</v>
      </c>
      <c r="I30" s="46">
        <v>14066610</v>
      </c>
      <c r="J30" s="46">
        <v>0</v>
      </c>
      <c r="K30" s="46">
        <v>0</v>
      </c>
      <c r="L30" s="46">
        <v>0</v>
      </c>
      <c r="M30" s="46">
        <v>0</v>
      </c>
      <c r="N30" s="46">
        <f t="shared" si="6"/>
        <v>14066610</v>
      </c>
      <c r="O30" s="47">
        <f t="shared" si="2"/>
        <v>1385.1905465288035</v>
      </c>
      <c r="P30" s="9"/>
    </row>
    <row r="31" spans="1:16">
      <c r="A31" s="12"/>
      <c r="B31" s="25">
        <v>343.3</v>
      </c>
      <c r="C31" s="20" t="s">
        <v>40</v>
      </c>
      <c r="D31" s="46">
        <v>0</v>
      </c>
      <c r="E31" s="46">
        <v>0</v>
      </c>
      <c r="F31" s="46">
        <v>0</v>
      </c>
      <c r="G31" s="46">
        <v>0</v>
      </c>
      <c r="H31" s="46">
        <v>0</v>
      </c>
      <c r="I31" s="46">
        <v>1637231</v>
      </c>
      <c r="J31" s="46">
        <v>0</v>
      </c>
      <c r="K31" s="46">
        <v>0</v>
      </c>
      <c r="L31" s="46">
        <v>0</v>
      </c>
      <c r="M31" s="46">
        <v>0</v>
      </c>
      <c r="N31" s="46">
        <f t="shared" si="6"/>
        <v>1637231</v>
      </c>
      <c r="O31" s="47">
        <f t="shared" si="2"/>
        <v>161.22412604628261</v>
      </c>
      <c r="P31" s="9"/>
    </row>
    <row r="32" spans="1:16">
      <c r="A32" s="12"/>
      <c r="B32" s="25">
        <v>343.4</v>
      </c>
      <c r="C32" s="20" t="s">
        <v>41</v>
      </c>
      <c r="D32" s="46">
        <v>796344</v>
      </c>
      <c r="E32" s="46">
        <v>0</v>
      </c>
      <c r="F32" s="46">
        <v>0</v>
      </c>
      <c r="G32" s="46">
        <v>0</v>
      </c>
      <c r="H32" s="46">
        <v>0</v>
      </c>
      <c r="I32" s="46">
        <v>0</v>
      </c>
      <c r="J32" s="46">
        <v>0</v>
      </c>
      <c r="K32" s="46">
        <v>0</v>
      </c>
      <c r="L32" s="46">
        <v>0</v>
      </c>
      <c r="M32" s="46">
        <v>0</v>
      </c>
      <c r="N32" s="46">
        <f t="shared" si="6"/>
        <v>796344</v>
      </c>
      <c r="O32" s="47">
        <f t="shared" si="2"/>
        <v>78.418906942392908</v>
      </c>
      <c r="P32" s="9"/>
    </row>
    <row r="33" spans="1:16">
      <c r="A33" s="12"/>
      <c r="B33" s="25">
        <v>343.5</v>
      </c>
      <c r="C33" s="20" t="s">
        <v>42</v>
      </c>
      <c r="D33" s="46">
        <v>0</v>
      </c>
      <c r="E33" s="46">
        <v>0</v>
      </c>
      <c r="F33" s="46">
        <v>0</v>
      </c>
      <c r="G33" s="46">
        <v>0</v>
      </c>
      <c r="H33" s="46">
        <v>0</v>
      </c>
      <c r="I33" s="46">
        <v>2452233</v>
      </c>
      <c r="J33" s="46">
        <v>0</v>
      </c>
      <c r="K33" s="46">
        <v>0</v>
      </c>
      <c r="L33" s="46">
        <v>0</v>
      </c>
      <c r="M33" s="46">
        <v>0</v>
      </c>
      <c r="N33" s="46">
        <f t="shared" si="6"/>
        <v>2452233</v>
      </c>
      <c r="O33" s="47">
        <f t="shared" si="2"/>
        <v>241.48035450516986</v>
      </c>
      <c r="P33" s="9"/>
    </row>
    <row r="34" spans="1:16">
      <c r="A34" s="12"/>
      <c r="B34" s="25">
        <v>343.9</v>
      </c>
      <c r="C34" s="20" t="s">
        <v>43</v>
      </c>
      <c r="D34" s="46">
        <v>0</v>
      </c>
      <c r="E34" s="46">
        <v>0</v>
      </c>
      <c r="F34" s="46">
        <v>0</v>
      </c>
      <c r="G34" s="46">
        <v>0</v>
      </c>
      <c r="H34" s="46">
        <v>0</v>
      </c>
      <c r="I34" s="46">
        <v>59831</v>
      </c>
      <c r="J34" s="46">
        <v>0</v>
      </c>
      <c r="K34" s="46">
        <v>0</v>
      </c>
      <c r="L34" s="46">
        <v>0</v>
      </c>
      <c r="M34" s="46">
        <v>0</v>
      </c>
      <c r="N34" s="46">
        <f t="shared" si="6"/>
        <v>59831</v>
      </c>
      <c r="O34" s="47">
        <f t="shared" si="2"/>
        <v>5.8917774495322499</v>
      </c>
      <c r="P34" s="9"/>
    </row>
    <row r="35" spans="1:16">
      <c r="A35" s="12"/>
      <c r="B35" s="25">
        <v>347.2</v>
      </c>
      <c r="C35" s="20" t="s">
        <v>44</v>
      </c>
      <c r="D35" s="46">
        <v>49973</v>
      </c>
      <c r="E35" s="46">
        <v>0</v>
      </c>
      <c r="F35" s="46">
        <v>0</v>
      </c>
      <c r="G35" s="46">
        <v>0</v>
      </c>
      <c r="H35" s="46">
        <v>0</v>
      </c>
      <c r="I35" s="46">
        <v>0</v>
      </c>
      <c r="J35" s="46">
        <v>0</v>
      </c>
      <c r="K35" s="46">
        <v>0</v>
      </c>
      <c r="L35" s="46">
        <v>0</v>
      </c>
      <c r="M35" s="46">
        <v>0</v>
      </c>
      <c r="N35" s="46">
        <f t="shared" si="6"/>
        <v>49973</v>
      </c>
      <c r="O35" s="47">
        <f t="shared" si="2"/>
        <v>4.9210241260462828</v>
      </c>
      <c r="P35" s="9"/>
    </row>
    <row r="36" spans="1:16">
      <c r="A36" s="12"/>
      <c r="B36" s="25">
        <v>347.4</v>
      </c>
      <c r="C36" s="20" t="s">
        <v>45</v>
      </c>
      <c r="D36" s="46">
        <v>23650</v>
      </c>
      <c r="E36" s="46">
        <v>0</v>
      </c>
      <c r="F36" s="46">
        <v>0</v>
      </c>
      <c r="G36" s="46">
        <v>0</v>
      </c>
      <c r="H36" s="46">
        <v>0</v>
      </c>
      <c r="I36" s="46">
        <v>0</v>
      </c>
      <c r="J36" s="46">
        <v>0</v>
      </c>
      <c r="K36" s="46">
        <v>0</v>
      </c>
      <c r="L36" s="46">
        <v>0</v>
      </c>
      <c r="M36" s="46">
        <v>0</v>
      </c>
      <c r="N36" s="46">
        <f t="shared" si="6"/>
        <v>23650</v>
      </c>
      <c r="O36" s="47">
        <f t="shared" si="2"/>
        <v>2.3289020187099951</v>
      </c>
      <c r="P36" s="9"/>
    </row>
    <row r="37" spans="1:16">
      <c r="A37" s="12"/>
      <c r="B37" s="25">
        <v>348.24</v>
      </c>
      <c r="C37" s="20" t="s">
        <v>116</v>
      </c>
      <c r="D37" s="46">
        <v>0</v>
      </c>
      <c r="E37" s="46">
        <v>2027</v>
      </c>
      <c r="F37" s="46">
        <v>0</v>
      </c>
      <c r="G37" s="46">
        <v>0</v>
      </c>
      <c r="H37" s="46">
        <v>0</v>
      </c>
      <c r="I37" s="46">
        <v>0</v>
      </c>
      <c r="J37" s="46">
        <v>0</v>
      </c>
      <c r="K37" s="46">
        <v>0</v>
      </c>
      <c r="L37" s="46">
        <v>0</v>
      </c>
      <c r="M37" s="46">
        <v>0</v>
      </c>
      <c r="N37" s="46">
        <f t="shared" ref="N37:N51" si="7">SUM(D37:M37)</f>
        <v>2027</v>
      </c>
      <c r="O37" s="47">
        <f t="shared" si="2"/>
        <v>0.19960610536681439</v>
      </c>
      <c r="P37" s="9"/>
    </row>
    <row r="38" spans="1:16" ht="15.75">
      <c r="A38" s="29" t="s">
        <v>34</v>
      </c>
      <c r="B38" s="30"/>
      <c r="C38" s="31"/>
      <c r="D38" s="32">
        <f t="shared" ref="D38:M38" si="8">SUM(D39:D40)</f>
        <v>27203</v>
      </c>
      <c r="E38" s="32">
        <f t="shared" si="8"/>
        <v>0</v>
      </c>
      <c r="F38" s="32">
        <f t="shared" si="8"/>
        <v>0</v>
      </c>
      <c r="G38" s="32">
        <f t="shared" si="8"/>
        <v>0</v>
      </c>
      <c r="H38" s="32">
        <f t="shared" si="8"/>
        <v>0</v>
      </c>
      <c r="I38" s="32">
        <f t="shared" si="8"/>
        <v>0</v>
      </c>
      <c r="J38" s="32">
        <f t="shared" si="8"/>
        <v>0</v>
      </c>
      <c r="K38" s="32">
        <f t="shared" si="8"/>
        <v>0</v>
      </c>
      <c r="L38" s="32">
        <f t="shared" si="8"/>
        <v>0</v>
      </c>
      <c r="M38" s="32">
        <f t="shared" si="8"/>
        <v>0</v>
      </c>
      <c r="N38" s="32">
        <f t="shared" si="7"/>
        <v>27203</v>
      </c>
      <c r="O38" s="45">
        <f t="shared" si="2"/>
        <v>2.6787789266371247</v>
      </c>
      <c r="P38" s="10"/>
    </row>
    <row r="39" spans="1:16">
      <c r="A39" s="13"/>
      <c r="B39" s="39">
        <v>351.1</v>
      </c>
      <c r="C39" s="21" t="s">
        <v>72</v>
      </c>
      <c r="D39" s="46">
        <v>17879</v>
      </c>
      <c r="E39" s="46">
        <v>0</v>
      </c>
      <c r="F39" s="46">
        <v>0</v>
      </c>
      <c r="G39" s="46">
        <v>0</v>
      </c>
      <c r="H39" s="46">
        <v>0</v>
      </c>
      <c r="I39" s="46">
        <v>0</v>
      </c>
      <c r="J39" s="46">
        <v>0</v>
      </c>
      <c r="K39" s="46">
        <v>0</v>
      </c>
      <c r="L39" s="46">
        <v>0</v>
      </c>
      <c r="M39" s="46">
        <v>0</v>
      </c>
      <c r="N39" s="46">
        <f t="shared" si="7"/>
        <v>17879</v>
      </c>
      <c r="O39" s="47">
        <f t="shared" si="2"/>
        <v>1.7606105366814377</v>
      </c>
      <c r="P39" s="9"/>
    </row>
    <row r="40" spans="1:16">
      <c r="A40" s="13"/>
      <c r="B40" s="39">
        <v>351.3</v>
      </c>
      <c r="C40" s="21" t="s">
        <v>48</v>
      </c>
      <c r="D40" s="46">
        <v>9324</v>
      </c>
      <c r="E40" s="46">
        <v>0</v>
      </c>
      <c r="F40" s="46">
        <v>0</v>
      </c>
      <c r="G40" s="46">
        <v>0</v>
      </c>
      <c r="H40" s="46">
        <v>0</v>
      </c>
      <c r="I40" s="46">
        <v>0</v>
      </c>
      <c r="J40" s="46">
        <v>0</v>
      </c>
      <c r="K40" s="46">
        <v>0</v>
      </c>
      <c r="L40" s="46">
        <v>0</v>
      </c>
      <c r="M40" s="46">
        <v>0</v>
      </c>
      <c r="N40" s="46">
        <f t="shared" si="7"/>
        <v>9324</v>
      </c>
      <c r="O40" s="47">
        <f t="shared" si="2"/>
        <v>0.91816838995568684</v>
      </c>
      <c r="P40" s="9"/>
    </row>
    <row r="41" spans="1:16" ht="15.75">
      <c r="A41" s="29" t="s">
        <v>3</v>
      </c>
      <c r="B41" s="30"/>
      <c r="C41" s="31"/>
      <c r="D41" s="32">
        <f t="shared" ref="D41:M41" si="9">SUM(D42:D47)</f>
        <v>111437</v>
      </c>
      <c r="E41" s="32">
        <f t="shared" si="9"/>
        <v>36209</v>
      </c>
      <c r="F41" s="32">
        <f t="shared" si="9"/>
        <v>126</v>
      </c>
      <c r="G41" s="32">
        <f t="shared" si="9"/>
        <v>38</v>
      </c>
      <c r="H41" s="32">
        <f t="shared" si="9"/>
        <v>0</v>
      </c>
      <c r="I41" s="32">
        <f t="shared" si="9"/>
        <v>141026</v>
      </c>
      <c r="J41" s="32">
        <f t="shared" si="9"/>
        <v>16846</v>
      </c>
      <c r="K41" s="32">
        <f t="shared" si="9"/>
        <v>0</v>
      </c>
      <c r="L41" s="32">
        <f t="shared" si="9"/>
        <v>0</v>
      </c>
      <c r="M41" s="32">
        <f t="shared" si="9"/>
        <v>0</v>
      </c>
      <c r="N41" s="32">
        <f t="shared" si="7"/>
        <v>305682</v>
      </c>
      <c r="O41" s="45">
        <f t="shared" si="2"/>
        <v>30.101624815361891</v>
      </c>
      <c r="P41" s="10"/>
    </row>
    <row r="42" spans="1:16">
      <c r="A42" s="12"/>
      <c r="B42" s="25">
        <v>361.1</v>
      </c>
      <c r="C42" s="20" t="s">
        <v>50</v>
      </c>
      <c r="D42" s="46">
        <v>53133</v>
      </c>
      <c r="E42" s="46">
        <v>5088</v>
      </c>
      <c r="F42" s="46">
        <v>126</v>
      </c>
      <c r="G42" s="46">
        <v>38</v>
      </c>
      <c r="H42" s="46">
        <v>0</v>
      </c>
      <c r="I42" s="46">
        <v>86842</v>
      </c>
      <c r="J42" s="46">
        <v>12695</v>
      </c>
      <c r="K42" s="46">
        <v>0</v>
      </c>
      <c r="L42" s="46">
        <v>0</v>
      </c>
      <c r="M42" s="46">
        <v>0</v>
      </c>
      <c r="N42" s="46">
        <f t="shared" si="7"/>
        <v>157922</v>
      </c>
      <c r="O42" s="47">
        <f t="shared" si="2"/>
        <v>15.551157065484983</v>
      </c>
      <c r="P42" s="9"/>
    </row>
    <row r="43" spans="1:16">
      <c r="A43" s="12"/>
      <c r="B43" s="25">
        <v>362</v>
      </c>
      <c r="C43" s="20" t="s">
        <v>52</v>
      </c>
      <c r="D43" s="46">
        <v>24390</v>
      </c>
      <c r="E43" s="46">
        <v>8275</v>
      </c>
      <c r="F43" s="46">
        <v>0</v>
      </c>
      <c r="G43" s="46">
        <v>0</v>
      </c>
      <c r="H43" s="46">
        <v>0</v>
      </c>
      <c r="I43" s="46">
        <v>32637</v>
      </c>
      <c r="J43" s="46">
        <v>0</v>
      </c>
      <c r="K43" s="46">
        <v>0</v>
      </c>
      <c r="L43" s="46">
        <v>0</v>
      </c>
      <c r="M43" s="46">
        <v>0</v>
      </c>
      <c r="N43" s="46">
        <f t="shared" si="7"/>
        <v>65302</v>
      </c>
      <c r="O43" s="47">
        <f t="shared" si="2"/>
        <v>6.4305268340718857</v>
      </c>
      <c r="P43" s="9"/>
    </row>
    <row r="44" spans="1:16">
      <c r="A44" s="12"/>
      <c r="B44" s="25">
        <v>364</v>
      </c>
      <c r="C44" s="20" t="s">
        <v>120</v>
      </c>
      <c r="D44" s="46">
        <v>1000</v>
      </c>
      <c r="E44" s="46">
        <v>0</v>
      </c>
      <c r="F44" s="46">
        <v>0</v>
      </c>
      <c r="G44" s="46">
        <v>0</v>
      </c>
      <c r="H44" s="46">
        <v>0</v>
      </c>
      <c r="I44" s="46">
        <v>1938</v>
      </c>
      <c r="J44" s="46">
        <v>95</v>
      </c>
      <c r="K44" s="46">
        <v>0</v>
      </c>
      <c r="L44" s="46">
        <v>0</v>
      </c>
      <c r="M44" s="46">
        <v>0</v>
      </c>
      <c r="N44" s="46">
        <f t="shared" si="7"/>
        <v>3033</v>
      </c>
      <c r="O44" s="47">
        <f t="shared" si="2"/>
        <v>0.29867060561299852</v>
      </c>
      <c r="P44" s="9"/>
    </row>
    <row r="45" spans="1:16">
      <c r="A45" s="12"/>
      <c r="B45" s="25">
        <v>365</v>
      </c>
      <c r="C45" s="20" t="s">
        <v>111</v>
      </c>
      <c r="D45" s="46">
        <v>2500</v>
      </c>
      <c r="E45" s="46">
        <v>0</v>
      </c>
      <c r="F45" s="46">
        <v>0</v>
      </c>
      <c r="G45" s="46">
        <v>0</v>
      </c>
      <c r="H45" s="46">
        <v>0</v>
      </c>
      <c r="I45" s="46">
        <v>60</v>
      </c>
      <c r="J45" s="46">
        <v>0</v>
      </c>
      <c r="K45" s="46">
        <v>0</v>
      </c>
      <c r="L45" s="46">
        <v>0</v>
      </c>
      <c r="M45" s="46">
        <v>0</v>
      </c>
      <c r="N45" s="46">
        <f t="shared" si="7"/>
        <v>2560</v>
      </c>
      <c r="O45" s="47">
        <f t="shared" si="2"/>
        <v>0.25209256523879864</v>
      </c>
      <c r="P45" s="9"/>
    </row>
    <row r="46" spans="1:16">
      <c r="A46" s="12"/>
      <c r="B46" s="25">
        <v>366</v>
      </c>
      <c r="C46" s="20" t="s">
        <v>54</v>
      </c>
      <c r="D46" s="46">
        <v>0</v>
      </c>
      <c r="E46" s="46">
        <v>4777</v>
      </c>
      <c r="F46" s="46">
        <v>0</v>
      </c>
      <c r="G46" s="46">
        <v>0</v>
      </c>
      <c r="H46" s="46">
        <v>0</v>
      </c>
      <c r="I46" s="46">
        <v>0</v>
      </c>
      <c r="J46" s="46">
        <v>0</v>
      </c>
      <c r="K46" s="46">
        <v>0</v>
      </c>
      <c r="L46" s="46">
        <v>0</v>
      </c>
      <c r="M46" s="46">
        <v>0</v>
      </c>
      <c r="N46" s="46">
        <f t="shared" si="7"/>
        <v>4777</v>
      </c>
      <c r="O46" s="47">
        <f t="shared" si="2"/>
        <v>0.47040866568193007</v>
      </c>
      <c r="P46" s="9"/>
    </row>
    <row r="47" spans="1:16">
      <c r="A47" s="12"/>
      <c r="B47" s="25">
        <v>369.9</v>
      </c>
      <c r="C47" s="20" t="s">
        <v>55</v>
      </c>
      <c r="D47" s="46">
        <v>30414</v>
      </c>
      <c r="E47" s="46">
        <v>18069</v>
      </c>
      <c r="F47" s="46">
        <v>0</v>
      </c>
      <c r="G47" s="46">
        <v>0</v>
      </c>
      <c r="H47" s="46">
        <v>0</v>
      </c>
      <c r="I47" s="46">
        <v>19549</v>
      </c>
      <c r="J47" s="46">
        <v>4056</v>
      </c>
      <c r="K47" s="46">
        <v>0</v>
      </c>
      <c r="L47" s="46">
        <v>0</v>
      </c>
      <c r="M47" s="46">
        <v>0</v>
      </c>
      <c r="N47" s="46">
        <f t="shared" si="7"/>
        <v>72088</v>
      </c>
      <c r="O47" s="47">
        <f t="shared" si="2"/>
        <v>7.0987690792712952</v>
      </c>
      <c r="P47" s="9"/>
    </row>
    <row r="48" spans="1:16" ht="15.75">
      <c r="A48" s="29" t="s">
        <v>35</v>
      </c>
      <c r="B48" s="30"/>
      <c r="C48" s="31"/>
      <c r="D48" s="32">
        <f t="shared" ref="D48:M48" si="10">SUM(D49:D50)</f>
        <v>2000000</v>
      </c>
      <c r="E48" s="32">
        <f t="shared" si="10"/>
        <v>172191</v>
      </c>
      <c r="F48" s="32">
        <f t="shared" si="10"/>
        <v>876240</v>
      </c>
      <c r="G48" s="32">
        <f t="shared" si="10"/>
        <v>350000</v>
      </c>
      <c r="H48" s="32">
        <f t="shared" si="10"/>
        <v>0</v>
      </c>
      <c r="I48" s="32">
        <f t="shared" si="10"/>
        <v>350000</v>
      </c>
      <c r="J48" s="32">
        <f t="shared" si="10"/>
        <v>0</v>
      </c>
      <c r="K48" s="32">
        <f t="shared" si="10"/>
        <v>0</v>
      </c>
      <c r="L48" s="32">
        <f t="shared" si="10"/>
        <v>0</v>
      </c>
      <c r="M48" s="32">
        <f t="shared" si="10"/>
        <v>0</v>
      </c>
      <c r="N48" s="32">
        <f t="shared" si="7"/>
        <v>3748431</v>
      </c>
      <c r="O48" s="45">
        <f t="shared" si="2"/>
        <v>369.12171344165438</v>
      </c>
      <c r="P48" s="9"/>
    </row>
    <row r="49" spans="1:119">
      <c r="A49" s="12"/>
      <c r="B49" s="25">
        <v>381</v>
      </c>
      <c r="C49" s="20" t="s">
        <v>56</v>
      </c>
      <c r="D49" s="46">
        <v>2000000</v>
      </c>
      <c r="E49" s="46">
        <v>172191</v>
      </c>
      <c r="F49" s="46">
        <v>876240</v>
      </c>
      <c r="G49" s="46">
        <v>350000</v>
      </c>
      <c r="H49" s="46">
        <v>0</v>
      </c>
      <c r="I49" s="46">
        <v>0</v>
      </c>
      <c r="J49" s="46">
        <v>0</v>
      </c>
      <c r="K49" s="46">
        <v>0</v>
      </c>
      <c r="L49" s="46">
        <v>0</v>
      </c>
      <c r="M49" s="46">
        <v>0</v>
      </c>
      <c r="N49" s="46">
        <f t="shared" si="7"/>
        <v>3398431</v>
      </c>
      <c r="O49" s="47">
        <f t="shared" si="2"/>
        <v>334.65593303791235</v>
      </c>
      <c r="P49" s="9"/>
    </row>
    <row r="50" spans="1:119" ht="15.75" thickBot="1">
      <c r="A50" s="12"/>
      <c r="B50" s="25">
        <v>389.4</v>
      </c>
      <c r="C50" s="20" t="s">
        <v>126</v>
      </c>
      <c r="D50" s="46">
        <v>0</v>
      </c>
      <c r="E50" s="46">
        <v>0</v>
      </c>
      <c r="F50" s="46">
        <v>0</v>
      </c>
      <c r="G50" s="46">
        <v>0</v>
      </c>
      <c r="H50" s="46">
        <v>0</v>
      </c>
      <c r="I50" s="46">
        <v>350000</v>
      </c>
      <c r="J50" s="46">
        <v>0</v>
      </c>
      <c r="K50" s="46">
        <v>0</v>
      </c>
      <c r="L50" s="46">
        <v>0</v>
      </c>
      <c r="M50" s="46">
        <v>0</v>
      </c>
      <c r="N50" s="46">
        <f t="shared" si="7"/>
        <v>350000</v>
      </c>
      <c r="O50" s="47">
        <f t="shared" si="2"/>
        <v>34.465780403742002</v>
      </c>
      <c r="P50" s="9"/>
    </row>
    <row r="51" spans="1:119" ht="16.5" thickBot="1">
      <c r="A51" s="14" t="s">
        <v>46</v>
      </c>
      <c r="B51" s="23"/>
      <c r="C51" s="22"/>
      <c r="D51" s="15">
        <f t="shared" ref="D51:M51" si="11">SUM(D5,D12,D17,D25,D38,D41,D48)</f>
        <v>10854144</v>
      </c>
      <c r="E51" s="15">
        <f t="shared" si="11"/>
        <v>1096858</v>
      </c>
      <c r="F51" s="15">
        <f t="shared" si="11"/>
        <v>876366</v>
      </c>
      <c r="G51" s="15">
        <f t="shared" si="11"/>
        <v>358038</v>
      </c>
      <c r="H51" s="15">
        <f t="shared" si="11"/>
        <v>0</v>
      </c>
      <c r="I51" s="15">
        <f t="shared" si="11"/>
        <v>18706931</v>
      </c>
      <c r="J51" s="15">
        <f t="shared" si="11"/>
        <v>2489800</v>
      </c>
      <c r="K51" s="15">
        <f t="shared" si="11"/>
        <v>0</v>
      </c>
      <c r="L51" s="15">
        <f t="shared" si="11"/>
        <v>0</v>
      </c>
      <c r="M51" s="15">
        <f t="shared" si="11"/>
        <v>0</v>
      </c>
      <c r="N51" s="15">
        <f t="shared" si="7"/>
        <v>34382137</v>
      </c>
      <c r="O51" s="38">
        <f t="shared" si="2"/>
        <v>3385.7348104382077</v>
      </c>
      <c r="P51" s="6"/>
      <c r="Q51" s="2"/>
      <c r="R51" s="5"/>
      <c r="S51" s="5"/>
      <c r="T51" s="5"/>
      <c r="U51" s="5"/>
      <c r="V51" s="5"/>
      <c r="W51" s="5"/>
      <c r="X51" s="5"/>
      <c r="Y51" s="5"/>
      <c r="Z51" s="5"/>
      <c r="AA51" s="5"/>
      <c r="AB51" s="5"/>
      <c r="AC51" s="5"/>
      <c r="AD51" s="5"/>
      <c r="AE51" s="5"/>
      <c r="AF51" s="5"/>
      <c r="AG51" s="5"/>
      <c r="AH51" s="5"/>
      <c r="AI51" s="5"/>
      <c r="AJ51" s="5"/>
      <c r="AK51" s="5"/>
      <c r="AL51" s="5"/>
      <c r="AM51" s="5"/>
      <c r="AN51" s="5"/>
      <c r="AO51" s="5"/>
      <c r="AP51" s="5"/>
      <c r="AQ51" s="5"/>
      <c r="AR51" s="5"/>
      <c r="AS51" s="5"/>
      <c r="AT51" s="5"/>
      <c r="AU51" s="5"/>
      <c r="AV51" s="5"/>
      <c r="AW51" s="5"/>
      <c r="AX51" s="5"/>
      <c r="AY51" s="5"/>
      <c r="AZ51" s="5"/>
      <c r="BA51" s="5"/>
      <c r="BB51" s="5"/>
      <c r="BC51" s="5"/>
      <c r="BD51" s="5"/>
      <c r="BE51" s="5"/>
      <c r="BF51" s="5"/>
      <c r="BG51" s="5"/>
      <c r="BH51" s="5"/>
      <c r="BI51" s="5"/>
      <c r="BJ51" s="5"/>
      <c r="BK51" s="5"/>
      <c r="BL51" s="5"/>
      <c r="BM51" s="5"/>
      <c r="BN51" s="5"/>
      <c r="BO51" s="5"/>
      <c r="BP51" s="5"/>
      <c r="BQ51" s="5"/>
      <c r="BR51" s="5"/>
      <c r="BS51" s="5"/>
      <c r="BT51" s="5"/>
      <c r="BU51" s="5"/>
      <c r="BV51" s="5"/>
      <c r="BW51" s="5"/>
      <c r="BX51" s="5"/>
      <c r="BY51" s="5"/>
      <c r="BZ51" s="5"/>
      <c r="CA51" s="5"/>
      <c r="CB51" s="5"/>
      <c r="CC51" s="5"/>
      <c r="CD51" s="5"/>
      <c r="CE51" s="5"/>
      <c r="CF51" s="5"/>
      <c r="CG51" s="5"/>
      <c r="CH51" s="5"/>
      <c r="CI51" s="5"/>
      <c r="CJ51" s="5"/>
      <c r="CK51" s="5"/>
      <c r="CL51" s="5"/>
      <c r="CM51" s="5"/>
      <c r="CN51" s="5"/>
      <c r="CO51" s="5"/>
      <c r="CP51" s="5"/>
      <c r="CQ51" s="5"/>
      <c r="CR51" s="5"/>
      <c r="CS51" s="5"/>
      <c r="CT51" s="5"/>
      <c r="CU51" s="5"/>
      <c r="CV51" s="5"/>
      <c r="CW51" s="5"/>
      <c r="CX51" s="5"/>
      <c r="CY51" s="5"/>
      <c r="CZ51" s="5"/>
      <c r="DA51" s="5"/>
      <c r="DB51" s="5"/>
      <c r="DC51" s="5"/>
      <c r="DD51" s="5"/>
      <c r="DE51" s="5"/>
      <c r="DF51" s="5"/>
      <c r="DG51" s="5"/>
      <c r="DH51" s="5"/>
      <c r="DI51" s="5"/>
      <c r="DJ51" s="5"/>
      <c r="DK51" s="5"/>
      <c r="DL51" s="5"/>
      <c r="DM51" s="5"/>
      <c r="DN51" s="5"/>
      <c r="DO51" s="5"/>
    </row>
    <row r="52" spans="1:119">
      <c r="A52" s="16"/>
      <c r="B52" s="18"/>
      <c r="C52" s="18"/>
      <c r="D52" s="17"/>
      <c r="E52" s="17"/>
      <c r="F52" s="17"/>
      <c r="G52" s="17"/>
      <c r="H52" s="17"/>
      <c r="I52" s="17"/>
      <c r="J52" s="17"/>
      <c r="K52" s="17"/>
      <c r="L52" s="17"/>
      <c r="M52" s="17"/>
      <c r="N52" s="17"/>
      <c r="O52" s="19"/>
    </row>
    <row r="53" spans="1:119">
      <c r="A53" s="40"/>
      <c r="B53" s="41"/>
      <c r="C53" s="41"/>
      <c r="D53" s="42"/>
      <c r="E53" s="42"/>
      <c r="F53" s="42"/>
      <c r="G53" s="42"/>
      <c r="H53" s="42"/>
      <c r="I53" s="42"/>
      <c r="J53" s="42"/>
      <c r="K53" s="42"/>
      <c r="L53" s="121" t="s">
        <v>127</v>
      </c>
      <c r="M53" s="121"/>
      <c r="N53" s="121"/>
      <c r="O53" s="43">
        <v>10155</v>
      </c>
    </row>
    <row r="54" spans="1:119">
      <c r="A54" s="122"/>
      <c r="B54" s="99"/>
      <c r="C54" s="99"/>
      <c r="D54" s="99"/>
      <c r="E54" s="99"/>
      <c r="F54" s="99"/>
      <c r="G54" s="99"/>
      <c r="H54" s="99"/>
      <c r="I54" s="99"/>
      <c r="J54" s="99"/>
      <c r="K54" s="99"/>
      <c r="L54" s="99"/>
      <c r="M54" s="99"/>
      <c r="N54" s="99"/>
      <c r="O54" s="100"/>
    </row>
    <row r="55" spans="1:119" ht="15.75" customHeight="1" thickBot="1">
      <c r="A55" s="123" t="s">
        <v>75</v>
      </c>
      <c r="B55" s="102"/>
      <c r="C55" s="102"/>
      <c r="D55" s="102"/>
      <c r="E55" s="102"/>
      <c r="F55" s="102"/>
      <c r="G55" s="102"/>
      <c r="H55" s="102"/>
      <c r="I55" s="102"/>
      <c r="J55" s="102"/>
      <c r="K55" s="102"/>
      <c r="L55" s="102"/>
      <c r="M55" s="102"/>
      <c r="N55" s="102"/>
      <c r="O55" s="103"/>
    </row>
  </sheetData>
  <mergeCells count="10">
    <mergeCell ref="L53:N53"/>
    <mergeCell ref="A54:O54"/>
    <mergeCell ref="A55:O55"/>
    <mergeCell ref="A1:O1"/>
    <mergeCell ref="A2:O2"/>
    <mergeCell ref="A3:C4"/>
    <mergeCell ref="D3:H3"/>
    <mergeCell ref="I3:J3"/>
    <mergeCell ref="K3:L3"/>
    <mergeCell ref="O3:O4"/>
  </mergeCells>
  <printOptions horizontalCentered="1"/>
  <pageMargins left="0.5" right="0.5" top="0.5" bottom="0.5" header="0.3" footer="0.3"/>
  <pageSetup paperSize="5" scale="55" fitToHeight="0" orientation="landscape" r:id="rId1"/>
  <headerFooter>
    <oddFooter>&amp;L&amp;14Office of Economic and Demographic Research&amp;R&amp;14Page &amp;P of &amp;N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>
    <pageSetUpPr fitToPage="1"/>
  </sheetPr>
  <dimension ref="A1:EC56"/>
  <sheetViews>
    <sheetView workbookViewId="0">
      <selection sqref="A1:O1"/>
    </sheetView>
  </sheetViews>
  <sheetFormatPr defaultColWidth="9.77734375" defaultRowHeight="15"/>
  <cols>
    <col min="1" max="1" width="1.77734375" style="3" customWidth="1"/>
    <col min="2" max="2" width="6.77734375" style="3" customWidth="1"/>
    <col min="3" max="3" width="60.77734375" style="3" customWidth="1"/>
    <col min="4" max="5" width="16.77734375" style="4" customWidth="1"/>
    <col min="6" max="7" width="15.77734375" style="4" customWidth="1"/>
    <col min="8" max="8" width="13.77734375" style="4" customWidth="1"/>
    <col min="9" max="10" width="15.77734375" style="4" customWidth="1"/>
    <col min="11" max="13" width="13.77734375" style="4" customWidth="1"/>
    <col min="14" max="14" width="16.77734375" style="4" customWidth="1"/>
    <col min="15" max="15" width="13.77734375" style="3" customWidth="1"/>
    <col min="16" max="16" width="9.77734375" style="3" customWidth="1"/>
    <col min="17" max="17" width="9.77734375" style="3"/>
  </cols>
  <sheetData>
    <row r="1" spans="1:133" ht="27.75">
      <c r="A1" s="124" t="s">
        <v>67</v>
      </c>
      <c r="B1" s="125"/>
      <c r="C1" s="125"/>
      <c r="D1" s="125"/>
      <c r="E1" s="125"/>
      <c r="F1" s="125"/>
      <c r="G1" s="125"/>
      <c r="H1" s="125"/>
      <c r="I1" s="125"/>
      <c r="J1" s="125"/>
      <c r="K1" s="125"/>
      <c r="L1" s="125"/>
      <c r="M1" s="125"/>
      <c r="N1" s="125"/>
      <c r="O1" s="126"/>
      <c r="P1" s="7"/>
      <c r="Q1"/>
    </row>
    <row r="2" spans="1:133" ht="24" thickBot="1">
      <c r="A2" s="127" t="s">
        <v>123</v>
      </c>
      <c r="B2" s="128"/>
      <c r="C2" s="128"/>
      <c r="D2" s="128"/>
      <c r="E2" s="128"/>
      <c r="F2" s="128"/>
      <c r="G2" s="128"/>
      <c r="H2" s="128"/>
      <c r="I2" s="128"/>
      <c r="J2" s="128"/>
      <c r="K2" s="128"/>
      <c r="L2" s="128"/>
      <c r="M2" s="128"/>
      <c r="N2" s="128"/>
      <c r="O2" s="129"/>
      <c r="P2" s="7"/>
      <c r="Q2"/>
    </row>
    <row r="3" spans="1:133" ht="18" customHeight="1">
      <c r="A3" s="130" t="s">
        <v>59</v>
      </c>
      <c r="B3" s="111"/>
      <c r="C3" s="112"/>
      <c r="D3" s="131" t="s">
        <v>29</v>
      </c>
      <c r="E3" s="132"/>
      <c r="F3" s="132"/>
      <c r="G3" s="132"/>
      <c r="H3" s="133"/>
      <c r="I3" s="131" t="s">
        <v>30</v>
      </c>
      <c r="J3" s="133"/>
      <c r="K3" s="131" t="s">
        <v>32</v>
      </c>
      <c r="L3" s="133"/>
      <c r="M3" s="36"/>
      <c r="N3" s="37"/>
      <c r="O3" s="134" t="s">
        <v>64</v>
      </c>
      <c r="P3" s="11"/>
      <c r="Q3"/>
    </row>
    <row r="4" spans="1:133" ht="32.25" customHeight="1" thickBot="1">
      <c r="A4" s="113"/>
      <c r="B4" s="114"/>
      <c r="C4" s="115"/>
      <c r="D4" s="34" t="s">
        <v>4</v>
      </c>
      <c r="E4" s="34" t="s">
        <v>60</v>
      </c>
      <c r="F4" s="34" t="s">
        <v>61</v>
      </c>
      <c r="G4" s="34" t="s">
        <v>62</v>
      </c>
      <c r="H4" s="34" t="s">
        <v>5</v>
      </c>
      <c r="I4" s="34" t="s">
        <v>6</v>
      </c>
      <c r="J4" s="35" t="s">
        <v>63</v>
      </c>
      <c r="K4" s="35" t="s">
        <v>7</v>
      </c>
      <c r="L4" s="35" t="s">
        <v>8</v>
      </c>
      <c r="M4" s="35" t="s">
        <v>9</v>
      </c>
      <c r="N4" s="35" t="s">
        <v>31</v>
      </c>
      <c r="O4" s="120"/>
      <c r="P4" s="8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</row>
    <row r="5" spans="1:133" ht="15.75">
      <c r="A5" s="24" t="s">
        <v>1</v>
      </c>
      <c r="B5" s="26"/>
      <c r="C5" s="26"/>
      <c r="D5" s="27">
        <f t="shared" ref="D5:M5" si="0">SUM(D6:D11)</f>
        <v>6205670</v>
      </c>
      <c r="E5" s="27">
        <f t="shared" si="0"/>
        <v>368655</v>
      </c>
      <c r="F5" s="27">
        <f t="shared" si="0"/>
        <v>0</v>
      </c>
      <c r="G5" s="27">
        <f t="shared" si="0"/>
        <v>0</v>
      </c>
      <c r="H5" s="27">
        <f t="shared" si="0"/>
        <v>0</v>
      </c>
      <c r="I5" s="27">
        <f t="shared" si="0"/>
        <v>0</v>
      </c>
      <c r="J5" s="27">
        <f t="shared" si="0"/>
        <v>0</v>
      </c>
      <c r="K5" s="27">
        <f t="shared" si="0"/>
        <v>0</v>
      </c>
      <c r="L5" s="27">
        <f t="shared" si="0"/>
        <v>0</v>
      </c>
      <c r="M5" s="27">
        <f t="shared" si="0"/>
        <v>0</v>
      </c>
      <c r="N5" s="28">
        <f t="shared" ref="N5:N26" si="1">SUM(D5:M5)</f>
        <v>6574325</v>
      </c>
      <c r="O5" s="33">
        <f t="shared" ref="O5:O52" si="2">(N5/O$54)</f>
        <v>661.66716988727853</v>
      </c>
      <c r="P5" s="6"/>
    </row>
    <row r="6" spans="1:133">
      <c r="A6" s="12"/>
      <c r="B6" s="25">
        <v>311</v>
      </c>
      <c r="C6" s="20" t="s">
        <v>2</v>
      </c>
      <c r="D6" s="46">
        <v>4171075</v>
      </c>
      <c r="E6" s="46">
        <v>0</v>
      </c>
      <c r="F6" s="46">
        <v>0</v>
      </c>
      <c r="G6" s="46">
        <v>0</v>
      </c>
      <c r="H6" s="46">
        <v>0</v>
      </c>
      <c r="I6" s="46">
        <v>0</v>
      </c>
      <c r="J6" s="46">
        <v>0</v>
      </c>
      <c r="K6" s="46">
        <v>0</v>
      </c>
      <c r="L6" s="46">
        <v>0</v>
      </c>
      <c r="M6" s="46">
        <v>0</v>
      </c>
      <c r="N6" s="46">
        <f t="shared" si="1"/>
        <v>4171075</v>
      </c>
      <c r="O6" s="47">
        <f t="shared" si="2"/>
        <v>419.79418276972626</v>
      </c>
      <c r="P6" s="9"/>
    </row>
    <row r="7" spans="1:133">
      <c r="A7" s="12"/>
      <c r="B7" s="25">
        <v>312.10000000000002</v>
      </c>
      <c r="C7" s="20" t="s">
        <v>10</v>
      </c>
      <c r="D7" s="46">
        <v>250227</v>
      </c>
      <c r="E7" s="46">
        <v>0</v>
      </c>
      <c r="F7" s="46">
        <v>0</v>
      </c>
      <c r="G7" s="46">
        <v>0</v>
      </c>
      <c r="H7" s="46">
        <v>0</v>
      </c>
      <c r="I7" s="46">
        <v>0</v>
      </c>
      <c r="J7" s="46">
        <v>0</v>
      </c>
      <c r="K7" s="46">
        <v>0</v>
      </c>
      <c r="L7" s="46">
        <v>0</v>
      </c>
      <c r="M7" s="46">
        <v>0</v>
      </c>
      <c r="N7" s="46">
        <f t="shared" si="1"/>
        <v>250227</v>
      </c>
      <c r="O7" s="47">
        <f t="shared" si="2"/>
        <v>25.183876811594203</v>
      </c>
      <c r="P7" s="9"/>
    </row>
    <row r="8" spans="1:133">
      <c r="A8" s="12"/>
      <c r="B8" s="25">
        <v>312.60000000000002</v>
      </c>
      <c r="C8" s="20" t="s">
        <v>11</v>
      </c>
      <c r="D8" s="46">
        <v>0</v>
      </c>
      <c r="E8" s="46">
        <v>368655</v>
      </c>
      <c r="F8" s="46">
        <v>0</v>
      </c>
      <c r="G8" s="46">
        <v>0</v>
      </c>
      <c r="H8" s="46">
        <v>0</v>
      </c>
      <c r="I8" s="46">
        <v>0</v>
      </c>
      <c r="J8" s="46">
        <v>0</v>
      </c>
      <c r="K8" s="46">
        <v>0</v>
      </c>
      <c r="L8" s="46">
        <v>0</v>
      </c>
      <c r="M8" s="46">
        <v>0</v>
      </c>
      <c r="N8" s="46">
        <f t="shared" si="1"/>
        <v>368655</v>
      </c>
      <c r="O8" s="47">
        <f t="shared" si="2"/>
        <v>37.102958937198068</v>
      </c>
      <c r="P8" s="9"/>
    </row>
    <row r="9" spans="1:133">
      <c r="A9" s="12"/>
      <c r="B9" s="25">
        <v>314.89999999999998</v>
      </c>
      <c r="C9" s="20" t="s">
        <v>12</v>
      </c>
      <c r="D9" s="46">
        <v>1423860</v>
      </c>
      <c r="E9" s="46">
        <v>0</v>
      </c>
      <c r="F9" s="46">
        <v>0</v>
      </c>
      <c r="G9" s="46">
        <v>0</v>
      </c>
      <c r="H9" s="46">
        <v>0</v>
      </c>
      <c r="I9" s="46">
        <v>0</v>
      </c>
      <c r="J9" s="46">
        <v>0</v>
      </c>
      <c r="K9" s="46">
        <v>0</v>
      </c>
      <c r="L9" s="46">
        <v>0</v>
      </c>
      <c r="M9" s="46">
        <v>0</v>
      </c>
      <c r="N9" s="46">
        <f t="shared" si="1"/>
        <v>1423860</v>
      </c>
      <c r="O9" s="47">
        <f t="shared" si="2"/>
        <v>143.30314009661836</v>
      </c>
      <c r="P9" s="9"/>
    </row>
    <row r="10" spans="1:133">
      <c r="A10" s="12"/>
      <c r="B10" s="25">
        <v>315</v>
      </c>
      <c r="C10" s="20" t="s">
        <v>96</v>
      </c>
      <c r="D10" s="46">
        <v>311859</v>
      </c>
      <c r="E10" s="46">
        <v>0</v>
      </c>
      <c r="F10" s="46">
        <v>0</v>
      </c>
      <c r="G10" s="46">
        <v>0</v>
      </c>
      <c r="H10" s="46">
        <v>0</v>
      </c>
      <c r="I10" s="46">
        <v>0</v>
      </c>
      <c r="J10" s="46">
        <v>0</v>
      </c>
      <c r="K10" s="46">
        <v>0</v>
      </c>
      <c r="L10" s="46">
        <v>0</v>
      </c>
      <c r="M10" s="46">
        <v>0</v>
      </c>
      <c r="N10" s="46">
        <f t="shared" si="1"/>
        <v>311859</v>
      </c>
      <c r="O10" s="47">
        <f t="shared" si="2"/>
        <v>31.38677536231884</v>
      </c>
      <c r="P10" s="9"/>
    </row>
    <row r="11" spans="1:133">
      <c r="A11" s="12"/>
      <c r="B11" s="25">
        <v>316</v>
      </c>
      <c r="C11" s="20" t="s">
        <v>97</v>
      </c>
      <c r="D11" s="46">
        <v>48649</v>
      </c>
      <c r="E11" s="46">
        <v>0</v>
      </c>
      <c r="F11" s="46">
        <v>0</v>
      </c>
      <c r="G11" s="46">
        <v>0</v>
      </c>
      <c r="H11" s="46">
        <v>0</v>
      </c>
      <c r="I11" s="46">
        <v>0</v>
      </c>
      <c r="J11" s="46">
        <v>0</v>
      </c>
      <c r="K11" s="46">
        <v>0</v>
      </c>
      <c r="L11" s="46">
        <v>0</v>
      </c>
      <c r="M11" s="46">
        <v>0</v>
      </c>
      <c r="N11" s="46">
        <f t="shared" si="1"/>
        <v>48649</v>
      </c>
      <c r="O11" s="47">
        <f t="shared" si="2"/>
        <v>4.8962359098228667</v>
      </c>
      <c r="P11" s="9"/>
    </row>
    <row r="12" spans="1:133" ht="15.75">
      <c r="A12" s="29" t="s">
        <v>15</v>
      </c>
      <c r="B12" s="30"/>
      <c r="C12" s="31"/>
      <c r="D12" s="32">
        <f t="shared" ref="D12:M12" si="3">SUM(D13:D16)</f>
        <v>484466</v>
      </c>
      <c r="E12" s="32">
        <f t="shared" si="3"/>
        <v>6721</v>
      </c>
      <c r="F12" s="32">
        <f t="shared" si="3"/>
        <v>0</v>
      </c>
      <c r="G12" s="32">
        <f t="shared" si="3"/>
        <v>0</v>
      </c>
      <c r="H12" s="32">
        <f t="shared" si="3"/>
        <v>0</v>
      </c>
      <c r="I12" s="32">
        <f t="shared" si="3"/>
        <v>0</v>
      </c>
      <c r="J12" s="32">
        <f t="shared" si="3"/>
        <v>0</v>
      </c>
      <c r="K12" s="32">
        <f t="shared" si="3"/>
        <v>0</v>
      </c>
      <c r="L12" s="32">
        <f t="shared" si="3"/>
        <v>0</v>
      </c>
      <c r="M12" s="32">
        <f t="shared" si="3"/>
        <v>0</v>
      </c>
      <c r="N12" s="44">
        <f t="shared" si="1"/>
        <v>491187</v>
      </c>
      <c r="O12" s="45">
        <f t="shared" si="2"/>
        <v>49.4350845410628</v>
      </c>
      <c r="P12" s="10"/>
    </row>
    <row r="13" spans="1:133">
      <c r="A13" s="12"/>
      <c r="B13" s="25">
        <v>322</v>
      </c>
      <c r="C13" s="20" t="s">
        <v>0</v>
      </c>
      <c r="D13" s="46">
        <v>174875</v>
      </c>
      <c r="E13" s="46">
        <v>0</v>
      </c>
      <c r="F13" s="46">
        <v>0</v>
      </c>
      <c r="G13" s="46">
        <v>0</v>
      </c>
      <c r="H13" s="46">
        <v>0</v>
      </c>
      <c r="I13" s="46">
        <v>0</v>
      </c>
      <c r="J13" s="46">
        <v>0</v>
      </c>
      <c r="K13" s="46">
        <v>0</v>
      </c>
      <c r="L13" s="46">
        <v>0</v>
      </c>
      <c r="M13" s="46">
        <v>0</v>
      </c>
      <c r="N13" s="46">
        <f t="shared" si="1"/>
        <v>174875</v>
      </c>
      <c r="O13" s="47">
        <f t="shared" si="2"/>
        <v>17.600140901771336</v>
      </c>
      <c r="P13" s="9"/>
    </row>
    <row r="14" spans="1:133">
      <c r="A14" s="12"/>
      <c r="B14" s="25">
        <v>323.10000000000002</v>
      </c>
      <c r="C14" s="20" t="s">
        <v>16</v>
      </c>
      <c r="D14" s="46">
        <v>242171</v>
      </c>
      <c r="E14" s="46">
        <v>0</v>
      </c>
      <c r="F14" s="46">
        <v>0</v>
      </c>
      <c r="G14" s="46">
        <v>0</v>
      </c>
      <c r="H14" s="46">
        <v>0</v>
      </c>
      <c r="I14" s="46">
        <v>0</v>
      </c>
      <c r="J14" s="46">
        <v>0</v>
      </c>
      <c r="K14" s="46">
        <v>0</v>
      </c>
      <c r="L14" s="46">
        <v>0</v>
      </c>
      <c r="M14" s="46">
        <v>0</v>
      </c>
      <c r="N14" s="46">
        <f t="shared" si="1"/>
        <v>242171</v>
      </c>
      <c r="O14" s="47">
        <f t="shared" si="2"/>
        <v>24.373087761674718</v>
      </c>
      <c r="P14" s="9"/>
    </row>
    <row r="15" spans="1:133">
      <c r="A15" s="12"/>
      <c r="B15" s="25">
        <v>323.7</v>
      </c>
      <c r="C15" s="20" t="s">
        <v>17</v>
      </c>
      <c r="D15" s="46">
        <v>67420</v>
      </c>
      <c r="E15" s="46">
        <v>0</v>
      </c>
      <c r="F15" s="46">
        <v>0</v>
      </c>
      <c r="G15" s="46">
        <v>0</v>
      </c>
      <c r="H15" s="46">
        <v>0</v>
      </c>
      <c r="I15" s="46">
        <v>0</v>
      </c>
      <c r="J15" s="46">
        <v>0</v>
      </c>
      <c r="K15" s="46">
        <v>0</v>
      </c>
      <c r="L15" s="46">
        <v>0</v>
      </c>
      <c r="M15" s="46">
        <v>0</v>
      </c>
      <c r="N15" s="46">
        <f t="shared" si="1"/>
        <v>67420</v>
      </c>
      <c r="O15" s="47">
        <f t="shared" si="2"/>
        <v>6.7854267310789051</v>
      </c>
      <c r="P15" s="9"/>
    </row>
    <row r="16" spans="1:133">
      <c r="A16" s="12"/>
      <c r="B16" s="25">
        <v>325.2</v>
      </c>
      <c r="C16" s="20" t="s">
        <v>114</v>
      </c>
      <c r="D16" s="46">
        <v>0</v>
      </c>
      <c r="E16" s="46">
        <v>6721</v>
      </c>
      <c r="F16" s="46">
        <v>0</v>
      </c>
      <c r="G16" s="46">
        <v>0</v>
      </c>
      <c r="H16" s="46">
        <v>0</v>
      </c>
      <c r="I16" s="46">
        <v>0</v>
      </c>
      <c r="J16" s="46">
        <v>0</v>
      </c>
      <c r="K16" s="46">
        <v>0</v>
      </c>
      <c r="L16" s="46">
        <v>0</v>
      </c>
      <c r="M16" s="46">
        <v>0</v>
      </c>
      <c r="N16" s="46">
        <f t="shared" si="1"/>
        <v>6721</v>
      </c>
      <c r="O16" s="47">
        <f t="shared" si="2"/>
        <v>0.67642914653784214</v>
      </c>
      <c r="P16" s="9"/>
    </row>
    <row r="17" spans="1:16" ht="15.75">
      <c r="A17" s="29" t="s">
        <v>19</v>
      </c>
      <c r="B17" s="30"/>
      <c r="C17" s="31"/>
      <c r="D17" s="32">
        <f t="shared" ref="D17:M17" si="4">SUM(D18:D25)</f>
        <v>944754</v>
      </c>
      <c r="E17" s="32">
        <f t="shared" si="4"/>
        <v>276391</v>
      </c>
      <c r="F17" s="32">
        <f t="shared" si="4"/>
        <v>0</v>
      </c>
      <c r="G17" s="32">
        <f t="shared" si="4"/>
        <v>373349</v>
      </c>
      <c r="H17" s="32">
        <f t="shared" si="4"/>
        <v>0</v>
      </c>
      <c r="I17" s="32">
        <f t="shared" si="4"/>
        <v>0</v>
      </c>
      <c r="J17" s="32">
        <f t="shared" si="4"/>
        <v>0</v>
      </c>
      <c r="K17" s="32">
        <f t="shared" si="4"/>
        <v>0</v>
      </c>
      <c r="L17" s="32">
        <f t="shared" si="4"/>
        <v>0</v>
      </c>
      <c r="M17" s="32">
        <f t="shared" si="4"/>
        <v>0</v>
      </c>
      <c r="N17" s="44">
        <f t="shared" si="1"/>
        <v>1594494</v>
      </c>
      <c r="O17" s="45">
        <f t="shared" si="2"/>
        <v>160.47644927536231</v>
      </c>
      <c r="P17" s="10"/>
    </row>
    <row r="18" spans="1:16">
      <c r="A18" s="12"/>
      <c r="B18" s="25">
        <v>331.2</v>
      </c>
      <c r="C18" s="20" t="s">
        <v>18</v>
      </c>
      <c r="D18" s="46">
        <v>11400</v>
      </c>
      <c r="E18" s="46">
        <v>0</v>
      </c>
      <c r="F18" s="46">
        <v>0</v>
      </c>
      <c r="G18" s="46">
        <v>0</v>
      </c>
      <c r="H18" s="46">
        <v>0</v>
      </c>
      <c r="I18" s="46">
        <v>0</v>
      </c>
      <c r="J18" s="46">
        <v>0</v>
      </c>
      <c r="K18" s="46">
        <v>0</v>
      </c>
      <c r="L18" s="46">
        <v>0</v>
      </c>
      <c r="M18" s="46">
        <v>0</v>
      </c>
      <c r="N18" s="46">
        <f t="shared" si="1"/>
        <v>11400</v>
      </c>
      <c r="O18" s="47">
        <f t="shared" si="2"/>
        <v>1.1473429951690821</v>
      </c>
      <c r="P18" s="9"/>
    </row>
    <row r="19" spans="1:16">
      <c r="A19" s="12"/>
      <c r="B19" s="25">
        <v>331.5</v>
      </c>
      <c r="C19" s="20" t="s">
        <v>91</v>
      </c>
      <c r="D19" s="46">
        <v>0</v>
      </c>
      <c r="E19" s="46">
        <v>0</v>
      </c>
      <c r="F19" s="46">
        <v>0</v>
      </c>
      <c r="G19" s="46">
        <v>373349</v>
      </c>
      <c r="H19" s="46">
        <v>0</v>
      </c>
      <c r="I19" s="46">
        <v>0</v>
      </c>
      <c r="J19" s="46">
        <v>0</v>
      </c>
      <c r="K19" s="46">
        <v>0</v>
      </c>
      <c r="L19" s="46">
        <v>0</v>
      </c>
      <c r="M19" s="46">
        <v>0</v>
      </c>
      <c r="N19" s="46">
        <f t="shared" si="1"/>
        <v>373349</v>
      </c>
      <c r="O19" s="47">
        <f t="shared" si="2"/>
        <v>37.575382447665056</v>
      </c>
      <c r="P19" s="9"/>
    </row>
    <row r="20" spans="1:16">
      <c r="A20" s="12"/>
      <c r="B20" s="25">
        <v>335.12</v>
      </c>
      <c r="C20" s="20" t="s">
        <v>99</v>
      </c>
      <c r="D20" s="46">
        <v>283432</v>
      </c>
      <c r="E20" s="46">
        <v>0</v>
      </c>
      <c r="F20" s="46">
        <v>0</v>
      </c>
      <c r="G20" s="46">
        <v>0</v>
      </c>
      <c r="H20" s="46">
        <v>0</v>
      </c>
      <c r="I20" s="46">
        <v>0</v>
      </c>
      <c r="J20" s="46">
        <v>0</v>
      </c>
      <c r="K20" s="46">
        <v>0</v>
      </c>
      <c r="L20" s="46">
        <v>0</v>
      </c>
      <c r="M20" s="46">
        <v>0</v>
      </c>
      <c r="N20" s="46">
        <f t="shared" si="1"/>
        <v>283432</v>
      </c>
      <c r="O20" s="47">
        <f t="shared" si="2"/>
        <v>28.525764895330113</v>
      </c>
      <c r="P20" s="9"/>
    </row>
    <row r="21" spans="1:16">
      <c r="A21" s="12"/>
      <c r="B21" s="25">
        <v>335.14</v>
      </c>
      <c r="C21" s="20" t="s">
        <v>100</v>
      </c>
      <c r="D21" s="46">
        <v>5910</v>
      </c>
      <c r="E21" s="46">
        <v>0</v>
      </c>
      <c r="F21" s="46">
        <v>0</v>
      </c>
      <c r="G21" s="46">
        <v>0</v>
      </c>
      <c r="H21" s="46">
        <v>0</v>
      </c>
      <c r="I21" s="46">
        <v>0</v>
      </c>
      <c r="J21" s="46">
        <v>0</v>
      </c>
      <c r="K21" s="46">
        <v>0</v>
      </c>
      <c r="L21" s="46">
        <v>0</v>
      </c>
      <c r="M21" s="46">
        <v>0</v>
      </c>
      <c r="N21" s="46">
        <f t="shared" si="1"/>
        <v>5910</v>
      </c>
      <c r="O21" s="47">
        <f t="shared" si="2"/>
        <v>0.59480676328502413</v>
      </c>
      <c r="P21" s="9"/>
    </row>
    <row r="22" spans="1:16">
      <c r="A22" s="12"/>
      <c r="B22" s="25">
        <v>335.15</v>
      </c>
      <c r="C22" s="20" t="s">
        <v>101</v>
      </c>
      <c r="D22" s="46">
        <v>4218</v>
      </c>
      <c r="E22" s="46">
        <v>0</v>
      </c>
      <c r="F22" s="46">
        <v>0</v>
      </c>
      <c r="G22" s="46">
        <v>0</v>
      </c>
      <c r="H22" s="46">
        <v>0</v>
      </c>
      <c r="I22" s="46">
        <v>0</v>
      </c>
      <c r="J22" s="46">
        <v>0</v>
      </c>
      <c r="K22" s="46">
        <v>0</v>
      </c>
      <c r="L22" s="46">
        <v>0</v>
      </c>
      <c r="M22" s="46">
        <v>0</v>
      </c>
      <c r="N22" s="46">
        <f t="shared" si="1"/>
        <v>4218</v>
      </c>
      <c r="O22" s="47">
        <f t="shared" si="2"/>
        <v>0.42451690821256038</v>
      </c>
      <c r="P22" s="9"/>
    </row>
    <row r="23" spans="1:16">
      <c r="A23" s="12"/>
      <c r="B23" s="25">
        <v>335.18</v>
      </c>
      <c r="C23" s="20" t="s">
        <v>102</v>
      </c>
      <c r="D23" s="46">
        <v>597493</v>
      </c>
      <c r="E23" s="46">
        <v>0</v>
      </c>
      <c r="F23" s="46">
        <v>0</v>
      </c>
      <c r="G23" s="46">
        <v>0</v>
      </c>
      <c r="H23" s="46">
        <v>0</v>
      </c>
      <c r="I23" s="46">
        <v>0</v>
      </c>
      <c r="J23" s="46">
        <v>0</v>
      </c>
      <c r="K23" s="46">
        <v>0</v>
      </c>
      <c r="L23" s="46">
        <v>0</v>
      </c>
      <c r="M23" s="46">
        <v>0</v>
      </c>
      <c r="N23" s="46">
        <f t="shared" si="1"/>
        <v>597493</v>
      </c>
      <c r="O23" s="47">
        <f t="shared" si="2"/>
        <v>60.134158615136876</v>
      </c>
      <c r="P23" s="9"/>
    </row>
    <row r="24" spans="1:16">
      <c r="A24" s="12"/>
      <c r="B24" s="25">
        <v>335.49</v>
      </c>
      <c r="C24" s="20" t="s">
        <v>27</v>
      </c>
      <c r="D24" s="46">
        <v>42301</v>
      </c>
      <c r="E24" s="46">
        <v>0</v>
      </c>
      <c r="F24" s="46">
        <v>0</v>
      </c>
      <c r="G24" s="46">
        <v>0</v>
      </c>
      <c r="H24" s="46">
        <v>0</v>
      </c>
      <c r="I24" s="46">
        <v>0</v>
      </c>
      <c r="J24" s="46">
        <v>0</v>
      </c>
      <c r="K24" s="46">
        <v>0</v>
      </c>
      <c r="L24" s="46">
        <v>0</v>
      </c>
      <c r="M24" s="46">
        <v>0</v>
      </c>
      <c r="N24" s="46">
        <f t="shared" si="1"/>
        <v>42301</v>
      </c>
      <c r="O24" s="47">
        <f t="shared" si="2"/>
        <v>4.2573470209339774</v>
      </c>
      <c r="P24" s="9"/>
    </row>
    <row r="25" spans="1:16">
      <c r="A25" s="12"/>
      <c r="B25" s="25">
        <v>339</v>
      </c>
      <c r="C25" s="20" t="s">
        <v>28</v>
      </c>
      <c r="D25" s="46">
        <v>0</v>
      </c>
      <c r="E25" s="46">
        <v>276391</v>
      </c>
      <c r="F25" s="46">
        <v>0</v>
      </c>
      <c r="G25" s="46">
        <v>0</v>
      </c>
      <c r="H25" s="46">
        <v>0</v>
      </c>
      <c r="I25" s="46">
        <v>0</v>
      </c>
      <c r="J25" s="46">
        <v>0</v>
      </c>
      <c r="K25" s="46">
        <v>0</v>
      </c>
      <c r="L25" s="46">
        <v>0</v>
      </c>
      <c r="M25" s="46">
        <v>0</v>
      </c>
      <c r="N25" s="46">
        <f t="shared" si="1"/>
        <v>276391</v>
      </c>
      <c r="O25" s="47">
        <f t="shared" si="2"/>
        <v>27.81712962962963</v>
      </c>
      <c r="P25" s="9"/>
    </row>
    <row r="26" spans="1:16" ht="15.75">
      <c r="A26" s="29" t="s">
        <v>33</v>
      </c>
      <c r="B26" s="30"/>
      <c r="C26" s="31"/>
      <c r="D26" s="32">
        <f t="shared" ref="D26:M26" si="5">SUM(D27:D38)</f>
        <v>982949</v>
      </c>
      <c r="E26" s="32">
        <f t="shared" si="5"/>
        <v>2852</v>
      </c>
      <c r="F26" s="32">
        <f t="shared" si="5"/>
        <v>0</v>
      </c>
      <c r="G26" s="32">
        <f t="shared" si="5"/>
        <v>0</v>
      </c>
      <c r="H26" s="32">
        <f t="shared" si="5"/>
        <v>0</v>
      </c>
      <c r="I26" s="32">
        <f t="shared" si="5"/>
        <v>17647499</v>
      </c>
      <c r="J26" s="32">
        <f t="shared" si="5"/>
        <v>2202992</v>
      </c>
      <c r="K26" s="32">
        <f t="shared" si="5"/>
        <v>0</v>
      </c>
      <c r="L26" s="32">
        <f t="shared" si="5"/>
        <v>0</v>
      </c>
      <c r="M26" s="32">
        <f t="shared" si="5"/>
        <v>0</v>
      </c>
      <c r="N26" s="32">
        <f t="shared" si="1"/>
        <v>20836292</v>
      </c>
      <c r="O26" s="45">
        <f t="shared" si="2"/>
        <v>2097.0503220611918</v>
      </c>
      <c r="P26" s="10"/>
    </row>
    <row r="27" spans="1:16">
      <c r="A27" s="12"/>
      <c r="B27" s="25">
        <v>341.2</v>
      </c>
      <c r="C27" s="20" t="s">
        <v>103</v>
      </c>
      <c r="D27" s="46">
        <v>0</v>
      </c>
      <c r="E27" s="46">
        <v>0</v>
      </c>
      <c r="F27" s="46">
        <v>0</v>
      </c>
      <c r="G27" s="46">
        <v>0</v>
      </c>
      <c r="H27" s="46">
        <v>0</v>
      </c>
      <c r="I27" s="46">
        <v>0</v>
      </c>
      <c r="J27" s="46">
        <v>2202992</v>
      </c>
      <c r="K27" s="46">
        <v>0</v>
      </c>
      <c r="L27" s="46">
        <v>0</v>
      </c>
      <c r="M27" s="46">
        <v>0</v>
      </c>
      <c r="N27" s="46">
        <f t="shared" ref="N27:N37" si="6">SUM(D27:M27)</f>
        <v>2202992</v>
      </c>
      <c r="O27" s="47">
        <f t="shared" si="2"/>
        <v>221.71819645732688</v>
      </c>
      <c r="P27" s="9"/>
    </row>
    <row r="28" spans="1:16">
      <c r="A28" s="12"/>
      <c r="B28" s="25">
        <v>341.9</v>
      </c>
      <c r="C28" s="20" t="s">
        <v>104</v>
      </c>
      <c r="D28" s="46">
        <v>46967</v>
      </c>
      <c r="E28" s="46">
        <v>0</v>
      </c>
      <c r="F28" s="46">
        <v>0</v>
      </c>
      <c r="G28" s="46">
        <v>0</v>
      </c>
      <c r="H28" s="46">
        <v>0</v>
      </c>
      <c r="I28" s="46">
        <v>0</v>
      </c>
      <c r="J28" s="46">
        <v>0</v>
      </c>
      <c r="K28" s="46">
        <v>0</v>
      </c>
      <c r="L28" s="46">
        <v>0</v>
      </c>
      <c r="M28" s="46">
        <v>0</v>
      </c>
      <c r="N28" s="46">
        <f t="shared" si="6"/>
        <v>46967</v>
      </c>
      <c r="O28" s="47">
        <f t="shared" si="2"/>
        <v>4.7269524959742348</v>
      </c>
      <c r="P28" s="9"/>
    </row>
    <row r="29" spans="1:16">
      <c r="A29" s="12"/>
      <c r="B29" s="25">
        <v>342.1</v>
      </c>
      <c r="C29" s="20" t="s">
        <v>38</v>
      </c>
      <c r="D29" s="46">
        <v>89068</v>
      </c>
      <c r="E29" s="46">
        <v>0</v>
      </c>
      <c r="F29" s="46">
        <v>0</v>
      </c>
      <c r="G29" s="46">
        <v>0</v>
      </c>
      <c r="H29" s="46">
        <v>0</v>
      </c>
      <c r="I29" s="46">
        <v>0</v>
      </c>
      <c r="J29" s="46">
        <v>0</v>
      </c>
      <c r="K29" s="46">
        <v>0</v>
      </c>
      <c r="L29" s="46">
        <v>0</v>
      </c>
      <c r="M29" s="46">
        <v>0</v>
      </c>
      <c r="N29" s="46">
        <f t="shared" si="6"/>
        <v>89068</v>
      </c>
      <c r="O29" s="47">
        <f t="shared" si="2"/>
        <v>8.9641706924315621</v>
      </c>
      <c r="P29" s="9"/>
    </row>
    <row r="30" spans="1:16">
      <c r="A30" s="12"/>
      <c r="B30" s="25">
        <v>342.5</v>
      </c>
      <c r="C30" s="20" t="s">
        <v>81</v>
      </c>
      <c r="D30" s="46">
        <v>6430</v>
      </c>
      <c r="E30" s="46">
        <v>0</v>
      </c>
      <c r="F30" s="46">
        <v>0</v>
      </c>
      <c r="G30" s="46">
        <v>0</v>
      </c>
      <c r="H30" s="46">
        <v>0</v>
      </c>
      <c r="I30" s="46">
        <v>0</v>
      </c>
      <c r="J30" s="46">
        <v>0</v>
      </c>
      <c r="K30" s="46">
        <v>0</v>
      </c>
      <c r="L30" s="46">
        <v>0</v>
      </c>
      <c r="M30" s="46">
        <v>0</v>
      </c>
      <c r="N30" s="46">
        <f t="shared" si="6"/>
        <v>6430</v>
      </c>
      <c r="O30" s="47">
        <f t="shared" si="2"/>
        <v>0.64714170692431561</v>
      </c>
      <c r="P30" s="9"/>
    </row>
    <row r="31" spans="1:16">
      <c r="A31" s="12"/>
      <c r="B31" s="25">
        <v>343.1</v>
      </c>
      <c r="C31" s="20" t="s">
        <v>39</v>
      </c>
      <c r="D31" s="46">
        <v>0</v>
      </c>
      <c r="E31" s="46">
        <v>0</v>
      </c>
      <c r="F31" s="46">
        <v>0</v>
      </c>
      <c r="G31" s="46">
        <v>0</v>
      </c>
      <c r="H31" s="46">
        <v>0</v>
      </c>
      <c r="I31" s="46">
        <v>13736261</v>
      </c>
      <c r="J31" s="46">
        <v>0</v>
      </c>
      <c r="K31" s="46">
        <v>0</v>
      </c>
      <c r="L31" s="46">
        <v>0</v>
      </c>
      <c r="M31" s="46">
        <v>0</v>
      </c>
      <c r="N31" s="46">
        <f t="shared" si="6"/>
        <v>13736261</v>
      </c>
      <c r="O31" s="47">
        <f t="shared" si="2"/>
        <v>1382.4739331723028</v>
      </c>
      <c r="P31" s="9"/>
    </row>
    <row r="32" spans="1:16">
      <c r="A32" s="12"/>
      <c r="B32" s="25">
        <v>343.3</v>
      </c>
      <c r="C32" s="20" t="s">
        <v>40</v>
      </c>
      <c r="D32" s="46">
        <v>0</v>
      </c>
      <c r="E32" s="46">
        <v>0</v>
      </c>
      <c r="F32" s="46">
        <v>0</v>
      </c>
      <c r="G32" s="46">
        <v>0</v>
      </c>
      <c r="H32" s="46">
        <v>0</v>
      </c>
      <c r="I32" s="46">
        <v>1582495</v>
      </c>
      <c r="J32" s="46">
        <v>0</v>
      </c>
      <c r="K32" s="46">
        <v>0</v>
      </c>
      <c r="L32" s="46">
        <v>0</v>
      </c>
      <c r="M32" s="46">
        <v>0</v>
      </c>
      <c r="N32" s="46">
        <f t="shared" si="6"/>
        <v>1582495</v>
      </c>
      <c r="O32" s="47">
        <f t="shared" si="2"/>
        <v>159.26882045088567</v>
      </c>
      <c r="P32" s="9"/>
    </row>
    <row r="33" spans="1:16">
      <c r="A33" s="12"/>
      <c r="B33" s="25">
        <v>343.4</v>
      </c>
      <c r="C33" s="20" t="s">
        <v>41</v>
      </c>
      <c r="D33" s="46">
        <v>805909</v>
      </c>
      <c r="E33" s="46">
        <v>0</v>
      </c>
      <c r="F33" s="46">
        <v>0</v>
      </c>
      <c r="G33" s="46">
        <v>0</v>
      </c>
      <c r="H33" s="46">
        <v>0</v>
      </c>
      <c r="I33" s="46">
        <v>0</v>
      </c>
      <c r="J33" s="46">
        <v>0</v>
      </c>
      <c r="K33" s="46">
        <v>0</v>
      </c>
      <c r="L33" s="46">
        <v>0</v>
      </c>
      <c r="M33" s="46">
        <v>0</v>
      </c>
      <c r="N33" s="46">
        <f t="shared" si="6"/>
        <v>805909</v>
      </c>
      <c r="O33" s="47">
        <f t="shared" si="2"/>
        <v>81.110004025764894</v>
      </c>
      <c r="P33" s="9"/>
    </row>
    <row r="34" spans="1:16">
      <c r="A34" s="12"/>
      <c r="B34" s="25">
        <v>343.5</v>
      </c>
      <c r="C34" s="20" t="s">
        <v>42</v>
      </c>
      <c r="D34" s="46">
        <v>0</v>
      </c>
      <c r="E34" s="46">
        <v>0</v>
      </c>
      <c r="F34" s="46">
        <v>0</v>
      </c>
      <c r="G34" s="46">
        <v>0</v>
      </c>
      <c r="H34" s="46">
        <v>0</v>
      </c>
      <c r="I34" s="46">
        <v>2269834</v>
      </c>
      <c r="J34" s="46">
        <v>0</v>
      </c>
      <c r="K34" s="46">
        <v>0</v>
      </c>
      <c r="L34" s="46">
        <v>0</v>
      </c>
      <c r="M34" s="46">
        <v>0</v>
      </c>
      <c r="N34" s="46">
        <f t="shared" si="6"/>
        <v>2269834</v>
      </c>
      <c r="O34" s="47">
        <f t="shared" si="2"/>
        <v>228.44545088566827</v>
      </c>
      <c r="P34" s="9"/>
    </row>
    <row r="35" spans="1:16">
      <c r="A35" s="12"/>
      <c r="B35" s="25">
        <v>343.9</v>
      </c>
      <c r="C35" s="20" t="s">
        <v>43</v>
      </c>
      <c r="D35" s="46">
        <v>0</v>
      </c>
      <c r="E35" s="46">
        <v>0</v>
      </c>
      <c r="F35" s="46">
        <v>0</v>
      </c>
      <c r="G35" s="46">
        <v>0</v>
      </c>
      <c r="H35" s="46">
        <v>0</v>
      </c>
      <c r="I35" s="46">
        <v>58909</v>
      </c>
      <c r="J35" s="46">
        <v>0</v>
      </c>
      <c r="K35" s="46">
        <v>0</v>
      </c>
      <c r="L35" s="46">
        <v>0</v>
      </c>
      <c r="M35" s="46">
        <v>0</v>
      </c>
      <c r="N35" s="46">
        <f t="shared" si="6"/>
        <v>58909</v>
      </c>
      <c r="O35" s="47">
        <f t="shared" si="2"/>
        <v>5.9288446054750406</v>
      </c>
      <c r="P35" s="9"/>
    </row>
    <row r="36" spans="1:16">
      <c r="A36" s="12"/>
      <c r="B36" s="25">
        <v>347.2</v>
      </c>
      <c r="C36" s="20" t="s">
        <v>44</v>
      </c>
      <c r="D36" s="46">
        <v>12350</v>
      </c>
      <c r="E36" s="46">
        <v>0</v>
      </c>
      <c r="F36" s="46">
        <v>0</v>
      </c>
      <c r="G36" s="46">
        <v>0</v>
      </c>
      <c r="H36" s="46">
        <v>0</v>
      </c>
      <c r="I36" s="46">
        <v>0</v>
      </c>
      <c r="J36" s="46">
        <v>0</v>
      </c>
      <c r="K36" s="46">
        <v>0</v>
      </c>
      <c r="L36" s="46">
        <v>0</v>
      </c>
      <c r="M36" s="46">
        <v>0</v>
      </c>
      <c r="N36" s="46">
        <f t="shared" si="6"/>
        <v>12350</v>
      </c>
      <c r="O36" s="47">
        <f t="shared" si="2"/>
        <v>1.2429549114331724</v>
      </c>
      <c r="P36" s="9"/>
    </row>
    <row r="37" spans="1:16">
      <c r="A37" s="12"/>
      <c r="B37" s="25">
        <v>347.4</v>
      </c>
      <c r="C37" s="20" t="s">
        <v>45</v>
      </c>
      <c r="D37" s="46">
        <v>22225</v>
      </c>
      <c r="E37" s="46">
        <v>0</v>
      </c>
      <c r="F37" s="46">
        <v>0</v>
      </c>
      <c r="G37" s="46">
        <v>0</v>
      </c>
      <c r="H37" s="46">
        <v>0</v>
      </c>
      <c r="I37" s="46">
        <v>0</v>
      </c>
      <c r="J37" s="46">
        <v>0</v>
      </c>
      <c r="K37" s="46">
        <v>0</v>
      </c>
      <c r="L37" s="46">
        <v>0</v>
      </c>
      <c r="M37" s="46">
        <v>0</v>
      </c>
      <c r="N37" s="46">
        <f t="shared" si="6"/>
        <v>22225</v>
      </c>
      <c r="O37" s="47">
        <f t="shared" si="2"/>
        <v>2.236815619967794</v>
      </c>
      <c r="P37" s="9"/>
    </row>
    <row r="38" spans="1:16">
      <c r="A38" s="12"/>
      <c r="B38" s="25">
        <v>348.24</v>
      </c>
      <c r="C38" s="20" t="s">
        <v>116</v>
      </c>
      <c r="D38" s="46">
        <v>0</v>
      </c>
      <c r="E38" s="46">
        <v>2852</v>
      </c>
      <c r="F38" s="46">
        <v>0</v>
      </c>
      <c r="G38" s="46">
        <v>0</v>
      </c>
      <c r="H38" s="46">
        <v>0</v>
      </c>
      <c r="I38" s="46">
        <v>0</v>
      </c>
      <c r="J38" s="46">
        <v>0</v>
      </c>
      <c r="K38" s="46">
        <v>0</v>
      </c>
      <c r="L38" s="46">
        <v>0</v>
      </c>
      <c r="M38" s="46">
        <v>0</v>
      </c>
      <c r="N38" s="46">
        <f t="shared" ref="N38:N52" si="7">SUM(D38:M38)</f>
        <v>2852</v>
      </c>
      <c r="O38" s="47">
        <f t="shared" si="2"/>
        <v>0.28703703703703703</v>
      </c>
      <c r="P38" s="9"/>
    </row>
    <row r="39" spans="1:16" ht="15.75">
      <c r="A39" s="29" t="s">
        <v>34</v>
      </c>
      <c r="B39" s="30"/>
      <c r="C39" s="31"/>
      <c r="D39" s="32">
        <f t="shared" ref="D39:M39" si="8">SUM(D40:D42)</f>
        <v>31156</v>
      </c>
      <c r="E39" s="32">
        <f t="shared" si="8"/>
        <v>30523</v>
      </c>
      <c r="F39" s="32">
        <f t="shared" si="8"/>
        <v>0</v>
      </c>
      <c r="G39" s="32">
        <f t="shared" si="8"/>
        <v>0</v>
      </c>
      <c r="H39" s="32">
        <f t="shared" si="8"/>
        <v>0</v>
      </c>
      <c r="I39" s="32">
        <f t="shared" si="8"/>
        <v>0</v>
      </c>
      <c r="J39" s="32">
        <f t="shared" si="8"/>
        <v>0</v>
      </c>
      <c r="K39" s="32">
        <f t="shared" si="8"/>
        <v>0</v>
      </c>
      <c r="L39" s="32">
        <f t="shared" si="8"/>
        <v>0</v>
      </c>
      <c r="M39" s="32">
        <f t="shared" si="8"/>
        <v>0</v>
      </c>
      <c r="N39" s="32">
        <f t="shared" si="7"/>
        <v>61679</v>
      </c>
      <c r="O39" s="45">
        <f t="shared" si="2"/>
        <v>6.2076288244766502</v>
      </c>
      <c r="P39" s="10"/>
    </row>
    <row r="40" spans="1:16">
      <c r="A40" s="13"/>
      <c r="B40" s="39">
        <v>351.1</v>
      </c>
      <c r="C40" s="21" t="s">
        <v>72</v>
      </c>
      <c r="D40" s="46">
        <v>24989</v>
      </c>
      <c r="E40" s="46">
        <v>0</v>
      </c>
      <c r="F40" s="46">
        <v>0</v>
      </c>
      <c r="G40" s="46">
        <v>0</v>
      </c>
      <c r="H40" s="46">
        <v>0</v>
      </c>
      <c r="I40" s="46">
        <v>0</v>
      </c>
      <c r="J40" s="46">
        <v>0</v>
      </c>
      <c r="K40" s="46">
        <v>0</v>
      </c>
      <c r="L40" s="46">
        <v>0</v>
      </c>
      <c r="M40" s="46">
        <v>0</v>
      </c>
      <c r="N40" s="46">
        <f t="shared" si="7"/>
        <v>24989</v>
      </c>
      <c r="O40" s="47">
        <f t="shared" si="2"/>
        <v>2.5149959742351045</v>
      </c>
      <c r="P40" s="9"/>
    </row>
    <row r="41" spans="1:16">
      <c r="A41" s="13"/>
      <c r="B41" s="39">
        <v>351.3</v>
      </c>
      <c r="C41" s="21" t="s">
        <v>48</v>
      </c>
      <c r="D41" s="46">
        <v>6167</v>
      </c>
      <c r="E41" s="46">
        <v>0</v>
      </c>
      <c r="F41" s="46">
        <v>0</v>
      </c>
      <c r="G41" s="46">
        <v>0</v>
      </c>
      <c r="H41" s="46">
        <v>0</v>
      </c>
      <c r="I41" s="46">
        <v>0</v>
      </c>
      <c r="J41" s="46">
        <v>0</v>
      </c>
      <c r="K41" s="46">
        <v>0</v>
      </c>
      <c r="L41" s="46">
        <v>0</v>
      </c>
      <c r="M41" s="46">
        <v>0</v>
      </c>
      <c r="N41" s="46">
        <f t="shared" si="7"/>
        <v>6167</v>
      </c>
      <c r="O41" s="47">
        <f t="shared" si="2"/>
        <v>0.62067230273752017</v>
      </c>
      <c r="P41" s="9"/>
    </row>
    <row r="42" spans="1:16">
      <c r="A42" s="13"/>
      <c r="B42" s="39">
        <v>359</v>
      </c>
      <c r="C42" s="21" t="s">
        <v>49</v>
      </c>
      <c r="D42" s="46">
        <v>0</v>
      </c>
      <c r="E42" s="46">
        <v>30523</v>
      </c>
      <c r="F42" s="46">
        <v>0</v>
      </c>
      <c r="G42" s="46">
        <v>0</v>
      </c>
      <c r="H42" s="46">
        <v>0</v>
      </c>
      <c r="I42" s="46">
        <v>0</v>
      </c>
      <c r="J42" s="46">
        <v>0</v>
      </c>
      <c r="K42" s="46">
        <v>0</v>
      </c>
      <c r="L42" s="46">
        <v>0</v>
      </c>
      <c r="M42" s="46">
        <v>0</v>
      </c>
      <c r="N42" s="46">
        <f t="shared" si="7"/>
        <v>30523</v>
      </c>
      <c r="O42" s="47">
        <f t="shared" si="2"/>
        <v>3.0719605475040259</v>
      </c>
      <c r="P42" s="9"/>
    </row>
    <row r="43" spans="1:16" ht="15.75">
      <c r="A43" s="29" t="s">
        <v>3</v>
      </c>
      <c r="B43" s="30"/>
      <c r="C43" s="31"/>
      <c r="D43" s="32">
        <f t="shared" ref="D43:M43" si="9">SUM(D44:D49)</f>
        <v>98306</v>
      </c>
      <c r="E43" s="32">
        <f t="shared" si="9"/>
        <v>23576</v>
      </c>
      <c r="F43" s="32">
        <f t="shared" si="9"/>
        <v>131</v>
      </c>
      <c r="G43" s="32">
        <f t="shared" si="9"/>
        <v>18498</v>
      </c>
      <c r="H43" s="32">
        <f t="shared" si="9"/>
        <v>0</v>
      </c>
      <c r="I43" s="32">
        <f t="shared" si="9"/>
        <v>121194</v>
      </c>
      <c r="J43" s="32">
        <f t="shared" si="9"/>
        <v>3584</v>
      </c>
      <c r="K43" s="32">
        <f t="shared" si="9"/>
        <v>0</v>
      </c>
      <c r="L43" s="32">
        <f t="shared" si="9"/>
        <v>0</v>
      </c>
      <c r="M43" s="32">
        <f t="shared" si="9"/>
        <v>0</v>
      </c>
      <c r="N43" s="32">
        <f t="shared" si="7"/>
        <v>265289</v>
      </c>
      <c r="O43" s="45">
        <f t="shared" si="2"/>
        <v>26.699778582930758</v>
      </c>
      <c r="P43" s="10"/>
    </row>
    <row r="44" spans="1:16">
      <c r="A44" s="12"/>
      <c r="B44" s="25">
        <v>361.1</v>
      </c>
      <c r="C44" s="20" t="s">
        <v>50</v>
      </c>
      <c r="D44" s="46">
        <v>13323</v>
      </c>
      <c r="E44" s="46">
        <v>860</v>
      </c>
      <c r="F44" s="46">
        <v>131</v>
      </c>
      <c r="G44" s="46">
        <v>18498</v>
      </c>
      <c r="H44" s="46">
        <v>0</v>
      </c>
      <c r="I44" s="46">
        <v>20815</v>
      </c>
      <c r="J44" s="46">
        <v>2683</v>
      </c>
      <c r="K44" s="46">
        <v>0</v>
      </c>
      <c r="L44" s="46">
        <v>0</v>
      </c>
      <c r="M44" s="46">
        <v>0</v>
      </c>
      <c r="N44" s="46">
        <f t="shared" si="7"/>
        <v>56310</v>
      </c>
      <c r="O44" s="47">
        <f t="shared" si="2"/>
        <v>5.6672705314009661</v>
      </c>
      <c r="P44" s="9"/>
    </row>
    <row r="45" spans="1:16">
      <c r="A45" s="12"/>
      <c r="B45" s="25">
        <v>362</v>
      </c>
      <c r="C45" s="20" t="s">
        <v>52</v>
      </c>
      <c r="D45" s="46">
        <v>100</v>
      </c>
      <c r="E45" s="46">
        <v>7116</v>
      </c>
      <c r="F45" s="46">
        <v>0</v>
      </c>
      <c r="G45" s="46">
        <v>0</v>
      </c>
      <c r="H45" s="46">
        <v>0</v>
      </c>
      <c r="I45" s="46">
        <v>66772</v>
      </c>
      <c r="J45" s="46">
        <v>0</v>
      </c>
      <c r="K45" s="46">
        <v>0</v>
      </c>
      <c r="L45" s="46">
        <v>0</v>
      </c>
      <c r="M45" s="46">
        <v>0</v>
      </c>
      <c r="N45" s="46">
        <f t="shared" si="7"/>
        <v>73988</v>
      </c>
      <c r="O45" s="47">
        <f t="shared" si="2"/>
        <v>7.4464573268921095</v>
      </c>
      <c r="P45" s="9"/>
    </row>
    <row r="46" spans="1:16">
      <c r="A46" s="12"/>
      <c r="B46" s="25">
        <v>364</v>
      </c>
      <c r="C46" s="20" t="s">
        <v>120</v>
      </c>
      <c r="D46" s="46">
        <v>13052</v>
      </c>
      <c r="E46" s="46">
        <v>0</v>
      </c>
      <c r="F46" s="46">
        <v>0</v>
      </c>
      <c r="G46" s="46">
        <v>0</v>
      </c>
      <c r="H46" s="46">
        <v>0</v>
      </c>
      <c r="I46" s="46">
        <v>0</v>
      </c>
      <c r="J46" s="46">
        <v>0</v>
      </c>
      <c r="K46" s="46">
        <v>0</v>
      </c>
      <c r="L46" s="46">
        <v>0</v>
      </c>
      <c r="M46" s="46">
        <v>0</v>
      </c>
      <c r="N46" s="46">
        <f t="shared" si="7"/>
        <v>13052</v>
      </c>
      <c r="O46" s="47">
        <f t="shared" si="2"/>
        <v>1.3136070853462158</v>
      </c>
      <c r="P46" s="9"/>
    </row>
    <row r="47" spans="1:16">
      <c r="A47" s="12"/>
      <c r="B47" s="25">
        <v>365</v>
      </c>
      <c r="C47" s="20" t="s">
        <v>111</v>
      </c>
      <c r="D47" s="46">
        <v>262</v>
      </c>
      <c r="E47" s="46">
        <v>0</v>
      </c>
      <c r="F47" s="46">
        <v>0</v>
      </c>
      <c r="G47" s="46">
        <v>0</v>
      </c>
      <c r="H47" s="46">
        <v>0</v>
      </c>
      <c r="I47" s="46">
        <v>2314</v>
      </c>
      <c r="J47" s="46">
        <v>0</v>
      </c>
      <c r="K47" s="46">
        <v>0</v>
      </c>
      <c r="L47" s="46">
        <v>0</v>
      </c>
      <c r="M47" s="46">
        <v>0</v>
      </c>
      <c r="N47" s="46">
        <f t="shared" si="7"/>
        <v>2576</v>
      </c>
      <c r="O47" s="47">
        <f t="shared" si="2"/>
        <v>0.25925925925925924</v>
      </c>
      <c r="P47" s="9"/>
    </row>
    <row r="48" spans="1:16">
      <c r="A48" s="12"/>
      <c r="B48" s="25">
        <v>366</v>
      </c>
      <c r="C48" s="20" t="s">
        <v>54</v>
      </c>
      <c r="D48" s="46">
        <v>30000</v>
      </c>
      <c r="E48" s="46">
        <v>15600</v>
      </c>
      <c r="F48" s="46">
        <v>0</v>
      </c>
      <c r="G48" s="46">
        <v>0</v>
      </c>
      <c r="H48" s="46">
        <v>0</v>
      </c>
      <c r="I48" s="46">
        <v>0</v>
      </c>
      <c r="J48" s="46">
        <v>0</v>
      </c>
      <c r="K48" s="46">
        <v>0</v>
      </c>
      <c r="L48" s="46">
        <v>0</v>
      </c>
      <c r="M48" s="46">
        <v>0</v>
      </c>
      <c r="N48" s="46">
        <f t="shared" si="7"/>
        <v>45600</v>
      </c>
      <c r="O48" s="47">
        <f t="shared" si="2"/>
        <v>4.5893719806763285</v>
      </c>
      <c r="P48" s="9"/>
    </row>
    <row r="49" spans="1:119">
      <c r="A49" s="12"/>
      <c r="B49" s="25">
        <v>369.9</v>
      </c>
      <c r="C49" s="20" t="s">
        <v>55</v>
      </c>
      <c r="D49" s="46">
        <v>41569</v>
      </c>
      <c r="E49" s="46">
        <v>0</v>
      </c>
      <c r="F49" s="46">
        <v>0</v>
      </c>
      <c r="G49" s="46">
        <v>0</v>
      </c>
      <c r="H49" s="46">
        <v>0</v>
      </c>
      <c r="I49" s="46">
        <v>31293</v>
      </c>
      <c r="J49" s="46">
        <v>901</v>
      </c>
      <c r="K49" s="46">
        <v>0</v>
      </c>
      <c r="L49" s="46">
        <v>0</v>
      </c>
      <c r="M49" s="46">
        <v>0</v>
      </c>
      <c r="N49" s="46">
        <f t="shared" si="7"/>
        <v>73763</v>
      </c>
      <c r="O49" s="47">
        <f t="shared" si="2"/>
        <v>7.423812399355878</v>
      </c>
      <c r="P49" s="9"/>
    </row>
    <row r="50" spans="1:119" ht="15.75">
      <c r="A50" s="29" t="s">
        <v>35</v>
      </c>
      <c r="B50" s="30"/>
      <c r="C50" s="31"/>
      <c r="D50" s="32">
        <f t="shared" ref="D50:M50" si="10">SUM(D51:D51)</f>
        <v>2000000</v>
      </c>
      <c r="E50" s="32">
        <f t="shared" si="10"/>
        <v>185416</v>
      </c>
      <c r="F50" s="32">
        <f t="shared" si="10"/>
        <v>718502</v>
      </c>
      <c r="G50" s="32">
        <f t="shared" si="10"/>
        <v>2574126</v>
      </c>
      <c r="H50" s="32">
        <f t="shared" si="10"/>
        <v>0</v>
      </c>
      <c r="I50" s="32">
        <f t="shared" si="10"/>
        <v>0</v>
      </c>
      <c r="J50" s="32">
        <f t="shared" si="10"/>
        <v>0</v>
      </c>
      <c r="K50" s="32">
        <f t="shared" si="10"/>
        <v>0</v>
      </c>
      <c r="L50" s="32">
        <f t="shared" si="10"/>
        <v>0</v>
      </c>
      <c r="M50" s="32">
        <f t="shared" si="10"/>
        <v>0</v>
      </c>
      <c r="N50" s="32">
        <f t="shared" si="7"/>
        <v>5478044</v>
      </c>
      <c r="O50" s="45">
        <f t="shared" si="2"/>
        <v>551.33293075684378</v>
      </c>
      <c r="P50" s="9"/>
    </row>
    <row r="51" spans="1:119" ht="15.75" thickBot="1">
      <c r="A51" s="12"/>
      <c r="B51" s="25">
        <v>381</v>
      </c>
      <c r="C51" s="20" t="s">
        <v>56</v>
      </c>
      <c r="D51" s="46">
        <v>2000000</v>
      </c>
      <c r="E51" s="46">
        <v>185416</v>
      </c>
      <c r="F51" s="46">
        <v>718502</v>
      </c>
      <c r="G51" s="46">
        <v>2574126</v>
      </c>
      <c r="H51" s="46">
        <v>0</v>
      </c>
      <c r="I51" s="46">
        <v>0</v>
      </c>
      <c r="J51" s="46">
        <v>0</v>
      </c>
      <c r="K51" s="46">
        <v>0</v>
      </c>
      <c r="L51" s="46">
        <v>0</v>
      </c>
      <c r="M51" s="46">
        <v>0</v>
      </c>
      <c r="N51" s="46">
        <f t="shared" si="7"/>
        <v>5478044</v>
      </c>
      <c r="O51" s="47">
        <f t="shared" si="2"/>
        <v>551.33293075684378</v>
      </c>
      <c r="P51" s="9"/>
    </row>
    <row r="52" spans="1:119" ht="16.5" thickBot="1">
      <c r="A52" s="14" t="s">
        <v>46</v>
      </c>
      <c r="B52" s="23"/>
      <c r="C52" s="22"/>
      <c r="D52" s="15">
        <f t="shared" ref="D52:M52" si="11">SUM(D5,D12,D17,D26,D39,D43,D50)</f>
        <v>10747301</v>
      </c>
      <c r="E52" s="15">
        <f t="shared" si="11"/>
        <v>894134</v>
      </c>
      <c r="F52" s="15">
        <f t="shared" si="11"/>
        <v>718633</v>
      </c>
      <c r="G52" s="15">
        <f t="shared" si="11"/>
        <v>2965973</v>
      </c>
      <c r="H52" s="15">
        <f t="shared" si="11"/>
        <v>0</v>
      </c>
      <c r="I52" s="15">
        <f t="shared" si="11"/>
        <v>17768693</v>
      </c>
      <c r="J52" s="15">
        <f t="shared" si="11"/>
        <v>2206576</v>
      </c>
      <c r="K52" s="15">
        <f t="shared" si="11"/>
        <v>0</v>
      </c>
      <c r="L52" s="15">
        <f t="shared" si="11"/>
        <v>0</v>
      </c>
      <c r="M52" s="15">
        <f t="shared" si="11"/>
        <v>0</v>
      </c>
      <c r="N52" s="15">
        <f t="shared" si="7"/>
        <v>35301310</v>
      </c>
      <c r="O52" s="38">
        <f t="shared" si="2"/>
        <v>3552.8693639291464</v>
      </c>
      <c r="P52" s="6"/>
      <c r="Q52" s="2"/>
      <c r="R52" s="5"/>
      <c r="S52" s="5"/>
      <c r="T52" s="5"/>
      <c r="U52" s="5"/>
      <c r="V52" s="5"/>
      <c r="W52" s="5"/>
      <c r="X52" s="5"/>
      <c r="Y52" s="5"/>
      <c r="Z52" s="5"/>
      <c r="AA52" s="5"/>
      <c r="AB52" s="5"/>
      <c r="AC52" s="5"/>
      <c r="AD52" s="5"/>
      <c r="AE52" s="5"/>
      <c r="AF52" s="5"/>
      <c r="AG52" s="5"/>
      <c r="AH52" s="5"/>
      <c r="AI52" s="5"/>
      <c r="AJ52" s="5"/>
      <c r="AK52" s="5"/>
      <c r="AL52" s="5"/>
      <c r="AM52" s="5"/>
      <c r="AN52" s="5"/>
      <c r="AO52" s="5"/>
      <c r="AP52" s="5"/>
      <c r="AQ52" s="5"/>
      <c r="AR52" s="5"/>
      <c r="AS52" s="5"/>
      <c r="AT52" s="5"/>
      <c r="AU52" s="5"/>
      <c r="AV52" s="5"/>
      <c r="AW52" s="5"/>
      <c r="AX52" s="5"/>
      <c r="AY52" s="5"/>
      <c r="AZ52" s="5"/>
      <c r="BA52" s="5"/>
      <c r="BB52" s="5"/>
      <c r="BC52" s="5"/>
      <c r="BD52" s="5"/>
      <c r="BE52" s="5"/>
      <c r="BF52" s="5"/>
      <c r="BG52" s="5"/>
      <c r="BH52" s="5"/>
      <c r="BI52" s="5"/>
      <c r="BJ52" s="5"/>
      <c r="BK52" s="5"/>
      <c r="BL52" s="5"/>
      <c r="BM52" s="5"/>
      <c r="BN52" s="5"/>
      <c r="BO52" s="5"/>
      <c r="BP52" s="5"/>
      <c r="BQ52" s="5"/>
      <c r="BR52" s="5"/>
      <c r="BS52" s="5"/>
      <c r="BT52" s="5"/>
      <c r="BU52" s="5"/>
      <c r="BV52" s="5"/>
      <c r="BW52" s="5"/>
      <c r="BX52" s="5"/>
      <c r="BY52" s="5"/>
      <c r="BZ52" s="5"/>
      <c r="CA52" s="5"/>
      <c r="CB52" s="5"/>
      <c r="CC52" s="5"/>
      <c r="CD52" s="5"/>
      <c r="CE52" s="5"/>
      <c r="CF52" s="5"/>
      <c r="CG52" s="5"/>
      <c r="CH52" s="5"/>
      <c r="CI52" s="5"/>
      <c r="CJ52" s="5"/>
      <c r="CK52" s="5"/>
      <c r="CL52" s="5"/>
      <c r="CM52" s="5"/>
      <c r="CN52" s="5"/>
      <c r="CO52" s="5"/>
      <c r="CP52" s="5"/>
      <c r="CQ52" s="5"/>
      <c r="CR52" s="5"/>
      <c r="CS52" s="5"/>
      <c r="CT52" s="5"/>
      <c r="CU52" s="5"/>
      <c r="CV52" s="5"/>
      <c r="CW52" s="5"/>
      <c r="CX52" s="5"/>
      <c r="CY52" s="5"/>
      <c r="CZ52" s="5"/>
      <c r="DA52" s="5"/>
      <c r="DB52" s="5"/>
      <c r="DC52" s="5"/>
      <c r="DD52" s="5"/>
      <c r="DE52" s="5"/>
      <c r="DF52" s="5"/>
      <c r="DG52" s="5"/>
      <c r="DH52" s="5"/>
      <c r="DI52" s="5"/>
      <c r="DJ52" s="5"/>
      <c r="DK52" s="5"/>
      <c r="DL52" s="5"/>
      <c r="DM52" s="5"/>
      <c r="DN52" s="5"/>
      <c r="DO52" s="5"/>
    </row>
    <row r="53" spans="1:119">
      <c r="A53" s="16"/>
      <c r="B53" s="18"/>
      <c r="C53" s="18"/>
      <c r="D53" s="17"/>
      <c r="E53" s="17"/>
      <c r="F53" s="17"/>
      <c r="G53" s="17"/>
      <c r="H53" s="17"/>
      <c r="I53" s="17"/>
      <c r="J53" s="17"/>
      <c r="K53" s="17"/>
      <c r="L53" s="17"/>
      <c r="M53" s="17"/>
      <c r="N53" s="17"/>
      <c r="O53" s="19"/>
    </row>
    <row r="54" spans="1:119">
      <c r="A54" s="40"/>
      <c r="B54" s="41"/>
      <c r="C54" s="41"/>
      <c r="D54" s="42"/>
      <c r="E54" s="42"/>
      <c r="F54" s="42"/>
      <c r="G54" s="42"/>
      <c r="H54" s="42"/>
      <c r="I54" s="42"/>
      <c r="J54" s="42"/>
      <c r="K54" s="42"/>
      <c r="L54" s="121" t="s">
        <v>124</v>
      </c>
      <c r="M54" s="121"/>
      <c r="N54" s="121"/>
      <c r="O54" s="43">
        <v>9936</v>
      </c>
    </row>
    <row r="55" spans="1:119">
      <c r="A55" s="122"/>
      <c r="B55" s="99"/>
      <c r="C55" s="99"/>
      <c r="D55" s="99"/>
      <c r="E55" s="99"/>
      <c r="F55" s="99"/>
      <c r="G55" s="99"/>
      <c r="H55" s="99"/>
      <c r="I55" s="99"/>
      <c r="J55" s="99"/>
      <c r="K55" s="99"/>
      <c r="L55" s="99"/>
      <c r="M55" s="99"/>
      <c r="N55" s="99"/>
      <c r="O55" s="100"/>
    </row>
    <row r="56" spans="1:119" ht="15.75" customHeight="1" thickBot="1">
      <c r="A56" s="123" t="s">
        <v>75</v>
      </c>
      <c r="B56" s="102"/>
      <c r="C56" s="102"/>
      <c r="D56" s="102"/>
      <c r="E56" s="102"/>
      <c r="F56" s="102"/>
      <c r="G56" s="102"/>
      <c r="H56" s="102"/>
      <c r="I56" s="102"/>
      <c r="J56" s="102"/>
      <c r="K56" s="102"/>
      <c r="L56" s="102"/>
      <c r="M56" s="102"/>
      <c r="N56" s="102"/>
      <c r="O56" s="103"/>
    </row>
  </sheetData>
  <mergeCells count="10">
    <mergeCell ref="L54:N54"/>
    <mergeCell ref="A55:O55"/>
    <mergeCell ref="A56:O56"/>
    <mergeCell ref="A1:O1"/>
    <mergeCell ref="A2:O2"/>
    <mergeCell ref="A3:C4"/>
    <mergeCell ref="D3:H3"/>
    <mergeCell ref="I3:J3"/>
    <mergeCell ref="K3:L3"/>
    <mergeCell ref="O3:O4"/>
  </mergeCells>
  <printOptions horizontalCentered="1"/>
  <pageMargins left="0.5" right="0.5" top="0.5" bottom="0.5" header="0.3" footer="0.3"/>
  <pageSetup paperSize="5" scale="55" fitToHeight="0" orientation="landscape" r:id="rId1"/>
  <headerFooter>
    <oddFooter>&amp;L&amp;14Office of Economic and Demographic Research&amp;R&amp;14Page &amp;P of &amp;N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>
    <pageSetUpPr fitToPage="1"/>
  </sheetPr>
  <dimension ref="A1:EC59"/>
  <sheetViews>
    <sheetView workbookViewId="0">
      <selection sqref="A1:O1"/>
    </sheetView>
  </sheetViews>
  <sheetFormatPr defaultColWidth="9.77734375" defaultRowHeight="15"/>
  <cols>
    <col min="1" max="1" width="1.77734375" style="3" customWidth="1"/>
    <col min="2" max="2" width="6.77734375" style="3" customWidth="1"/>
    <col min="3" max="3" width="60.77734375" style="3" customWidth="1"/>
    <col min="4" max="5" width="16.77734375" style="4" customWidth="1"/>
    <col min="6" max="7" width="15.77734375" style="4" customWidth="1"/>
    <col min="8" max="8" width="13.77734375" style="4" customWidth="1"/>
    <col min="9" max="10" width="15.77734375" style="4" customWidth="1"/>
    <col min="11" max="13" width="13.77734375" style="4" customWidth="1"/>
    <col min="14" max="14" width="16.77734375" style="4" customWidth="1"/>
    <col min="15" max="15" width="13.77734375" style="3" customWidth="1"/>
    <col min="16" max="16" width="9.77734375" style="3" customWidth="1"/>
    <col min="17" max="17" width="9.77734375" style="3"/>
  </cols>
  <sheetData>
    <row r="1" spans="1:133" ht="27.75">
      <c r="A1" s="124" t="s">
        <v>67</v>
      </c>
      <c r="B1" s="125"/>
      <c r="C1" s="125"/>
      <c r="D1" s="125"/>
      <c r="E1" s="125"/>
      <c r="F1" s="125"/>
      <c r="G1" s="125"/>
      <c r="H1" s="125"/>
      <c r="I1" s="125"/>
      <c r="J1" s="125"/>
      <c r="K1" s="125"/>
      <c r="L1" s="125"/>
      <c r="M1" s="125"/>
      <c r="N1" s="125"/>
      <c r="O1" s="126"/>
      <c r="P1" s="7"/>
      <c r="Q1"/>
    </row>
    <row r="2" spans="1:133" ht="24" thickBot="1">
      <c r="A2" s="127" t="s">
        <v>119</v>
      </c>
      <c r="B2" s="128"/>
      <c r="C2" s="128"/>
      <c r="D2" s="128"/>
      <c r="E2" s="128"/>
      <c r="F2" s="128"/>
      <c r="G2" s="128"/>
      <c r="H2" s="128"/>
      <c r="I2" s="128"/>
      <c r="J2" s="128"/>
      <c r="K2" s="128"/>
      <c r="L2" s="128"/>
      <c r="M2" s="128"/>
      <c r="N2" s="128"/>
      <c r="O2" s="129"/>
      <c r="P2" s="7"/>
      <c r="Q2"/>
    </row>
    <row r="3" spans="1:133" ht="18" customHeight="1">
      <c r="A3" s="130" t="s">
        <v>59</v>
      </c>
      <c r="B3" s="111"/>
      <c r="C3" s="112"/>
      <c r="D3" s="131" t="s">
        <v>29</v>
      </c>
      <c r="E3" s="132"/>
      <c r="F3" s="132"/>
      <c r="G3" s="132"/>
      <c r="H3" s="133"/>
      <c r="I3" s="131" t="s">
        <v>30</v>
      </c>
      <c r="J3" s="133"/>
      <c r="K3" s="131" t="s">
        <v>32</v>
      </c>
      <c r="L3" s="133"/>
      <c r="M3" s="36"/>
      <c r="N3" s="37"/>
      <c r="O3" s="134" t="s">
        <v>64</v>
      </c>
      <c r="P3" s="11"/>
      <c r="Q3"/>
    </row>
    <row r="4" spans="1:133" ht="32.25" customHeight="1" thickBot="1">
      <c r="A4" s="113"/>
      <c r="B4" s="114"/>
      <c r="C4" s="115"/>
      <c r="D4" s="34" t="s">
        <v>4</v>
      </c>
      <c r="E4" s="34" t="s">
        <v>60</v>
      </c>
      <c r="F4" s="34" t="s">
        <v>61</v>
      </c>
      <c r="G4" s="34" t="s">
        <v>62</v>
      </c>
      <c r="H4" s="34" t="s">
        <v>5</v>
      </c>
      <c r="I4" s="34" t="s">
        <v>6</v>
      </c>
      <c r="J4" s="35" t="s">
        <v>63</v>
      </c>
      <c r="K4" s="35" t="s">
        <v>7</v>
      </c>
      <c r="L4" s="35" t="s">
        <v>8</v>
      </c>
      <c r="M4" s="35" t="s">
        <v>9</v>
      </c>
      <c r="N4" s="35" t="s">
        <v>31</v>
      </c>
      <c r="O4" s="120"/>
      <c r="P4" s="8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</row>
    <row r="5" spans="1:133" ht="15.75">
      <c r="A5" s="24" t="s">
        <v>1</v>
      </c>
      <c r="B5" s="26"/>
      <c r="C5" s="26"/>
      <c r="D5" s="27">
        <f t="shared" ref="D5:M5" si="0">SUM(D6:D10)</f>
        <v>6004417</v>
      </c>
      <c r="E5" s="27">
        <f t="shared" si="0"/>
        <v>0</v>
      </c>
      <c r="F5" s="27">
        <f t="shared" si="0"/>
        <v>0</v>
      </c>
      <c r="G5" s="27">
        <f t="shared" si="0"/>
        <v>0</v>
      </c>
      <c r="H5" s="27">
        <f t="shared" si="0"/>
        <v>0</v>
      </c>
      <c r="I5" s="27">
        <f t="shared" si="0"/>
        <v>0</v>
      </c>
      <c r="J5" s="27">
        <f t="shared" si="0"/>
        <v>0</v>
      </c>
      <c r="K5" s="27">
        <f t="shared" si="0"/>
        <v>0</v>
      </c>
      <c r="L5" s="27">
        <f t="shared" si="0"/>
        <v>0</v>
      </c>
      <c r="M5" s="27">
        <f t="shared" si="0"/>
        <v>0</v>
      </c>
      <c r="N5" s="28">
        <f t="shared" ref="N5:N18" si="1">SUM(D5:M5)</f>
        <v>6004417</v>
      </c>
      <c r="O5" s="33">
        <f t="shared" ref="O5:O36" si="2">(N5/O$57)</f>
        <v>606.9972705216336</v>
      </c>
      <c r="P5" s="6"/>
    </row>
    <row r="6" spans="1:133">
      <c r="A6" s="12"/>
      <c r="B6" s="25">
        <v>311</v>
      </c>
      <c r="C6" s="20" t="s">
        <v>2</v>
      </c>
      <c r="D6" s="46">
        <v>3982499</v>
      </c>
      <c r="E6" s="46">
        <v>0</v>
      </c>
      <c r="F6" s="46">
        <v>0</v>
      </c>
      <c r="G6" s="46">
        <v>0</v>
      </c>
      <c r="H6" s="46">
        <v>0</v>
      </c>
      <c r="I6" s="46">
        <v>0</v>
      </c>
      <c r="J6" s="46">
        <v>0</v>
      </c>
      <c r="K6" s="46">
        <v>0</v>
      </c>
      <c r="L6" s="46">
        <v>0</v>
      </c>
      <c r="M6" s="46">
        <v>0</v>
      </c>
      <c r="N6" s="46">
        <f t="shared" si="1"/>
        <v>3982499</v>
      </c>
      <c r="O6" s="47">
        <f t="shared" si="2"/>
        <v>402.59795794581481</v>
      </c>
      <c r="P6" s="9"/>
    </row>
    <row r="7" spans="1:133">
      <c r="A7" s="12"/>
      <c r="B7" s="25">
        <v>312.10000000000002</v>
      </c>
      <c r="C7" s="20" t="s">
        <v>10</v>
      </c>
      <c r="D7" s="46">
        <v>247657</v>
      </c>
      <c r="E7" s="46">
        <v>0</v>
      </c>
      <c r="F7" s="46">
        <v>0</v>
      </c>
      <c r="G7" s="46">
        <v>0</v>
      </c>
      <c r="H7" s="46">
        <v>0</v>
      </c>
      <c r="I7" s="46">
        <v>0</v>
      </c>
      <c r="J7" s="46">
        <v>0</v>
      </c>
      <c r="K7" s="46">
        <v>0</v>
      </c>
      <c r="L7" s="46">
        <v>0</v>
      </c>
      <c r="M7" s="46">
        <v>0</v>
      </c>
      <c r="N7" s="46">
        <f t="shared" si="1"/>
        <v>247657</v>
      </c>
      <c r="O7" s="47">
        <f t="shared" si="2"/>
        <v>25.036089769510717</v>
      </c>
      <c r="P7" s="9"/>
    </row>
    <row r="8" spans="1:133">
      <c r="A8" s="12"/>
      <c r="B8" s="25">
        <v>314.89999999999998</v>
      </c>
      <c r="C8" s="20" t="s">
        <v>12</v>
      </c>
      <c r="D8" s="46">
        <v>1387113</v>
      </c>
      <c r="E8" s="46">
        <v>0</v>
      </c>
      <c r="F8" s="46">
        <v>0</v>
      </c>
      <c r="G8" s="46">
        <v>0</v>
      </c>
      <c r="H8" s="46">
        <v>0</v>
      </c>
      <c r="I8" s="46">
        <v>0</v>
      </c>
      <c r="J8" s="46">
        <v>0</v>
      </c>
      <c r="K8" s="46">
        <v>0</v>
      </c>
      <c r="L8" s="46">
        <v>0</v>
      </c>
      <c r="M8" s="46">
        <v>0</v>
      </c>
      <c r="N8" s="46">
        <f t="shared" si="1"/>
        <v>1387113</v>
      </c>
      <c r="O8" s="47">
        <f t="shared" si="2"/>
        <v>140.22573797007684</v>
      </c>
      <c r="P8" s="9"/>
    </row>
    <row r="9" spans="1:133">
      <c r="A9" s="12"/>
      <c r="B9" s="25">
        <v>315</v>
      </c>
      <c r="C9" s="20" t="s">
        <v>96</v>
      </c>
      <c r="D9" s="46">
        <v>338750</v>
      </c>
      <c r="E9" s="46">
        <v>0</v>
      </c>
      <c r="F9" s="46">
        <v>0</v>
      </c>
      <c r="G9" s="46">
        <v>0</v>
      </c>
      <c r="H9" s="46">
        <v>0</v>
      </c>
      <c r="I9" s="46">
        <v>0</v>
      </c>
      <c r="J9" s="46">
        <v>0</v>
      </c>
      <c r="K9" s="46">
        <v>0</v>
      </c>
      <c r="L9" s="46">
        <v>0</v>
      </c>
      <c r="M9" s="46">
        <v>0</v>
      </c>
      <c r="N9" s="46">
        <f t="shared" si="1"/>
        <v>338750</v>
      </c>
      <c r="O9" s="47">
        <f t="shared" si="2"/>
        <v>34.244844318641327</v>
      </c>
      <c r="P9" s="9"/>
    </row>
    <row r="10" spans="1:133">
      <c r="A10" s="12"/>
      <c r="B10" s="25">
        <v>316</v>
      </c>
      <c r="C10" s="20" t="s">
        <v>97</v>
      </c>
      <c r="D10" s="46">
        <v>48398</v>
      </c>
      <c r="E10" s="46">
        <v>0</v>
      </c>
      <c r="F10" s="46">
        <v>0</v>
      </c>
      <c r="G10" s="46">
        <v>0</v>
      </c>
      <c r="H10" s="46">
        <v>0</v>
      </c>
      <c r="I10" s="46">
        <v>0</v>
      </c>
      <c r="J10" s="46">
        <v>0</v>
      </c>
      <c r="K10" s="46">
        <v>0</v>
      </c>
      <c r="L10" s="46">
        <v>0</v>
      </c>
      <c r="M10" s="46">
        <v>0</v>
      </c>
      <c r="N10" s="46">
        <f t="shared" si="1"/>
        <v>48398</v>
      </c>
      <c r="O10" s="47">
        <f t="shared" si="2"/>
        <v>4.8926405175899719</v>
      </c>
      <c r="P10" s="9"/>
    </row>
    <row r="11" spans="1:133" ht="15.75">
      <c r="A11" s="29" t="s">
        <v>15</v>
      </c>
      <c r="B11" s="30"/>
      <c r="C11" s="31"/>
      <c r="D11" s="32">
        <f t="shared" ref="D11:M11" si="3">SUM(D12:D15)</f>
        <v>486061</v>
      </c>
      <c r="E11" s="32">
        <f t="shared" si="3"/>
        <v>5320</v>
      </c>
      <c r="F11" s="32">
        <f t="shared" si="3"/>
        <v>0</v>
      </c>
      <c r="G11" s="32">
        <f t="shared" si="3"/>
        <v>0</v>
      </c>
      <c r="H11" s="32">
        <f t="shared" si="3"/>
        <v>0</v>
      </c>
      <c r="I11" s="32">
        <f t="shared" si="3"/>
        <v>0</v>
      </c>
      <c r="J11" s="32">
        <f t="shared" si="3"/>
        <v>0</v>
      </c>
      <c r="K11" s="32">
        <f t="shared" si="3"/>
        <v>0</v>
      </c>
      <c r="L11" s="32">
        <f t="shared" si="3"/>
        <v>0</v>
      </c>
      <c r="M11" s="32">
        <f t="shared" si="3"/>
        <v>0</v>
      </c>
      <c r="N11" s="44">
        <f t="shared" si="1"/>
        <v>491381</v>
      </c>
      <c r="O11" s="45">
        <f t="shared" si="2"/>
        <v>49.67458552365548</v>
      </c>
      <c r="P11" s="10"/>
    </row>
    <row r="12" spans="1:133">
      <c r="A12" s="12"/>
      <c r="B12" s="25">
        <v>322</v>
      </c>
      <c r="C12" s="20" t="s">
        <v>0</v>
      </c>
      <c r="D12" s="46">
        <v>168252</v>
      </c>
      <c r="E12" s="46">
        <v>0</v>
      </c>
      <c r="F12" s="46">
        <v>0</v>
      </c>
      <c r="G12" s="46">
        <v>0</v>
      </c>
      <c r="H12" s="46">
        <v>0</v>
      </c>
      <c r="I12" s="46">
        <v>0</v>
      </c>
      <c r="J12" s="46">
        <v>0</v>
      </c>
      <c r="K12" s="46">
        <v>0</v>
      </c>
      <c r="L12" s="46">
        <v>0</v>
      </c>
      <c r="M12" s="46">
        <v>0</v>
      </c>
      <c r="N12" s="46">
        <f t="shared" si="1"/>
        <v>168252</v>
      </c>
      <c r="O12" s="47">
        <f t="shared" si="2"/>
        <v>17.008896077638497</v>
      </c>
      <c r="P12" s="9"/>
    </row>
    <row r="13" spans="1:133">
      <c r="A13" s="12"/>
      <c r="B13" s="25">
        <v>323.10000000000002</v>
      </c>
      <c r="C13" s="20" t="s">
        <v>16</v>
      </c>
      <c r="D13" s="46">
        <v>253888</v>
      </c>
      <c r="E13" s="46">
        <v>0</v>
      </c>
      <c r="F13" s="46">
        <v>0</v>
      </c>
      <c r="G13" s="46">
        <v>0</v>
      </c>
      <c r="H13" s="46">
        <v>0</v>
      </c>
      <c r="I13" s="46">
        <v>0</v>
      </c>
      <c r="J13" s="46">
        <v>0</v>
      </c>
      <c r="K13" s="46">
        <v>0</v>
      </c>
      <c r="L13" s="46">
        <v>0</v>
      </c>
      <c r="M13" s="46">
        <v>0</v>
      </c>
      <c r="N13" s="46">
        <f t="shared" si="1"/>
        <v>253888</v>
      </c>
      <c r="O13" s="47">
        <f t="shared" si="2"/>
        <v>25.665992721391024</v>
      </c>
      <c r="P13" s="9"/>
    </row>
    <row r="14" spans="1:133">
      <c r="A14" s="12"/>
      <c r="B14" s="25">
        <v>323.7</v>
      </c>
      <c r="C14" s="20" t="s">
        <v>17</v>
      </c>
      <c r="D14" s="46">
        <v>63921</v>
      </c>
      <c r="E14" s="46">
        <v>0</v>
      </c>
      <c r="F14" s="46">
        <v>0</v>
      </c>
      <c r="G14" s="46">
        <v>0</v>
      </c>
      <c r="H14" s="46">
        <v>0</v>
      </c>
      <c r="I14" s="46">
        <v>0</v>
      </c>
      <c r="J14" s="46">
        <v>0</v>
      </c>
      <c r="K14" s="46">
        <v>0</v>
      </c>
      <c r="L14" s="46">
        <v>0</v>
      </c>
      <c r="M14" s="46">
        <v>0</v>
      </c>
      <c r="N14" s="46">
        <f t="shared" si="1"/>
        <v>63921</v>
      </c>
      <c r="O14" s="47">
        <f t="shared" si="2"/>
        <v>6.4618883946623535</v>
      </c>
      <c r="P14" s="9"/>
    </row>
    <row r="15" spans="1:133">
      <c r="A15" s="12"/>
      <c r="B15" s="25">
        <v>325.2</v>
      </c>
      <c r="C15" s="20" t="s">
        <v>114</v>
      </c>
      <c r="D15" s="46">
        <v>0</v>
      </c>
      <c r="E15" s="46">
        <v>5320</v>
      </c>
      <c r="F15" s="46">
        <v>0</v>
      </c>
      <c r="G15" s="46">
        <v>0</v>
      </c>
      <c r="H15" s="46">
        <v>0</v>
      </c>
      <c r="I15" s="46">
        <v>0</v>
      </c>
      <c r="J15" s="46">
        <v>0</v>
      </c>
      <c r="K15" s="46">
        <v>0</v>
      </c>
      <c r="L15" s="46">
        <v>0</v>
      </c>
      <c r="M15" s="46">
        <v>0</v>
      </c>
      <c r="N15" s="46">
        <f t="shared" si="1"/>
        <v>5320</v>
      </c>
      <c r="O15" s="47">
        <f t="shared" si="2"/>
        <v>0.53780832996360695</v>
      </c>
      <c r="P15" s="9"/>
    </row>
    <row r="16" spans="1:133" ht="15.75">
      <c r="A16" s="29" t="s">
        <v>19</v>
      </c>
      <c r="B16" s="30"/>
      <c r="C16" s="31"/>
      <c r="D16" s="32">
        <f t="shared" ref="D16:M16" si="4">SUM(D17:D26)</f>
        <v>915219</v>
      </c>
      <c r="E16" s="32">
        <f t="shared" si="4"/>
        <v>265607</v>
      </c>
      <c r="F16" s="32">
        <f t="shared" si="4"/>
        <v>0</v>
      </c>
      <c r="G16" s="32">
        <f t="shared" si="4"/>
        <v>615863</v>
      </c>
      <c r="H16" s="32">
        <f t="shared" si="4"/>
        <v>0</v>
      </c>
      <c r="I16" s="32">
        <f t="shared" si="4"/>
        <v>0</v>
      </c>
      <c r="J16" s="32">
        <f t="shared" si="4"/>
        <v>0</v>
      </c>
      <c r="K16" s="32">
        <f t="shared" si="4"/>
        <v>0</v>
      </c>
      <c r="L16" s="32">
        <f t="shared" si="4"/>
        <v>0</v>
      </c>
      <c r="M16" s="32">
        <f t="shared" si="4"/>
        <v>0</v>
      </c>
      <c r="N16" s="44">
        <f t="shared" si="1"/>
        <v>1796689</v>
      </c>
      <c r="O16" s="45">
        <f t="shared" si="2"/>
        <v>181.6305095026284</v>
      </c>
      <c r="P16" s="10"/>
    </row>
    <row r="17" spans="1:16">
      <c r="A17" s="12"/>
      <c r="B17" s="25">
        <v>331.2</v>
      </c>
      <c r="C17" s="20" t="s">
        <v>18</v>
      </c>
      <c r="D17" s="46">
        <v>14622</v>
      </c>
      <c r="E17" s="46">
        <v>0</v>
      </c>
      <c r="F17" s="46">
        <v>0</v>
      </c>
      <c r="G17" s="46">
        <v>0</v>
      </c>
      <c r="H17" s="46">
        <v>0</v>
      </c>
      <c r="I17" s="46">
        <v>0</v>
      </c>
      <c r="J17" s="46">
        <v>0</v>
      </c>
      <c r="K17" s="46">
        <v>0</v>
      </c>
      <c r="L17" s="46">
        <v>0</v>
      </c>
      <c r="M17" s="46">
        <v>0</v>
      </c>
      <c r="N17" s="46">
        <f t="shared" si="1"/>
        <v>14622</v>
      </c>
      <c r="O17" s="47">
        <f t="shared" si="2"/>
        <v>1.4781641730691468</v>
      </c>
      <c r="P17" s="9"/>
    </row>
    <row r="18" spans="1:16">
      <c r="A18" s="12"/>
      <c r="B18" s="25">
        <v>331.5</v>
      </c>
      <c r="C18" s="20" t="s">
        <v>91</v>
      </c>
      <c r="D18" s="46">
        <v>0</v>
      </c>
      <c r="E18" s="46">
        <v>0</v>
      </c>
      <c r="F18" s="46">
        <v>0</v>
      </c>
      <c r="G18" s="46">
        <v>283829</v>
      </c>
      <c r="H18" s="46">
        <v>0</v>
      </c>
      <c r="I18" s="46">
        <v>0</v>
      </c>
      <c r="J18" s="46">
        <v>0</v>
      </c>
      <c r="K18" s="46">
        <v>0</v>
      </c>
      <c r="L18" s="46">
        <v>0</v>
      </c>
      <c r="M18" s="46">
        <v>0</v>
      </c>
      <c r="N18" s="46">
        <f t="shared" si="1"/>
        <v>283829</v>
      </c>
      <c r="O18" s="47">
        <f t="shared" si="2"/>
        <v>28.692782046097857</v>
      </c>
      <c r="P18" s="9"/>
    </row>
    <row r="19" spans="1:16">
      <c r="A19" s="12"/>
      <c r="B19" s="25">
        <v>334.49</v>
      </c>
      <c r="C19" s="20" t="s">
        <v>98</v>
      </c>
      <c r="D19" s="46">
        <v>0</v>
      </c>
      <c r="E19" s="46">
        <v>0</v>
      </c>
      <c r="F19" s="46">
        <v>0</v>
      </c>
      <c r="G19" s="46">
        <v>332034</v>
      </c>
      <c r="H19" s="46">
        <v>0</v>
      </c>
      <c r="I19" s="46">
        <v>0</v>
      </c>
      <c r="J19" s="46">
        <v>0</v>
      </c>
      <c r="K19" s="46">
        <v>0</v>
      </c>
      <c r="L19" s="46">
        <v>0</v>
      </c>
      <c r="M19" s="46">
        <v>0</v>
      </c>
      <c r="N19" s="46">
        <f t="shared" ref="N19:N24" si="5">SUM(D19:M19)</f>
        <v>332034</v>
      </c>
      <c r="O19" s="47">
        <f t="shared" si="2"/>
        <v>33.565911847957949</v>
      </c>
      <c r="P19" s="9"/>
    </row>
    <row r="20" spans="1:16">
      <c r="A20" s="12"/>
      <c r="B20" s="25">
        <v>335.12</v>
      </c>
      <c r="C20" s="20" t="s">
        <v>99</v>
      </c>
      <c r="D20" s="46">
        <v>258312</v>
      </c>
      <c r="E20" s="46">
        <v>0</v>
      </c>
      <c r="F20" s="46">
        <v>0</v>
      </c>
      <c r="G20" s="46">
        <v>0</v>
      </c>
      <c r="H20" s="46">
        <v>0</v>
      </c>
      <c r="I20" s="46">
        <v>0</v>
      </c>
      <c r="J20" s="46">
        <v>0</v>
      </c>
      <c r="K20" s="46">
        <v>0</v>
      </c>
      <c r="L20" s="46">
        <v>0</v>
      </c>
      <c r="M20" s="46">
        <v>0</v>
      </c>
      <c r="N20" s="46">
        <f t="shared" si="5"/>
        <v>258312</v>
      </c>
      <c r="O20" s="47">
        <f t="shared" si="2"/>
        <v>26.113222806308126</v>
      </c>
      <c r="P20" s="9"/>
    </row>
    <row r="21" spans="1:16">
      <c r="A21" s="12"/>
      <c r="B21" s="25">
        <v>335.14</v>
      </c>
      <c r="C21" s="20" t="s">
        <v>100</v>
      </c>
      <c r="D21" s="46">
        <v>5820</v>
      </c>
      <c r="E21" s="46">
        <v>0</v>
      </c>
      <c r="F21" s="46">
        <v>0</v>
      </c>
      <c r="G21" s="46">
        <v>0</v>
      </c>
      <c r="H21" s="46">
        <v>0</v>
      </c>
      <c r="I21" s="46">
        <v>0</v>
      </c>
      <c r="J21" s="46">
        <v>0</v>
      </c>
      <c r="K21" s="46">
        <v>0</v>
      </c>
      <c r="L21" s="46">
        <v>0</v>
      </c>
      <c r="M21" s="46">
        <v>0</v>
      </c>
      <c r="N21" s="46">
        <f t="shared" si="5"/>
        <v>5820</v>
      </c>
      <c r="O21" s="47">
        <f t="shared" si="2"/>
        <v>0.58835422563687834</v>
      </c>
      <c r="P21" s="9"/>
    </row>
    <row r="22" spans="1:16">
      <c r="A22" s="12"/>
      <c r="B22" s="25">
        <v>335.15</v>
      </c>
      <c r="C22" s="20" t="s">
        <v>101</v>
      </c>
      <c r="D22" s="46">
        <v>6529</v>
      </c>
      <c r="E22" s="46">
        <v>0</v>
      </c>
      <c r="F22" s="46">
        <v>0</v>
      </c>
      <c r="G22" s="46">
        <v>0</v>
      </c>
      <c r="H22" s="46">
        <v>0</v>
      </c>
      <c r="I22" s="46">
        <v>0</v>
      </c>
      <c r="J22" s="46">
        <v>0</v>
      </c>
      <c r="K22" s="46">
        <v>0</v>
      </c>
      <c r="L22" s="46">
        <v>0</v>
      </c>
      <c r="M22" s="46">
        <v>0</v>
      </c>
      <c r="N22" s="46">
        <f t="shared" si="5"/>
        <v>6529</v>
      </c>
      <c r="O22" s="47">
        <f t="shared" si="2"/>
        <v>0.660028305701577</v>
      </c>
      <c r="P22" s="9"/>
    </row>
    <row r="23" spans="1:16">
      <c r="A23" s="12"/>
      <c r="B23" s="25">
        <v>335.18</v>
      </c>
      <c r="C23" s="20" t="s">
        <v>102</v>
      </c>
      <c r="D23" s="46">
        <v>557542</v>
      </c>
      <c r="E23" s="46">
        <v>0</v>
      </c>
      <c r="F23" s="46">
        <v>0</v>
      </c>
      <c r="G23" s="46">
        <v>0</v>
      </c>
      <c r="H23" s="46">
        <v>0</v>
      </c>
      <c r="I23" s="46">
        <v>0</v>
      </c>
      <c r="J23" s="46">
        <v>0</v>
      </c>
      <c r="K23" s="46">
        <v>0</v>
      </c>
      <c r="L23" s="46">
        <v>0</v>
      </c>
      <c r="M23" s="46">
        <v>0</v>
      </c>
      <c r="N23" s="46">
        <f t="shared" si="5"/>
        <v>557542</v>
      </c>
      <c r="O23" s="47">
        <f t="shared" si="2"/>
        <v>56.362919530934086</v>
      </c>
      <c r="P23" s="9"/>
    </row>
    <row r="24" spans="1:16">
      <c r="A24" s="12"/>
      <c r="B24" s="25">
        <v>335.49</v>
      </c>
      <c r="C24" s="20" t="s">
        <v>27</v>
      </c>
      <c r="D24" s="46">
        <v>31458</v>
      </c>
      <c r="E24" s="46">
        <v>0</v>
      </c>
      <c r="F24" s="46">
        <v>0</v>
      </c>
      <c r="G24" s="46">
        <v>0</v>
      </c>
      <c r="H24" s="46">
        <v>0</v>
      </c>
      <c r="I24" s="46">
        <v>0</v>
      </c>
      <c r="J24" s="46">
        <v>0</v>
      </c>
      <c r="K24" s="46">
        <v>0</v>
      </c>
      <c r="L24" s="46">
        <v>0</v>
      </c>
      <c r="M24" s="46">
        <v>0</v>
      </c>
      <c r="N24" s="46">
        <f t="shared" si="5"/>
        <v>31458</v>
      </c>
      <c r="O24" s="47">
        <f t="shared" si="2"/>
        <v>3.1801455721795389</v>
      </c>
      <c r="P24" s="9"/>
    </row>
    <row r="25" spans="1:16">
      <c r="A25" s="12"/>
      <c r="B25" s="25">
        <v>337.2</v>
      </c>
      <c r="C25" s="20" t="s">
        <v>69</v>
      </c>
      <c r="D25" s="46">
        <v>40936</v>
      </c>
      <c r="E25" s="46">
        <v>0</v>
      </c>
      <c r="F25" s="46">
        <v>0</v>
      </c>
      <c r="G25" s="46">
        <v>0</v>
      </c>
      <c r="H25" s="46">
        <v>0</v>
      </c>
      <c r="I25" s="46">
        <v>0</v>
      </c>
      <c r="J25" s="46">
        <v>0</v>
      </c>
      <c r="K25" s="46">
        <v>0</v>
      </c>
      <c r="L25" s="46">
        <v>0</v>
      </c>
      <c r="M25" s="46">
        <v>0</v>
      </c>
      <c r="N25" s="46">
        <f>SUM(D25:M25)</f>
        <v>40936</v>
      </c>
      <c r="O25" s="47">
        <f t="shared" si="2"/>
        <v>4.1382935705620705</v>
      </c>
      <c r="P25" s="9"/>
    </row>
    <row r="26" spans="1:16">
      <c r="A26" s="12"/>
      <c r="B26" s="25">
        <v>339</v>
      </c>
      <c r="C26" s="20" t="s">
        <v>28</v>
      </c>
      <c r="D26" s="46">
        <v>0</v>
      </c>
      <c r="E26" s="46">
        <v>265607</v>
      </c>
      <c r="F26" s="46">
        <v>0</v>
      </c>
      <c r="G26" s="46">
        <v>0</v>
      </c>
      <c r="H26" s="46">
        <v>0</v>
      </c>
      <c r="I26" s="46">
        <v>0</v>
      </c>
      <c r="J26" s="46">
        <v>0</v>
      </c>
      <c r="K26" s="46">
        <v>0</v>
      </c>
      <c r="L26" s="46">
        <v>0</v>
      </c>
      <c r="M26" s="46">
        <v>0</v>
      </c>
      <c r="N26" s="46">
        <f>SUM(D26:M26)</f>
        <v>265607</v>
      </c>
      <c r="O26" s="47">
        <f t="shared" si="2"/>
        <v>26.850687424181157</v>
      </c>
      <c r="P26" s="9"/>
    </row>
    <row r="27" spans="1:16" ht="15.75">
      <c r="A27" s="29" t="s">
        <v>33</v>
      </c>
      <c r="B27" s="30"/>
      <c r="C27" s="31"/>
      <c r="D27" s="32">
        <f t="shared" ref="D27:M27" si="6">SUM(D28:D40)</f>
        <v>1067210</v>
      </c>
      <c r="E27" s="32">
        <f t="shared" si="6"/>
        <v>4016</v>
      </c>
      <c r="F27" s="32">
        <f t="shared" si="6"/>
        <v>0</v>
      </c>
      <c r="G27" s="32">
        <f t="shared" si="6"/>
        <v>0</v>
      </c>
      <c r="H27" s="32">
        <f t="shared" si="6"/>
        <v>0</v>
      </c>
      <c r="I27" s="32">
        <f t="shared" si="6"/>
        <v>19157062</v>
      </c>
      <c r="J27" s="32">
        <f t="shared" si="6"/>
        <v>1389016</v>
      </c>
      <c r="K27" s="32">
        <f t="shared" si="6"/>
        <v>0</v>
      </c>
      <c r="L27" s="32">
        <f t="shared" si="6"/>
        <v>0</v>
      </c>
      <c r="M27" s="32">
        <f t="shared" si="6"/>
        <v>0</v>
      </c>
      <c r="N27" s="32">
        <f>SUM(D27:M27)</f>
        <v>21617304</v>
      </c>
      <c r="O27" s="45">
        <f t="shared" si="2"/>
        <v>2185.3319854427818</v>
      </c>
      <c r="P27" s="10"/>
    </row>
    <row r="28" spans="1:16">
      <c r="A28" s="12"/>
      <c r="B28" s="25">
        <v>341.2</v>
      </c>
      <c r="C28" s="20" t="s">
        <v>103</v>
      </c>
      <c r="D28" s="46">
        <v>0</v>
      </c>
      <c r="E28" s="46">
        <v>0</v>
      </c>
      <c r="F28" s="46">
        <v>0</v>
      </c>
      <c r="G28" s="46">
        <v>0</v>
      </c>
      <c r="H28" s="46">
        <v>0</v>
      </c>
      <c r="I28" s="46">
        <v>0</v>
      </c>
      <c r="J28" s="46">
        <v>1389016</v>
      </c>
      <c r="K28" s="46">
        <v>0</v>
      </c>
      <c r="L28" s="46">
        <v>0</v>
      </c>
      <c r="M28" s="46">
        <v>0</v>
      </c>
      <c r="N28" s="46">
        <f t="shared" ref="N28:N39" si="7">SUM(D28:M28)</f>
        <v>1389016</v>
      </c>
      <c r="O28" s="47">
        <f t="shared" si="2"/>
        <v>140.41811564900931</v>
      </c>
      <c r="P28" s="9"/>
    </row>
    <row r="29" spans="1:16">
      <c r="A29" s="12"/>
      <c r="B29" s="25">
        <v>341.9</v>
      </c>
      <c r="C29" s="20" t="s">
        <v>104</v>
      </c>
      <c r="D29" s="46">
        <v>80363</v>
      </c>
      <c r="E29" s="46">
        <v>0</v>
      </c>
      <c r="F29" s="46">
        <v>0</v>
      </c>
      <c r="G29" s="46">
        <v>0</v>
      </c>
      <c r="H29" s="46">
        <v>0</v>
      </c>
      <c r="I29" s="46">
        <v>0</v>
      </c>
      <c r="J29" s="46">
        <v>0</v>
      </c>
      <c r="K29" s="46">
        <v>0</v>
      </c>
      <c r="L29" s="46">
        <v>0</v>
      </c>
      <c r="M29" s="46">
        <v>0</v>
      </c>
      <c r="N29" s="46">
        <f t="shared" si="7"/>
        <v>80363</v>
      </c>
      <c r="O29" s="47">
        <f t="shared" si="2"/>
        <v>8.1240396279822082</v>
      </c>
      <c r="P29" s="9"/>
    </row>
    <row r="30" spans="1:16">
      <c r="A30" s="12"/>
      <c r="B30" s="25">
        <v>342.1</v>
      </c>
      <c r="C30" s="20" t="s">
        <v>38</v>
      </c>
      <c r="D30" s="46">
        <v>86970</v>
      </c>
      <c r="E30" s="46">
        <v>0</v>
      </c>
      <c r="F30" s="46">
        <v>0</v>
      </c>
      <c r="G30" s="46">
        <v>0</v>
      </c>
      <c r="H30" s="46">
        <v>0</v>
      </c>
      <c r="I30" s="46">
        <v>0</v>
      </c>
      <c r="J30" s="46">
        <v>0</v>
      </c>
      <c r="K30" s="46">
        <v>0</v>
      </c>
      <c r="L30" s="46">
        <v>0</v>
      </c>
      <c r="M30" s="46">
        <v>0</v>
      </c>
      <c r="N30" s="46">
        <f t="shared" si="7"/>
        <v>86970</v>
      </c>
      <c r="O30" s="47">
        <f t="shared" si="2"/>
        <v>8.7919530934088144</v>
      </c>
      <c r="P30" s="9"/>
    </row>
    <row r="31" spans="1:16">
      <c r="A31" s="12"/>
      <c r="B31" s="25">
        <v>342.5</v>
      </c>
      <c r="C31" s="20" t="s">
        <v>81</v>
      </c>
      <c r="D31" s="46">
        <v>4287</v>
      </c>
      <c r="E31" s="46">
        <v>0</v>
      </c>
      <c r="F31" s="46">
        <v>0</v>
      </c>
      <c r="G31" s="46">
        <v>0</v>
      </c>
      <c r="H31" s="46">
        <v>0</v>
      </c>
      <c r="I31" s="46">
        <v>0</v>
      </c>
      <c r="J31" s="46">
        <v>0</v>
      </c>
      <c r="K31" s="46">
        <v>0</v>
      </c>
      <c r="L31" s="46">
        <v>0</v>
      </c>
      <c r="M31" s="46">
        <v>0</v>
      </c>
      <c r="N31" s="46">
        <f t="shared" si="7"/>
        <v>4287</v>
      </c>
      <c r="O31" s="47">
        <f t="shared" si="2"/>
        <v>0.43338050950262841</v>
      </c>
      <c r="P31" s="9"/>
    </row>
    <row r="32" spans="1:16">
      <c r="A32" s="12"/>
      <c r="B32" s="25">
        <v>342.9</v>
      </c>
      <c r="C32" s="20" t="s">
        <v>86</v>
      </c>
      <c r="D32" s="46">
        <v>0</v>
      </c>
      <c r="E32" s="46">
        <v>300</v>
      </c>
      <c r="F32" s="46">
        <v>0</v>
      </c>
      <c r="G32" s="46">
        <v>0</v>
      </c>
      <c r="H32" s="46">
        <v>0</v>
      </c>
      <c r="I32" s="46">
        <v>0</v>
      </c>
      <c r="J32" s="46">
        <v>0</v>
      </c>
      <c r="K32" s="46">
        <v>0</v>
      </c>
      <c r="L32" s="46">
        <v>0</v>
      </c>
      <c r="M32" s="46">
        <v>0</v>
      </c>
      <c r="N32" s="46">
        <f t="shared" si="7"/>
        <v>300</v>
      </c>
      <c r="O32" s="47">
        <f t="shared" si="2"/>
        <v>3.0327537403962799E-2</v>
      </c>
      <c r="P32" s="9"/>
    </row>
    <row r="33" spans="1:16">
      <c r="A33" s="12"/>
      <c r="B33" s="25">
        <v>343.1</v>
      </c>
      <c r="C33" s="20" t="s">
        <v>39</v>
      </c>
      <c r="D33" s="46">
        <v>0</v>
      </c>
      <c r="E33" s="46">
        <v>0</v>
      </c>
      <c r="F33" s="46">
        <v>0</v>
      </c>
      <c r="G33" s="46">
        <v>0</v>
      </c>
      <c r="H33" s="46">
        <v>0</v>
      </c>
      <c r="I33" s="46">
        <v>15129466</v>
      </c>
      <c r="J33" s="46">
        <v>0</v>
      </c>
      <c r="K33" s="46">
        <v>0</v>
      </c>
      <c r="L33" s="46">
        <v>0</v>
      </c>
      <c r="M33" s="46">
        <v>0</v>
      </c>
      <c r="N33" s="46">
        <f t="shared" si="7"/>
        <v>15129466</v>
      </c>
      <c r="O33" s="47">
        <f t="shared" si="2"/>
        <v>1529.4648200566114</v>
      </c>
      <c r="P33" s="9"/>
    </row>
    <row r="34" spans="1:16">
      <c r="A34" s="12"/>
      <c r="B34" s="25">
        <v>343.3</v>
      </c>
      <c r="C34" s="20" t="s">
        <v>40</v>
      </c>
      <c r="D34" s="46">
        <v>0</v>
      </c>
      <c r="E34" s="46">
        <v>0</v>
      </c>
      <c r="F34" s="46">
        <v>0</v>
      </c>
      <c r="G34" s="46">
        <v>0</v>
      </c>
      <c r="H34" s="46">
        <v>0</v>
      </c>
      <c r="I34" s="46">
        <v>1639969</v>
      </c>
      <c r="J34" s="46">
        <v>0</v>
      </c>
      <c r="K34" s="46">
        <v>0</v>
      </c>
      <c r="L34" s="46">
        <v>0</v>
      </c>
      <c r="M34" s="46">
        <v>0</v>
      </c>
      <c r="N34" s="46">
        <f t="shared" si="7"/>
        <v>1639969</v>
      </c>
      <c r="O34" s="47">
        <f t="shared" si="2"/>
        <v>165.78740396279821</v>
      </c>
      <c r="P34" s="9"/>
    </row>
    <row r="35" spans="1:16">
      <c r="A35" s="12"/>
      <c r="B35" s="25">
        <v>343.4</v>
      </c>
      <c r="C35" s="20" t="s">
        <v>41</v>
      </c>
      <c r="D35" s="46">
        <v>864936</v>
      </c>
      <c r="E35" s="46">
        <v>0</v>
      </c>
      <c r="F35" s="46">
        <v>0</v>
      </c>
      <c r="G35" s="46">
        <v>0</v>
      </c>
      <c r="H35" s="46">
        <v>0</v>
      </c>
      <c r="I35" s="46">
        <v>0</v>
      </c>
      <c r="J35" s="46">
        <v>0</v>
      </c>
      <c r="K35" s="46">
        <v>0</v>
      </c>
      <c r="L35" s="46">
        <v>0</v>
      </c>
      <c r="M35" s="46">
        <v>0</v>
      </c>
      <c r="N35" s="46">
        <f t="shared" si="7"/>
        <v>864936</v>
      </c>
      <c r="O35" s="47">
        <f t="shared" si="2"/>
        <v>87.437929640113225</v>
      </c>
      <c r="P35" s="9"/>
    </row>
    <row r="36" spans="1:16">
      <c r="A36" s="12"/>
      <c r="B36" s="25">
        <v>343.5</v>
      </c>
      <c r="C36" s="20" t="s">
        <v>42</v>
      </c>
      <c r="D36" s="46">
        <v>0</v>
      </c>
      <c r="E36" s="46">
        <v>0</v>
      </c>
      <c r="F36" s="46">
        <v>0</v>
      </c>
      <c r="G36" s="46">
        <v>0</v>
      </c>
      <c r="H36" s="46">
        <v>0</v>
      </c>
      <c r="I36" s="46">
        <v>2329636</v>
      </c>
      <c r="J36" s="46">
        <v>0</v>
      </c>
      <c r="K36" s="46">
        <v>0</v>
      </c>
      <c r="L36" s="46">
        <v>0</v>
      </c>
      <c r="M36" s="46">
        <v>0</v>
      </c>
      <c r="N36" s="46">
        <f t="shared" si="7"/>
        <v>2329636</v>
      </c>
      <c r="O36" s="47">
        <f t="shared" si="2"/>
        <v>235.50707642539425</v>
      </c>
      <c r="P36" s="9"/>
    </row>
    <row r="37" spans="1:16">
      <c r="A37" s="12"/>
      <c r="B37" s="25">
        <v>343.9</v>
      </c>
      <c r="C37" s="20" t="s">
        <v>43</v>
      </c>
      <c r="D37" s="46">
        <v>0</v>
      </c>
      <c r="E37" s="46">
        <v>0</v>
      </c>
      <c r="F37" s="46">
        <v>0</v>
      </c>
      <c r="G37" s="46">
        <v>0</v>
      </c>
      <c r="H37" s="46">
        <v>0</v>
      </c>
      <c r="I37" s="46">
        <v>57991</v>
      </c>
      <c r="J37" s="46">
        <v>0</v>
      </c>
      <c r="K37" s="46">
        <v>0</v>
      </c>
      <c r="L37" s="46">
        <v>0</v>
      </c>
      <c r="M37" s="46">
        <v>0</v>
      </c>
      <c r="N37" s="46">
        <f t="shared" si="7"/>
        <v>57991</v>
      </c>
      <c r="O37" s="47">
        <f t="shared" ref="O37:O55" si="8">(N37/O$57)</f>
        <v>5.8624140719773559</v>
      </c>
      <c r="P37" s="9"/>
    </row>
    <row r="38" spans="1:16">
      <c r="A38" s="12"/>
      <c r="B38" s="25">
        <v>347.2</v>
      </c>
      <c r="C38" s="20" t="s">
        <v>44</v>
      </c>
      <c r="D38" s="46">
        <v>11495</v>
      </c>
      <c r="E38" s="46">
        <v>0</v>
      </c>
      <c r="F38" s="46">
        <v>0</v>
      </c>
      <c r="G38" s="46">
        <v>0</v>
      </c>
      <c r="H38" s="46">
        <v>0</v>
      </c>
      <c r="I38" s="46">
        <v>0</v>
      </c>
      <c r="J38" s="46">
        <v>0</v>
      </c>
      <c r="K38" s="46">
        <v>0</v>
      </c>
      <c r="L38" s="46">
        <v>0</v>
      </c>
      <c r="M38" s="46">
        <v>0</v>
      </c>
      <c r="N38" s="46">
        <f t="shared" si="7"/>
        <v>11495</v>
      </c>
      <c r="O38" s="47">
        <f t="shared" si="8"/>
        <v>1.1620501415285078</v>
      </c>
      <c r="P38" s="9"/>
    </row>
    <row r="39" spans="1:16">
      <c r="A39" s="12"/>
      <c r="B39" s="25">
        <v>347.4</v>
      </c>
      <c r="C39" s="20" t="s">
        <v>45</v>
      </c>
      <c r="D39" s="46">
        <v>19159</v>
      </c>
      <c r="E39" s="46">
        <v>0</v>
      </c>
      <c r="F39" s="46">
        <v>0</v>
      </c>
      <c r="G39" s="46">
        <v>0</v>
      </c>
      <c r="H39" s="46">
        <v>0</v>
      </c>
      <c r="I39" s="46">
        <v>0</v>
      </c>
      <c r="J39" s="46">
        <v>0</v>
      </c>
      <c r="K39" s="46">
        <v>0</v>
      </c>
      <c r="L39" s="46">
        <v>0</v>
      </c>
      <c r="M39" s="46">
        <v>0</v>
      </c>
      <c r="N39" s="46">
        <f t="shared" si="7"/>
        <v>19159</v>
      </c>
      <c r="O39" s="47">
        <f t="shared" si="8"/>
        <v>1.9368176304084108</v>
      </c>
      <c r="P39" s="9"/>
    </row>
    <row r="40" spans="1:16">
      <c r="A40" s="12"/>
      <c r="B40" s="25">
        <v>348.24</v>
      </c>
      <c r="C40" s="20" t="s">
        <v>116</v>
      </c>
      <c r="D40" s="46">
        <v>0</v>
      </c>
      <c r="E40" s="46">
        <v>3716</v>
      </c>
      <c r="F40" s="46">
        <v>0</v>
      </c>
      <c r="G40" s="46">
        <v>0</v>
      </c>
      <c r="H40" s="46">
        <v>0</v>
      </c>
      <c r="I40" s="46">
        <v>0</v>
      </c>
      <c r="J40" s="46">
        <v>0</v>
      </c>
      <c r="K40" s="46">
        <v>0</v>
      </c>
      <c r="L40" s="46">
        <v>0</v>
      </c>
      <c r="M40" s="46">
        <v>0</v>
      </c>
      <c r="N40" s="46">
        <f t="shared" ref="N40:N55" si="9">SUM(D40:M40)</f>
        <v>3716</v>
      </c>
      <c r="O40" s="47">
        <f t="shared" si="8"/>
        <v>0.37565709664375252</v>
      </c>
      <c r="P40" s="9"/>
    </row>
    <row r="41" spans="1:16" ht="15.75">
      <c r="A41" s="29" t="s">
        <v>34</v>
      </c>
      <c r="B41" s="30"/>
      <c r="C41" s="31"/>
      <c r="D41" s="32">
        <f t="shared" ref="D41:M41" si="10">SUM(D42:D43)</f>
        <v>30597</v>
      </c>
      <c r="E41" s="32">
        <f t="shared" si="10"/>
        <v>0</v>
      </c>
      <c r="F41" s="32">
        <f t="shared" si="10"/>
        <v>0</v>
      </c>
      <c r="G41" s="32">
        <f t="shared" si="10"/>
        <v>0</v>
      </c>
      <c r="H41" s="32">
        <f t="shared" si="10"/>
        <v>0</v>
      </c>
      <c r="I41" s="32">
        <f t="shared" si="10"/>
        <v>0</v>
      </c>
      <c r="J41" s="32">
        <f t="shared" si="10"/>
        <v>0</v>
      </c>
      <c r="K41" s="32">
        <f t="shared" si="10"/>
        <v>0</v>
      </c>
      <c r="L41" s="32">
        <f t="shared" si="10"/>
        <v>0</v>
      </c>
      <c r="M41" s="32">
        <f t="shared" si="10"/>
        <v>0</v>
      </c>
      <c r="N41" s="32">
        <f t="shared" si="9"/>
        <v>30597</v>
      </c>
      <c r="O41" s="45">
        <f t="shared" si="8"/>
        <v>3.0931055398301659</v>
      </c>
      <c r="P41" s="10"/>
    </row>
    <row r="42" spans="1:16">
      <c r="A42" s="13"/>
      <c r="B42" s="39">
        <v>351.1</v>
      </c>
      <c r="C42" s="21" t="s">
        <v>72</v>
      </c>
      <c r="D42" s="46">
        <v>30564</v>
      </c>
      <c r="E42" s="46">
        <v>0</v>
      </c>
      <c r="F42" s="46">
        <v>0</v>
      </c>
      <c r="G42" s="46">
        <v>0</v>
      </c>
      <c r="H42" s="46">
        <v>0</v>
      </c>
      <c r="I42" s="46">
        <v>0</v>
      </c>
      <c r="J42" s="46">
        <v>0</v>
      </c>
      <c r="K42" s="46">
        <v>0</v>
      </c>
      <c r="L42" s="46">
        <v>0</v>
      </c>
      <c r="M42" s="46">
        <v>0</v>
      </c>
      <c r="N42" s="46">
        <f t="shared" si="9"/>
        <v>30564</v>
      </c>
      <c r="O42" s="47">
        <f t="shared" si="8"/>
        <v>3.0897695107157297</v>
      </c>
      <c r="P42" s="9"/>
    </row>
    <row r="43" spans="1:16">
      <c r="A43" s="13"/>
      <c r="B43" s="39">
        <v>359</v>
      </c>
      <c r="C43" s="21" t="s">
        <v>49</v>
      </c>
      <c r="D43" s="46">
        <v>33</v>
      </c>
      <c r="E43" s="46">
        <v>0</v>
      </c>
      <c r="F43" s="46">
        <v>0</v>
      </c>
      <c r="G43" s="46">
        <v>0</v>
      </c>
      <c r="H43" s="46">
        <v>0</v>
      </c>
      <c r="I43" s="46">
        <v>0</v>
      </c>
      <c r="J43" s="46">
        <v>0</v>
      </c>
      <c r="K43" s="46">
        <v>0</v>
      </c>
      <c r="L43" s="46">
        <v>0</v>
      </c>
      <c r="M43" s="46">
        <v>0</v>
      </c>
      <c r="N43" s="46">
        <f t="shared" si="9"/>
        <v>33</v>
      </c>
      <c r="O43" s="47">
        <f t="shared" si="8"/>
        <v>3.3360291144359077E-3</v>
      </c>
      <c r="P43" s="9"/>
    </row>
    <row r="44" spans="1:16" ht="15.75">
      <c r="A44" s="29" t="s">
        <v>3</v>
      </c>
      <c r="B44" s="30"/>
      <c r="C44" s="31"/>
      <c r="D44" s="32">
        <f t="shared" ref="D44:M44" si="11">SUM(D45:D50)</f>
        <v>169825</v>
      </c>
      <c r="E44" s="32">
        <f t="shared" si="11"/>
        <v>32669</v>
      </c>
      <c r="F44" s="32">
        <f t="shared" si="11"/>
        <v>161</v>
      </c>
      <c r="G44" s="32">
        <f t="shared" si="11"/>
        <v>15878</v>
      </c>
      <c r="H44" s="32">
        <f t="shared" si="11"/>
        <v>0</v>
      </c>
      <c r="I44" s="32">
        <f t="shared" si="11"/>
        <v>75378</v>
      </c>
      <c r="J44" s="32">
        <f t="shared" si="11"/>
        <v>6007</v>
      </c>
      <c r="K44" s="32">
        <f t="shared" si="11"/>
        <v>0</v>
      </c>
      <c r="L44" s="32">
        <f t="shared" si="11"/>
        <v>0</v>
      </c>
      <c r="M44" s="32">
        <f t="shared" si="11"/>
        <v>0</v>
      </c>
      <c r="N44" s="32">
        <f t="shared" si="9"/>
        <v>299918</v>
      </c>
      <c r="O44" s="45">
        <f t="shared" si="8"/>
        <v>30.319247877072382</v>
      </c>
      <c r="P44" s="10"/>
    </row>
    <row r="45" spans="1:16">
      <c r="A45" s="12"/>
      <c r="B45" s="25">
        <v>361.1</v>
      </c>
      <c r="C45" s="20" t="s">
        <v>50</v>
      </c>
      <c r="D45" s="46">
        <v>9334</v>
      </c>
      <c r="E45" s="46">
        <v>319</v>
      </c>
      <c r="F45" s="46">
        <v>161</v>
      </c>
      <c r="G45" s="46">
        <v>15878</v>
      </c>
      <c r="H45" s="46">
        <v>0</v>
      </c>
      <c r="I45" s="46">
        <v>6522</v>
      </c>
      <c r="J45" s="46">
        <v>644</v>
      </c>
      <c r="K45" s="46">
        <v>0</v>
      </c>
      <c r="L45" s="46">
        <v>0</v>
      </c>
      <c r="M45" s="46">
        <v>0</v>
      </c>
      <c r="N45" s="46">
        <f t="shared" si="9"/>
        <v>32858</v>
      </c>
      <c r="O45" s="47">
        <f t="shared" si="8"/>
        <v>3.3216740800646987</v>
      </c>
      <c r="P45" s="9"/>
    </row>
    <row r="46" spans="1:16">
      <c r="A46" s="12"/>
      <c r="B46" s="25">
        <v>362</v>
      </c>
      <c r="C46" s="20" t="s">
        <v>52</v>
      </c>
      <c r="D46" s="46">
        <v>100100</v>
      </c>
      <c r="E46" s="46">
        <v>4143</v>
      </c>
      <c r="F46" s="46">
        <v>0</v>
      </c>
      <c r="G46" s="46">
        <v>0</v>
      </c>
      <c r="H46" s="46">
        <v>0</v>
      </c>
      <c r="I46" s="46">
        <v>72091</v>
      </c>
      <c r="J46" s="46">
        <v>0</v>
      </c>
      <c r="K46" s="46">
        <v>0</v>
      </c>
      <c r="L46" s="46">
        <v>0</v>
      </c>
      <c r="M46" s="46">
        <v>0</v>
      </c>
      <c r="N46" s="46">
        <f t="shared" si="9"/>
        <v>176334</v>
      </c>
      <c r="O46" s="47">
        <f t="shared" si="8"/>
        <v>17.825919935301254</v>
      </c>
      <c r="P46" s="9"/>
    </row>
    <row r="47" spans="1:16">
      <c r="A47" s="12"/>
      <c r="B47" s="25">
        <v>364</v>
      </c>
      <c r="C47" s="20" t="s">
        <v>120</v>
      </c>
      <c r="D47" s="46">
        <v>3500</v>
      </c>
      <c r="E47" s="46">
        <v>0</v>
      </c>
      <c r="F47" s="46">
        <v>0</v>
      </c>
      <c r="G47" s="46">
        <v>0</v>
      </c>
      <c r="H47" s="46">
        <v>0</v>
      </c>
      <c r="I47" s="46">
        <v>-34338</v>
      </c>
      <c r="J47" s="46">
        <v>0</v>
      </c>
      <c r="K47" s="46">
        <v>0</v>
      </c>
      <c r="L47" s="46">
        <v>0</v>
      </c>
      <c r="M47" s="46">
        <v>0</v>
      </c>
      <c r="N47" s="46">
        <f t="shared" si="9"/>
        <v>-30838</v>
      </c>
      <c r="O47" s="47">
        <f t="shared" si="8"/>
        <v>-3.1174686615446827</v>
      </c>
      <c r="P47" s="9"/>
    </row>
    <row r="48" spans="1:16">
      <c r="A48" s="12"/>
      <c r="B48" s="25">
        <v>365</v>
      </c>
      <c r="C48" s="20" t="s">
        <v>111</v>
      </c>
      <c r="D48" s="46">
        <v>3232</v>
      </c>
      <c r="E48" s="46">
        <v>0</v>
      </c>
      <c r="F48" s="46">
        <v>0</v>
      </c>
      <c r="G48" s="46">
        <v>0</v>
      </c>
      <c r="H48" s="46">
        <v>0</v>
      </c>
      <c r="I48" s="46">
        <v>16354</v>
      </c>
      <c r="J48" s="46">
        <v>0</v>
      </c>
      <c r="K48" s="46">
        <v>0</v>
      </c>
      <c r="L48" s="46">
        <v>0</v>
      </c>
      <c r="M48" s="46">
        <v>0</v>
      </c>
      <c r="N48" s="46">
        <f t="shared" si="9"/>
        <v>19586</v>
      </c>
      <c r="O48" s="47">
        <f t="shared" si="8"/>
        <v>1.9799838253133846</v>
      </c>
      <c r="P48" s="9"/>
    </row>
    <row r="49" spans="1:119">
      <c r="A49" s="12"/>
      <c r="B49" s="25">
        <v>366</v>
      </c>
      <c r="C49" s="20" t="s">
        <v>54</v>
      </c>
      <c r="D49" s="46">
        <v>0</v>
      </c>
      <c r="E49" s="46">
        <v>22215</v>
      </c>
      <c r="F49" s="46">
        <v>0</v>
      </c>
      <c r="G49" s="46">
        <v>0</v>
      </c>
      <c r="H49" s="46">
        <v>0</v>
      </c>
      <c r="I49" s="46">
        <v>0</v>
      </c>
      <c r="J49" s="46">
        <v>0</v>
      </c>
      <c r="K49" s="46">
        <v>0</v>
      </c>
      <c r="L49" s="46">
        <v>0</v>
      </c>
      <c r="M49" s="46">
        <v>0</v>
      </c>
      <c r="N49" s="46">
        <f t="shared" si="9"/>
        <v>22215</v>
      </c>
      <c r="O49" s="47">
        <f t="shared" si="8"/>
        <v>2.245754144763445</v>
      </c>
      <c r="P49" s="9"/>
    </row>
    <row r="50" spans="1:119">
      <c r="A50" s="12"/>
      <c r="B50" s="25">
        <v>369.9</v>
      </c>
      <c r="C50" s="20" t="s">
        <v>55</v>
      </c>
      <c r="D50" s="46">
        <v>53659</v>
      </c>
      <c r="E50" s="46">
        <v>5992</v>
      </c>
      <c r="F50" s="46">
        <v>0</v>
      </c>
      <c r="G50" s="46">
        <v>0</v>
      </c>
      <c r="H50" s="46">
        <v>0</v>
      </c>
      <c r="I50" s="46">
        <v>14749</v>
      </c>
      <c r="J50" s="46">
        <v>5363</v>
      </c>
      <c r="K50" s="46">
        <v>0</v>
      </c>
      <c r="L50" s="46">
        <v>0</v>
      </c>
      <c r="M50" s="46">
        <v>0</v>
      </c>
      <c r="N50" s="46">
        <f t="shared" si="9"/>
        <v>79763</v>
      </c>
      <c r="O50" s="47">
        <f t="shared" si="8"/>
        <v>8.0633845531742825</v>
      </c>
      <c r="P50" s="9"/>
    </row>
    <row r="51" spans="1:119" ht="15.75">
      <c r="A51" s="29" t="s">
        <v>35</v>
      </c>
      <c r="B51" s="30"/>
      <c r="C51" s="31"/>
      <c r="D51" s="32">
        <f t="shared" ref="D51:M51" si="12">SUM(D52:D54)</f>
        <v>2216245</v>
      </c>
      <c r="E51" s="32">
        <f t="shared" si="12"/>
        <v>200897</v>
      </c>
      <c r="F51" s="32">
        <f t="shared" si="12"/>
        <v>7799329</v>
      </c>
      <c r="G51" s="32">
        <f t="shared" si="12"/>
        <v>6428108</v>
      </c>
      <c r="H51" s="32">
        <f t="shared" si="12"/>
        <v>0</v>
      </c>
      <c r="I51" s="32">
        <f t="shared" si="12"/>
        <v>0</v>
      </c>
      <c r="J51" s="32">
        <f t="shared" si="12"/>
        <v>0</v>
      </c>
      <c r="K51" s="32">
        <f t="shared" si="12"/>
        <v>0</v>
      </c>
      <c r="L51" s="32">
        <f t="shared" si="12"/>
        <v>0</v>
      </c>
      <c r="M51" s="32">
        <f t="shared" si="12"/>
        <v>0</v>
      </c>
      <c r="N51" s="32">
        <f t="shared" si="9"/>
        <v>16644579</v>
      </c>
      <c r="O51" s="45">
        <f t="shared" si="8"/>
        <v>1682.6303073190456</v>
      </c>
      <c r="P51" s="9"/>
    </row>
    <row r="52" spans="1:119">
      <c r="A52" s="12"/>
      <c r="B52" s="25">
        <v>381</v>
      </c>
      <c r="C52" s="20" t="s">
        <v>56</v>
      </c>
      <c r="D52" s="46">
        <v>1946117</v>
      </c>
      <c r="E52" s="46">
        <v>200897</v>
      </c>
      <c r="F52" s="46">
        <v>664423</v>
      </c>
      <c r="G52" s="46">
        <v>625689</v>
      </c>
      <c r="H52" s="46">
        <v>0</v>
      </c>
      <c r="I52" s="46">
        <v>0</v>
      </c>
      <c r="J52" s="46">
        <v>0</v>
      </c>
      <c r="K52" s="46">
        <v>0</v>
      </c>
      <c r="L52" s="46">
        <v>0</v>
      </c>
      <c r="M52" s="46">
        <v>0</v>
      </c>
      <c r="N52" s="46">
        <f t="shared" si="9"/>
        <v>3437126</v>
      </c>
      <c r="O52" s="47">
        <f t="shared" si="8"/>
        <v>347.46522442377682</v>
      </c>
      <c r="P52" s="9"/>
    </row>
    <row r="53" spans="1:119">
      <c r="A53" s="12"/>
      <c r="B53" s="25">
        <v>383</v>
      </c>
      <c r="C53" s="20" t="s">
        <v>121</v>
      </c>
      <c r="D53" s="46">
        <v>270128</v>
      </c>
      <c r="E53" s="46">
        <v>0</v>
      </c>
      <c r="F53" s="46">
        <v>0</v>
      </c>
      <c r="G53" s="46">
        <v>0</v>
      </c>
      <c r="H53" s="46">
        <v>0</v>
      </c>
      <c r="I53" s="46">
        <v>0</v>
      </c>
      <c r="J53" s="46">
        <v>0</v>
      </c>
      <c r="K53" s="46">
        <v>0</v>
      </c>
      <c r="L53" s="46">
        <v>0</v>
      </c>
      <c r="M53" s="46">
        <v>0</v>
      </c>
      <c r="N53" s="46">
        <f t="shared" si="9"/>
        <v>270128</v>
      </c>
      <c r="O53" s="47">
        <f t="shared" si="8"/>
        <v>27.307723412858877</v>
      </c>
      <c r="P53" s="9"/>
    </row>
    <row r="54" spans="1:119" ht="15.75" thickBot="1">
      <c r="A54" s="12"/>
      <c r="B54" s="25">
        <v>384</v>
      </c>
      <c r="C54" s="20" t="s">
        <v>106</v>
      </c>
      <c r="D54" s="46">
        <v>0</v>
      </c>
      <c r="E54" s="46">
        <v>0</v>
      </c>
      <c r="F54" s="46">
        <v>7134906</v>
      </c>
      <c r="G54" s="46">
        <v>5802419</v>
      </c>
      <c r="H54" s="46">
        <v>0</v>
      </c>
      <c r="I54" s="46">
        <v>0</v>
      </c>
      <c r="J54" s="46">
        <v>0</v>
      </c>
      <c r="K54" s="46">
        <v>0</v>
      </c>
      <c r="L54" s="46">
        <v>0</v>
      </c>
      <c r="M54" s="46">
        <v>0</v>
      </c>
      <c r="N54" s="46">
        <f t="shared" si="9"/>
        <v>12937325</v>
      </c>
      <c r="O54" s="47">
        <f t="shared" si="8"/>
        <v>1307.8573594824099</v>
      </c>
      <c r="P54" s="9"/>
    </row>
    <row r="55" spans="1:119" ht="16.5" thickBot="1">
      <c r="A55" s="14" t="s">
        <v>46</v>
      </c>
      <c r="B55" s="23"/>
      <c r="C55" s="22"/>
      <c r="D55" s="15">
        <f t="shared" ref="D55:M55" si="13">SUM(D5,D11,D16,D27,D41,D44,D51)</f>
        <v>10889574</v>
      </c>
      <c r="E55" s="15">
        <f t="shared" si="13"/>
        <v>508509</v>
      </c>
      <c r="F55" s="15">
        <f t="shared" si="13"/>
        <v>7799490</v>
      </c>
      <c r="G55" s="15">
        <f t="shared" si="13"/>
        <v>7059849</v>
      </c>
      <c r="H55" s="15">
        <f t="shared" si="13"/>
        <v>0</v>
      </c>
      <c r="I55" s="15">
        <f t="shared" si="13"/>
        <v>19232440</v>
      </c>
      <c r="J55" s="15">
        <f t="shared" si="13"/>
        <v>1395023</v>
      </c>
      <c r="K55" s="15">
        <f t="shared" si="13"/>
        <v>0</v>
      </c>
      <c r="L55" s="15">
        <f t="shared" si="13"/>
        <v>0</v>
      </c>
      <c r="M55" s="15">
        <f t="shared" si="13"/>
        <v>0</v>
      </c>
      <c r="N55" s="15">
        <f t="shared" si="9"/>
        <v>46884885</v>
      </c>
      <c r="O55" s="38">
        <f t="shared" si="8"/>
        <v>4739.6770117266478</v>
      </c>
      <c r="P55" s="6"/>
      <c r="Q55" s="2"/>
      <c r="R55" s="5"/>
      <c r="S55" s="5"/>
      <c r="T55" s="5"/>
      <c r="U55" s="5"/>
      <c r="V55" s="5"/>
      <c r="W55" s="5"/>
      <c r="X55" s="5"/>
      <c r="Y55" s="5"/>
      <c r="Z55" s="5"/>
      <c r="AA55" s="5"/>
      <c r="AB55" s="5"/>
      <c r="AC55" s="5"/>
      <c r="AD55" s="5"/>
      <c r="AE55" s="5"/>
      <c r="AF55" s="5"/>
      <c r="AG55" s="5"/>
      <c r="AH55" s="5"/>
      <c r="AI55" s="5"/>
      <c r="AJ55" s="5"/>
      <c r="AK55" s="5"/>
      <c r="AL55" s="5"/>
      <c r="AM55" s="5"/>
      <c r="AN55" s="5"/>
      <c r="AO55" s="5"/>
      <c r="AP55" s="5"/>
      <c r="AQ55" s="5"/>
      <c r="AR55" s="5"/>
      <c r="AS55" s="5"/>
      <c r="AT55" s="5"/>
      <c r="AU55" s="5"/>
      <c r="AV55" s="5"/>
      <c r="AW55" s="5"/>
      <c r="AX55" s="5"/>
      <c r="AY55" s="5"/>
      <c r="AZ55" s="5"/>
      <c r="BA55" s="5"/>
      <c r="BB55" s="5"/>
      <c r="BC55" s="5"/>
      <c r="BD55" s="5"/>
      <c r="BE55" s="5"/>
      <c r="BF55" s="5"/>
      <c r="BG55" s="5"/>
      <c r="BH55" s="5"/>
      <c r="BI55" s="5"/>
      <c r="BJ55" s="5"/>
      <c r="BK55" s="5"/>
      <c r="BL55" s="5"/>
      <c r="BM55" s="5"/>
      <c r="BN55" s="5"/>
      <c r="BO55" s="5"/>
      <c r="BP55" s="5"/>
      <c r="BQ55" s="5"/>
      <c r="BR55" s="5"/>
      <c r="BS55" s="5"/>
      <c r="BT55" s="5"/>
      <c r="BU55" s="5"/>
      <c r="BV55" s="5"/>
      <c r="BW55" s="5"/>
      <c r="BX55" s="5"/>
      <c r="BY55" s="5"/>
      <c r="BZ55" s="5"/>
      <c r="CA55" s="5"/>
      <c r="CB55" s="5"/>
      <c r="CC55" s="5"/>
      <c r="CD55" s="5"/>
      <c r="CE55" s="5"/>
      <c r="CF55" s="5"/>
      <c r="CG55" s="5"/>
      <c r="CH55" s="5"/>
      <c r="CI55" s="5"/>
      <c r="CJ55" s="5"/>
      <c r="CK55" s="5"/>
      <c r="CL55" s="5"/>
      <c r="CM55" s="5"/>
      <c r="CN55" s="5"/>
      <c r="CO55" s="5"/>
      <c r="CP55" s="5"/>
      <c r="CQ55" s="5"/>
      <c r="CR55" s="5"/>
      <c r="CS55" s="5"/>
      <c r="CT55" s="5"/>
      <c r="CU55" s="5"/>
      <c r="CV55" s="5"/>
      <c r="CW55" s="5"/>
      <c r="CX55" s="5"/>
      <c r="CY55" s="5"/>
      <c r="CZ55" s="5"/>
      <c r="DA55" s="5"/>
      <c r="DB55" s="5"/>
      <c r="DC55" s="5"/>
      <c r="DD55" s="5"/>
      <c r="DE55" s="5"/>
      <c r="DF55" s="5"/>
      <c r="DG55" s="5"/>
      <c r="DH55" s="5"/>
      <c r="DI55" s="5"/>
      <c r="DJ55" s="5"/>
      <c r="DK55" s="5"/>
      <c r="DL55" s="5"/>
      <c r="DM55" s="5"/>
      <c r="DN55" s="5"/>
      <c r="DO55" s="5"/>
    </row>
    <row r="56" spans="1:119">
      <c r="A56" s="16"/>
      <c r="B56" s="18"/>
      <c r="C56" s="18"/>
      <c r="D56" s="17"/>
      <c r="E56" s="17"/>
      <c r="F56" s="17"/>
      <c r="G56" s="17"/>
      <c r="H56" s="17"/>
      <c r="I56" s="17"/>
      <c r="J56" s="17"/>
      <c r="K56" s="17"/>
      <c r="L56" s="17"/>
      <c r="M56" s="17"/>
      <c r="N56" s="17"/>
      <c r="O56" s="19"/>
    </row>
    <row r="57" spans="1:119">
      <c r="A57" s="40"/>
      <c r="B57" s="41"/>
      <c r="C57" s="41"/>
      <c r="D57" s="42"/>
      <c r="E57" s="42"/>
      <c r="F57" s="42"/>
      <c r="G57" s="42"/>
      <c r="H57" s="42"/>
      <c r="I57" s="42"/>
      <c r="J57" s="42"/>
      <c r="K57" s="42"/>
      <c r="L57" s="121" t="s">
        <v>122</v>
      </c>
      <c r="M57" s="121"/>
      <c r="N57" s="121"/>
      <c r="O57" s="43">
        <v>9892</v>
      </c>
    </row>
    <row r="58" spans="1:119">
      <c r="A58" s="122"/>
      <c r="B58" s="99"/>
      <c r="C58" s="99"/>
      <c r="D58" s="99"/>
      <c r="E58" s="99"/>
      <c r="F58" s="99"/>
      <c r="G58" s="99"/>
      <c r="H58" s="99"/>
      <c r="I58" s="99"/>
      <c r="J58" s="99"/>
      <c r="K58" s="99"/>
      <c r="L58" s="99"/>
      <c r="M58" s="99"/>
      <c r="N58" s="99"/>
      <c r="O58" s="100"/>
    </row>
    <row r="59" spans="1:119" ht="15.75" customHeight="1" thickBot="1">
      <c r="A59" s="123" t="s">
        <v>75</v>
      </c>
      <c r="B59" s="102"/>
      <c r="C59" s="102"/>
      <c r="D59" s="102"/>
      <c r="E59" s="102"/>
      <c r="F59" s="102"/>
      <c r="G59" s="102"/>
      <c r="H59" s="102"/>
      <c r="I59" s="102"/>
      <c r="J59" s="102"/>
      <c r="K59" s="102"/>
      <c r="L59" s="102"/>
      <c r="M59" s="102"/>
      <c r="N59" s="102"/>
      <c r="O59" s="103"/>
    </row>
  </sheetData>
  <mergeCells count="10">
    <mergeCell ref="L57:N57"/>
    <mergeCell ref="A58:O58"/>
    <mergeCell ref="A59:O59"/>
    <mergeCell ref="A1:O1"/>
    <mergeCell ref="A2:O2"/>
    <mergeCell ref="A3:C4"/>
    <mergeCell ref="D3:H3"/>
    <mergeCell ref="I3:J3"/>
    <mergeCell ref="K3:L3"/>
    <mergeCell ref="O3:O4"/>
  </mergeCells>
  <printOptions horizontalCentered="1"/>
  <pageMargins left="0.5" right="0.5" top="0.5" bottom="0.5" header="0.3" footer="0.3"/>
  <pageSetup paperSize="5" scale="55" fitToHeight="0" orientation="landscape" r:id="rId1"/>
  <headerFooter>
    <oddFooter>&amp;L&amp;14Office of Economic and Demographic Research&amp;R&amp;14Page &amp;P of &amp;N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>
    <pageSetUpPr fitToPage="1"/>
  </sheetPr>
  <dimension ref="A1:EC58"/>
  <sheetViews>
    <sheetView workbookViewId="0">
      <selection sqref="A1:O1"/>
    </sheetView>
  </sheetViews>
  <sheetFormatPr defaultColWidth="9.77734375" defaultRowHeight="15"/>
  <cols>
    <col min="1" max="1" width="1.77734375" style="3" customWidth="1"/>
    <col min="2" max="2" width="6.77734375" style="3" customWidth="1"/>
    <col min="3" max="3" width="60.77734375" style="3" customWidth="1"/>
    <col min="4" max="5" width="16.77734375" style="4" customWidth="1"/>
    <col min="6" max="7" width="15.77734375" style="4" customWidth="1"/>
    <col min="8" max="8" width="13.77734375" style="4" customWidth="1"/>
    <col min="9" max="10" width="15.77734375" style="4" customWidth="1"/>
    <col min="11" max="13" width="13.77734375" style="4" customWidth="1"/>
    <col min="14" max="14" width="16.77734375" style="4" customWidth="1"/>
    <col min="15" max="15" width="13.77734375" style="3" customWidth="1"/>
    <col min="16" max="16" width="9.77734375" style="3" customWidth="1"/>
    <col min="17" max="17" width="9.77734375" style="3"/>
  </cols>
  <sheetData>
    <row r="1" spans="1:133" ht="27.75">
      <c r="A1" s="124" t="s">
        <v>67</v>
      </c>
      <c r="B1" s="125"/>
      <c r="C1" s="125"/>
      <c r="D1" s="125"/>
      <c r="E1" s="125"/>
      <c r="F1" s="125"/>
      <c r="G1" s="125"/>
      <c r="H1" s="125"/>
      <c r="I1" s="125"/>
      <c r="J1" s="125"/>
      <c r="K1" s="125"/>
      <c r="L1" s="125"/>
      <c r="M1" s="125"/>
      <c r="N1" s="125"/>
      <c r="O1" s="126"/>
      <c r="P1" s="7"/>
      <c r="Q1"/>
    </row>
    <row r="2" spans="1:133" ht="24" thickBot="1">
      <c r="A2" s="127" t="s">
        <v>113</v>
      </c>
      <c r="B2" s="128"/>
      <c r="C2" s="128"/>
      <c r="D2" s="128"/>
      <c r="E2" s="128"/>
      <c r="F2" s="128"/>
      <c r="G2" s="128"/>
      <c r="H2" s="128"/>
      <c r="I2" s="128"/>
      <c r="J2" s="128"/>
      <c r="K2" s="128"/>
      <c r="L2" s="128"/>
      <c r="M2" s="128"/>
      <c r="N2" s="128"/>
      <c r="O2" s="129"/>
      <c r="P2" s="7"/>
      <c r="Q2"/>
    </row>
    <row r="3" spans="1:133" ht="18" customHeight="1">
      <c r="A3" s="130" t="s">
        <v>59</v>
      </c>
      <c r="B3" s="111"/>
      <c r="C3" s="112"/>
      <c r="D3" s="131" t="s">
        <v>29</v>
      </c>
      <c r="E3" s="132"/>
      <c r="F3" s="132"/>
      <c r="G3" s="132"/>
      <c r="H3" s="133"/>
      <c r="I3" s="131" t="s">
        <v>30</v>
      </c>
      <c r="J3" s="133"/>
      <c r="K3" s="131" t="s">
        <v>32</v>
      </c>
      <c r="L3" s="133"/>
      <c r="M3" s="36"/>
      <c r="N3" s="37"/>
      <c r="O3" s="134" t="s">
        <v>64</v>
      </c>
      <c r="P3" s="11"/>
      <c r="Q3"/>
    </row>
    <row r="4" spans="1:133" ht="32.25" customHeight="1" thickBot="1">
      <c r="A4" s="113"/>
      <c r="B4" s="114"/>
      <c r="C4" s="115"/>
      <c r="D4" s="34" t="s">
        <v>4</v>
      </c>
      <c r="E4" s="34" t="s">
        <v>60</v>
      </c>
      <c r="F4" s="34" t="s">
        <v>61</v>
      </c>
      <c r="G4" s="34" t="s">
        <v>62</v>
      </c>
      <c r="H4" s="34" t="s">
        <v>5</v>
      </c>
      <c r="I4" s="34" t="s">
        <v>6</v>
      </c>
      <c r="J4" s="35" t="s">
        <v>63</v>
      </c>
      <c r="K4" s="35" t="s">
        <v>7</v>
      </c>
      <c r="L4" s="35" t="s">
        <v>8</v>
      </c>
      <c r="M4" s="35" t="s">
        <v>9</v>
      </c>
      <c r="N4" s="35" t="s">
        <v>31</v>
      </c>
      <c r="O4" s="120"/>
      <c r="P4" s="8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</row>
    <row r="5" spans="1:133" ht="15.75">
      <c r="A5" s="24" t="s">
        <v>1</v>
      </c>
      <c r="B5" s="26"/>
      <c r="C5" s="26"/>
      <c r="D5" s="27">
        <f t="shared" ref="D5:M5" si="0">SUM(D6:D10)</f>
        <v>5430545</v>
      </c>
      <c r="E5" s="27">
        <f t="shared" si="0"/>
        <v>0</v>
      </c>
      <c r="F5" s="27">
        <f t="shared" si="0"/>
        <v>0</v>
      </c>
      <c r="G5" s="27">
        <f t="shared" si="0"/>
        <v>0</v>
      </c>
      <c r="H5" s="27">
        <f t="shared" si="0"/>
        <v>0</v>
      </c>
      <c r="I5" s="27">
        <f t="shared" si="0"/>
        <v>0</v>
      </c>
      <c r="J5" s="27">
        <f t="shared" si="0"/>
        <v>0</v>
      </c>
      <c r="K5" s="27">
        <f t="shared" si="0"/>
        <v>0</v>
      </c>
      <c r="L5" s="27">
        <f t="shared" si="0"/>
        <v>0</v>
      </c>
      <c r="M5" s="27">
        <f t="shared" si="0"/>
        <v>0</v>
      </c>
      <c r="N5" s="28">
        <f t="shared" ref="N5:N18" si="1">SUM(D5:M5)</f>
        <v>5430545</v>
      </c>
      <c r="O5" s="33">
        <f t="shared" ref="O5:O36" si="2">(N5/O$56)</f>
        <v>554.81661217817737</v>
      </c>
      <c r="P5" s="6"/>
    </row>
    <row r="6" spans="1:133">
      <c r="A6" s="12"/>
      <c r="B6" s="25">
        <v>311</v>
      </c>
      <c r="C6" s="20" t="s">
        <v>2</v>
      </c>
      <c r="D6" s="46">
        <v>3638573</v>
      </c>
      <c r="E6" s="46">
        <v>0</v>
      </c>
      <c r="F6" s="46">
        <v>0</v>
      </c>
      <c r="G6" s="46">
        <v>0</v>
      </c>
      <c r="H6" s="46">
        <v>0</v>
      </c>
      <c r="I6" s="46">
        <v>0</v>
      </c>
      <c r="J6" s="46">
        <v>0</v>
      </c>
      <c r="K6" s="46">
        <v>0</v>
      </c>
      <c r="L6" s="46">
        <v>0</v>
      </c>
      <c r="M6" s="46">
        <v>0</v>
      </c>
      <c r="N6" s="46">
        <f t="shared" si="1"/>
        <v>3638573</v>
      </c>
      <c r="O6" s="47">
        <f t="shared" si="2"/>
        <v>371.73814875357579</v>
      </c>
      <c r="P6" s="9"/>
    </row>
    <row r="7" spans="1:133">
      <c r="A7" s="12"/>
      <c r="B7" s="25">
        <v>312.10000000000002</v>
      </c>
      <c r="C7" s="20" t="s">
        <v>10</v>
      </c>
      <c r="D7" s="46">
        <v>230127</v>
      </c>
      <c r="E7" s="46">
        <v>0</v>
      </c>
      <c r="F7" s="46">
        <v>0</v>
      </c>
      <c r="G7" s="46">
        <v>0</v>
      </c>
      <c r="H7" s="46">
        <v>0</v>
      </c>
      <c r="I7" s="46">
        <v>0</v>
      </c>
      <c r="J7" s="46">
        <v>0</v>
      </c>
      <c r="K7" s="46">
        <v>0</v>
      </c>
      <c r="L7" s="46">
        <v>0</v>
      </c>
      <c r="M7" s="46">
        <v>0</v>
      </c>
      <c r="N7" s="46">
        <f t="shared" si="1"/>
        <v>230127</v>
      </c>
      <c r="O7" s="47">
        <f t="shared" si="2"/>
        <v>23.511136085002043</v>
      </c>
      <c r="P7" s="9"/>
    </row>
    <row r="8" spans="1:133">
      <c r="A8" s="12"/>
      <c r="B8" s="25">
        <v>314.89999999999998</v>
      </c>
      <c r="C8" s="20" t="s">
        <v>12</v>
      </c>
      <c r="D8" s="46">
        <v>1165925</v>
      </c>
      <c r="E8" s="46">
        <v>0</v>
      </c>
      <c r="F8" s="46">
        <v>0</v>
      </c>
      <c r="G8" s="46">
        <v>0</v>
      </c>
      <c r="H8" s="46">
        <v>0</v>
      </c>
      <c r="I8" s="46">
        <v>0</v>
      </c>
      <c r="J8" s="46">
        <v>0</v>
      </c>
      <c r="K8" s="46">
        <v>0</v>
      </c>
      <c r="L8" s="46">
        <v>0</v>
      </c>
      <c r="M8" s="46">
        <v>0</v>
      </c>
      <c r="N8" s="46">
        <f t="shared" si="1"/>
        <v>1165925</v>
      </c>
      <c r="O8" s="47">
        <f t="shared" si="2"/>
        <v>119.11779730281978</v>
      </c>
      <c r="P8" s="9"/>
    </row>
    <row r="9" spans="1:133">
      <c r="A9" s="12"/>
      <c r="B9" s="25">
        <v>315</v>
      </c>
      <c r="C9" s="20" t="s">
        <v>96</v>
      </c>
      <c r="D9" s="46">
        <v>346275</v>
      </c>
      <c r="E9" s="46">
        <v>0</v>
      </c>
      <c r="F9" s="46">
        <v>0</v>
      </c>
      <c r="G9" s="46">
        <v>0</v>
      </c>
      <c r="H9" s="46">
        <v>0</v>
      </c>
      <c r="I9" s="46">
        <v>0</v>
      </c>
      <c r="J9" s="46">
        <v>0</v>
      </c>
      <c r="K9" s="46">
        <v>0</v>
      </c>
      <c r="L9" s="46">
        <v>0</v>
      </c>
      <c r="M9" s="46">
        <v>0</v>
      </c>
      <c r="N9" s="46">
        <f t="shared" si="1"/>
        <v>346275</v>
      </c>
      <c r="O9" s="47">
        <f t="shared" si="2"/>
        <v>35.377503064977525</v>
      </c>
      <c r="P9" s="9"/>
    </row>
    <row r="10" spans="1:133">
      <c r="A10" s="12"/>
      <c r="B10" s="25">
        <v>316</v>
      </c>
      <c r="C10" s="20" t="s">
        <v>97</v>
      </c>
      <c r="D10" s="46">
        <v>49645</v>
      </c>
      <c r="E10" s="46">
        <v>0</v>
      </c>
      <c r="F10" s="46">
        <v>0</v>
      </c>
      <c r="G10" s="46">
        <v>0</v>
      </c>
      <c r="H10" s="46">
        <v>0</v>
      </c>
      <c r="I10" s="46">
        <v>0</v>
      </c>
      <c r="J10" s="46">
        <v>0</v>
      </c>
      <c r="K10" s="46">
        <v>0</v>
      </c>
      <c r="L10" s="46">
        <v>0</v>
      </c>
      <c r="M10" s="46">
        <v>0</v>
      </c>
      <c r="N10" s="46">
        <f t="shared" si="1"/>
        <v>49645</v>
      </c>
      <c r="O10" s="47">
        <f t="shared" si="2"/>
        <v>5.0720269718022069</v>
      </c>
      <c r="P10" s="9"/>
    </row>
    <row r="11" spans="1:133" ht="15.75">
      <c r="A11" s="29" t="s">
        <v>15</v>
      </c>
      <c r="B11" s="30"/>
      <c r="C11" s="31"/>
      <c r="D11" s="32">
        <f t="shared" ref="D11:M11" si="3">SUM(D12:D15)</f>
        <v>490632</v>
      </c>
      <c r="E11" s="32">
        <f t="shared" si="3"/>
        <v>5084</v>
      </c>
      <c r="F11" s="32">
        <f t="shared" si="3"/>
        <v>0</v>
      </c>
      <c r="G11" s="32">
        <f t="shared" si="3"/>
        <v>0</v>
      </c>
      <c r="H11" s="32">
        <f t="shared" si="3"/>
        <v>0</v>
      </c>
      <c r="I11" s="32">
        <f t="shared" si="3"/>
        <v>0</v>
      </c>
      <c r="J11" s="32">
        <f t="shared" si="3"/>
        <v>0</v>
      </c>
      <c r="K11" s="32">
        <f t="shared" si="3"/>
        <v>0</v>
      </c>
      <c r="L11" s="32">
        <f t="shared" si="3"/>
        <v>0</v>
      </c>
      <c r="M11" s="32">
        <f t="shared" si="3"/>
        <v>0</v>
      </c>
      <c r="N11" s="44">
        <f t="shared" si="1"/>
        <v>495716</v>
      </c>
      <c r="O11" s="45">
        <f t="shared" si="2"/>
        <v>50.645279934613811</v>
      </c>
      <c r="P11" s="10"/>
    </row>
    <row r="12" spans="1:133">
      <c r="A12" s="12"/>
      <c r="B12" s="25">
        <v>322</v>
      </c>
      <c r="C12" s="20" t="s">
        <v>0</v>
      </c>
      <c r="D12" s="46">
        <v>184300</v>
      </c>
      <c r="E12" s="46">
        <v>0</v>
      </c>
      <c r="F12" s="46">
        <v>0</v>
      </c>
      <c r="G12" s="46">
        <v>0</v>
      </c>
      <c r="H12" s="46">
        <v>0</v>
      </c>
      <c r="I12" s="46">
        <v>0</v>
      </c>
      <c r="J12" s="46">
        <v>0</v>
      </c>
      <c r="K12" s="46">
        <v>0</v>
      </c>
      <c r="L12" s="46">
        <v>0</v>
      </c>
      <c r="M12" s="46">
        <v>0</v>
      </c>
      <c r="N12" s="46">
        <f t="shared" si="1"/>
        <v>184300</v>
      </c>
      <c r="O12" s="47">
        <f t="shared" si="2"/>
        <v>18.829178586023701</v>
      </c>
      <c r="P12" s="9"/>
    </row>
    <row r="13" spans="1:133">
      <c r="A13" s="12"/>
      <c r="B13" s="25">
        <v>323.10000000000002</v>
      </c>
      <c r="C13" s="20" t="s">
        <v>16</v>
      </c>
      <c r="D13" s="46">
        <v>251082</v>
      </c>
      <c r="E13" s="46">
        <v>0</v>
      </c>
      <c r="F13" s="46">
        <v>0</v>
      </c>
      <c r="G13" s="46">
        <v>0</v>
      </c>
      <c r="H13" s="46">
        <v>0</v>
      </c>
      <c r="I13" s="46">
        <v>0</v>
      </c>
      <c r="J13" s="46">
        <v>0</v>
      </c>
      <c r="K13" s="46">
        <v>0</v>
      </c>
      <c r="L13" s="46">
        <v>0</v>
      </c>
      <c r="M13" s="46">
        <v>0</v>
      </c>
      <c r="N13" s="46">
        <f t="shared" si="1"/>
        <v>251082</v>
      </c>
      <c r="O13" s="47">
        <f t="shared" si="2"/>
        <v>25.652022885165508</v>
      </c>
      <c r="P13" s="9"/>
    </row>
    <row r="14" spans="1:133">
      <c r="A14" s="12"/>
      <c r="B14" s="25">
        <v>323.7</v>
      </c>
      <c r="C14" s="20" t="s">
        <v>17</v>
      </c>
      <c r="D14" s="46">
        <v>55250</v>
      </c>
      <c r="E14" s="46">
        <v>0</v>
      </c>
      <c r="F14" s="46">
        <v>0</v>
      </c>
      <c r="G14" s="46">
        <v>0</v>
      </c>
      <c r="H14" s="46">
        <v>0</v>
      </c>
      <c r="I14" s="46">
        <v>0</v>
      </c>
      <c r="J14" s="46">
        <v>0</v>
      </c>
      <c r="K14" s="46">
        <v>0</v>
      </c>
      <c r="L14" s="46">
        <v>0</v>
      </c>
      <c r="M14" s="46">
        <v>0</v>
      </c>
      <c r="N14" s="46">
        <f t="shared" si="1"/>
        <v>55250</v>
      </c>
      <c r="O14" s="47">
        <f t="shared" si="2"/>
        <v>5.6446669391091131</v>
      </c>
      <c r="P14" s="9"/>
    </row>
    <row r="15" spans="1:133">
      <c r="A15" s="12"/>
      <c r="B15" s="25">
        <v>325.2</v>
      </c>
      <c r="C15" s="20" t="s">
        <v>114</v>
      </c>
      <c r="D15" s="46">
        <v>0</v>
      </c>
      <c r="E15" s="46">
        <v>5084</v>
      </c>
      <c r="F15" s="46">
        <v>0</v>
      </c>
      <c r="G15" s="46">
        <v>0</v>
      </c>
      <c r="H15" s="46">
        <v>0</v>
      </c>
      <c r="I15" s="46">
        <v>0</v>
      </c>
      <c r="J15" s="46">
        <v>0</v>
      </c>
      <c r="K15" s="46">
        <v>0</v>
      </c>
      <c r="L15" s="46">
        <v>0</v>
      </c>
      <c r="M15" s="46">
        <v>0</v>
      </c>
      <c r="N15" s="46">
        <f t="shared" si="1"/>
        <v>5084</v>
      </c>
      <c r="O15" s="47">
        <f t="shared" si="2"/>
        <v>0.51941152431548832</v>
      </c>
      <c r="P15" s="9"/>
    </row>
    <row r="16" spans="1:133" ht="15.75">
      <c r="A16" s="29" t="s">
        <v>19</v>
      </c>
      <c r="B16" s="30"/>
      <c r="C16" s="31"/>
      <c r="D16" s="32">
        <f t="shared" ref="D16:M16" si="4">SUM(D17:D28)</f>
        <v>872324</v>
      </c>
      <c r="E16" s="32">
        <f t="shared" si="4"/>
        <v>352067</v>
      </c>
      <c r="F16" s="32">
        <f t="shared" si="4"/>
        <v>0</v>
      </c>
      <c r="G16" s="32">
        <f t="shared" si="4"/>
        <v>663240</v>
      </c>
      <c r="H16" s="32">
        <f t="shared" si="4"/>
        <v>0</v>
      </c>
      <c r="I16" s="32">
        <f t="shared" si="4"/>
        <v>0</v>
      </c>
      <c r="J16" s="32">
        <f t="shared" si="4"/>
        <v>0</v>
      </c>
      <c r="K16" s="32">
        <f t="shared" si="4"/>
        <v>0</v>
      </c>
      <c r="L16" s="32">
        <f t="shared" si="4"/>
        <v>0</v>
      </c>
      <c r="M16" s="32">
        <f t="shared" si="4"/>
        <v>0</v>
      </c>
      <c r="N16" s="44">
        <f t="shared" si="1"/>
        <v>1887631</v>
      </c>
      <c r="O16" s="45">
        <f t="shared" si="2"/>
        <v>192.85155292194523</v>
      </c>
      <c r="P16" s="10"/>
    </row>
    <row r="17" spans="1:16">
      <c r="A17" s="12"/>
      <c r="B17" s="25">
        <v>331.2</v>
      </c>
      <c r="C17" s="20" t="s">
        <v>18</v>
      </c>
      <c r="D17" s="46">
        <v>14491</v>
      </c>
      <c r="E17" s="46">
        <v>0</v>
      </c>
      <c r="F17" s="46">
        <v>0</v>
      </c>
      <c r="G17" s="46">
        <v>0</v>
      </c>
      <c r="H17" s="46">
        <v>0</v>
      </c>
      <c r="I17" s="46">
        <v>0</v>
      </c>
      <c r="J17" s="46">
        <v>0</v>
      </c>
      <c r="K17" s="46">
        <v>0</v>
      </c>
      <c r="L17" s="46">
        <v>0</v>
      </c>
      <c r="M17" s="46">
        <v>0</v>
      </c>
      <c r="N17" s="46">
        <f t="shared" si="1"/>
        <v>14491</v>
      </c>
      <c r="O17" s="47">
        <f t="shared" si="2"/>
        <v>1.4804863097670617</v>
      </c>
      <c r="P17" s="9"/>
    </row>
    <row r="18" spans="1:16">
      <c r="A18" s="12"/>
      <c r="B18" s="25">
        <v>331.5</v>
      </c>
      <c r="C18" s="20" t="s">
        <v>91</v>
      </c>
      <c r="D18" s="46">
        <v>0</v>
      </c>
      <c r="E18" s="46">
        <v>0</v>
      </c>
      <c r="F18" s="46">
        <v>0</v>
      </c>
      <c r="G18" s="46">
        <v>19264</v>
      </c>
      <c r="H18" s="46">
        <v>0</v>
      </c>
      <c r="I18" s="46">
        <v>0</v>
      </c>
      <c r="J18" s="46">
        <v>0</v>
      </c>
      <c r="K18" s="46">
        <v>0</v>
      </c>
      <c r="L18" s="46">
        <v>0</v>
      </c>
      <c r="M18" s="46">
        <v>0</v>
      </c>
      <c r="N18" s="46">
        <f t="shared" si="1"/>
        <v>19264</v>
      </c>
      <c r="O18" s="47">
        <f t="shared" si="2"/>
        <v>1.9681242337556191</v>
      </c>
      <c r="P18" s="9"/>
    </row>
    <row r="19" spans="1:16">
      <c r="A19" s="12"/>
      <c r="B19" s="25">
        <v>334.49</v>
      </c>
      <c r="C19" s="20" t="s">
        <v>98</v>
      </c>
      <c r="D19" s="46">
        <v>0</v>
      </c>
      <c r="E19" s="46">
        <v>0</v>
      </c>
      <c r="F19" s="46">
        <v>0</v>
      </c>
      <c r="G19" s="46">
        <v>643976</v>
      </c>
      <c r="H19" s="46">
        <v>0</v>
      </c>
      <c r="I19" s="46">
        <v>0</v>
      </c>
      <c r="J19" s="46">
        <v>0</v>
      </c>
      <c r="K19" s="46">
        <v>0</v>
      </c>
      <c r="L19" s="46">
        <v>0</v>
      </c>
      <c r="M19" s="46">
        <v>0</v>
      </c>
      <c r="N19" s="46">
        <f t="shared" ref="N19:N25" si="5">SUM(D19:M19)</f>
        <v>643976</v>
      </c>
      <c r="O19" s="47">
        <f t="shared" si="2"/>
        <v>65.792398855741723</v>
      </c>
      <c r="P19" s="9"/>
    </row>
    <row r="20" spans="1:16">
      <c r="A20" s="12"/>
      <c r="B20" s="25">
        <v>334.7</v>
      </c>
      <c r="C20" s="20" t="s">
        <v>22</v>
      </c>
      <c r="D20" s="46">
        <v>48575</v>
      </c>
      <c r="E20" s="46">
        <v>0</v>
      </c>
      <c r="F20" s="46">
        <v>0</v>
      </c>
      <c r="G20" s="46">
        <v>0</v>
      </c>
      <c r="H20" s="46">
        <v>0</v>
      </c>
      <c r="I20" s="46">
        <v>0</v>
      </c>
      <c r="J20" s="46">
        <v>0</v>
      </c>
      <c r="K20" s="46">
        <v>0</v>
      </c>
      <c r="L20" s="46">
        <v>0</v>
      </c>
      <c r="M20" s="46">
        <v>0</v>
      </c>
      <c r="N20" s="46">
        <f t="shared" si="5"/>
        <v>48575</v>
      </c>
      <c r="O20" s="47">
        <f t="shared" si="2"/>
        <v>4.9627094401307721</v>
      </c>
      <c r="P20" s="9"/>
    </row>
    <row r="21" spans="1:16">
      <c r="A21" s="12"/>
      <c r="B21" s="25">
        <v>335.12</v>
      </c>
      <c r="C21" s="20" t="s">
        <v>99</v>
      </c>
      <c r="D21" s="46">
        <v>244778</v>
      </c>
      <c r="E21" s="46">
        <v>0</v>
      </c>
      <c r="F21" s="46">
        <v>0</v>
      </c>
      <c r="G21" s="46">
        <v>0</v>
      </c>
      <c r="H21" s="46">
        <v>0</v>
      </c>
      <c r="I21" s="46">
        <v>0</v>
      </c>
      <c r="J21" s="46">
        <v>0</v>
      </c>
      <c r="K21" s="46">
        <v>0</v>
      </c>
      <c r="L21" s="46">
        <v>0</v>
      </c>
      <c r="M21" s="46">
        <v>0</v>
      </c>
      <c r="N21" s="46">
        <f t="shared" si="5"/>
        <v>244778</v>
      </c>
      <c r="O21" s="47">
        <f t="shared" si="2"/>
        <v>25.007968941561096</v>
      </c>
      <c r="P21" s="9"/>
    </row>
    <row r="22" spans="1:16">
      <c r="A22" s="12"/>
      <c r="B22" s="25">
        <v>335.14</v>
      </c>
      <c r="C22" s="20" t="s">
        <v>100</v>
      </c>
      <c r="D22" s="46">
        <v>5495</v>
      </c>
      <c r="E22" s="46">
        <v>0</v>
      </c>
      <c r="F22" s="46">
        <v>0</v>
      </c>
      <c r="G22" s="46">
        <v>0</v>
      </c>
      <c r="H22" s="46">
        <v>0</v>
      </c>
      <c r="I22" s="46">
        <v>0</v>
      </c>
      <c r="J22" s="46">
        <v>0</v>
      </c>
      <c r="K22" s="46">
        <v>0</v>
      </c>
      <c r="L22" s="46">
        <v>0</v>
      </c>
      <c r="M22" s="46">
        <v>0</v>
      </c>
      <c r="N22" s="46">
        <f t="shared" si="5"/>
        <v>5495</v>
      </c>
      <c r="O22" s="47">
        <f t="shared" si="2"/>
        <v>0.56140171638741321</v>
      </c>
      <c r="P22" s="9"/>
    </row>
    <row r="23" spans="1:16">
      <c r="A23" s="12"/>
      <c r="B23" s="25">
        <v>335.15</v>
      </c>
      <c r="C23" s="20" t="s">
        <v>101</v>
      </c>
      <c r="D23" s="46">
        <v>3800</v>
      </c>
      <c r="E23" s="46">
        <v>0</v>
      </c>
      <c r="F23" s="46">
        <v>0</v>
      </c>
      <c r="G23" s="46">
        <v>0</v>
      </c>
      <c r="H23" s="46">
        <v>0</v>
      </c>
      <c r="I23" s="46">
        <v>0</v>
      </c>
      <c r="J23" s="46">
        <v>0</v>
      </c>
      <c r="K23" s="46">
        <v>0</v>
      </c>
      <c r="L23" s="46">
        <v>0</v>
      </c>
      <c r="M23" s="46">
        <v>0</v>
      </c>
      <c r="N23" s="46">
        <f t="shared" si="5"/>
        <v>3800</v>
      </c>
      <c r="O23" s="47">
        <f t="shared" si="2"/>
        <v>0.38823048630976709</v>
      </c>
      <c r="P23" s="9"/>
    </row>
    <row r="24" spans="1:16">
      <c r="A24" s="12"/>
      <c r="B24" s="25">
        <v>335.18</v>
      </c>
      <c r="C24" s="20" t="s">
        <v>102</v>
      </c>
      <c r="D24" s="46">
        <v>527152</v>
      </c>
      <c r="E24" s="46">
        <v>0</v>
      </c>
      <c r="F24" s="46">
        <v>0</v>
      </c>
      <c r="G24" s="46">
        <v>0</v>
      </c>
      <c r="H24" s="46">
        <v>0</v>
      </c>
      <c r="I24" s="46">
        <v>0</v>
      </c>
      <c r="J24" s="46">
        <v>0</v>
      </c>
      <c r="K24" s="46">
        <v>0</v>
      </c>
      <c r="L24" s="46">
        <v>0</v>
      </c>
      <c r="M24" s="46">
        <v>0</v>
      </c>
      <c r="N24" s="46">
        <f t="shared" si="5"/>
        <v>527152</v>
      </c>
      <c r="O24" s="47">
        <f t="shared" si="2"/>
        <v>53.856967715570086</v>
      </c>
      <c r="P24" s="9"/>
    </row>
    <row r="25" spans="1:16">
      <c r="A25" s="12"/>
      <c r="B25" s="25">
        <v>335.49</v>
      </c>
      <c r="C25" s="20" t="s">
        <v>27</v>
      </c>
      <c r="D25" s="46">
        <v>22965</v>
      </c>
      <c r="E25" s="46">
        <v>0</v>
      </c>
      <c r="F25" s="46">
        <v>0</v>
      </c>
      <c r="G25" s="46">
        <v>0</v>
      </c>
      <c r="H25" s="46">
        <v>0</v>
      </c>
      <c r="I25" s="46">
        <v>0</v>
      </c>
      <c r="J25" s="46">
        <v>0</v>
      </c>
      <c r="K25" s="46">
        <v>0</v>
      </c>
      <c r="L25" s="46">
        <v>0</v>
      </c>
      <c r="M25" s="46">
        <v>0</v>
      </c>
      <c r="N25" s="46">
        <f t="shared" si="5"/>
        <v>22965</v>
      </c>
      <c r="O25" s="47">
        <f t="shared" si="2"/>
        <v>2.3462402942378424</v>
      </c>
      <c r="P25" s="9"/>
    </row>
    <row r="26" spans="1:16">
      <c r="A26" s="12"/>
      <c r="B26" s="25">
        <v>337.2</v>
      </c>
      <c r="C26" s="20" t="s">
        <v>69</v>
      </c>
      <c r="D26" s="46">
        <v>5068</v>
      </c>
      <c r="E26" s="46">
        <v>0</v>
      </c>
      <c r="F26" s="46">
        <v>0</v>
      </c>
      <c r="G26" s="46">
        <v>0</v>
      </c>
      <c r="H26" s="46">
        <v>0</v>
      </c>
      <c r="I26" s="46">
        <v>0</v>
      </c>
      <c r="J26" s="46">
        <v>0</v>
      </c>
      <c r="K26" s="46">
        <v>0</v>
      </c>
      <c r="L26" s="46">
        <v>0</v>
      </c>
      <c r="M26" s="46">
        <v>0</v>
      </c>
      <c r="N26" s="46">
        <f>SUM(D26:M26)</f>
        <v>5068</v>
      </c>
      <c r="O26" s="47">
        <f t="shared" si="2"/>
        <v>0.51777686963628933</v>
      </c>
      <c r="P26" s="9"/>
    </row>
    <row r="27" spans="1:16">
      <c r="A27" s="12"/>
      <c r="B27" s="25">
        <v>337.9</v>
      </c>
      <c r="C27" s="20" t="s">
        <v>115</v>
      </c>
      <c r="D27" s="46">
        <v>0</v>
      </c>
      <c r="E27" s="46">
        <v>86900</v>
      </c>
      <c r="F27" s="46">
        <v>0</v>
      </c>
      <c r="G27" s="46">
        <v>0</v>
      </c>
      <c r="H27" s="46">
        <v>0</v>
      </c>
      <c r="I27" s="46">
        <v>0</v>
      </c>
      <c r="J27" s="46">
        <v>0</v>
      </c>
      <c r="K27" s="46">
        <v>0</v>
      </c>
      <c r="L27" s="46">
        <v>0</v>
      </c>
      <c r="M27" s="46">
        <v>0</v>
      </c>
      <c r="N27" s="46">
        <f>SUM(D27:M27)</f>
        <v>86900</v>
      </c>
      <c r="O27" s="47">
        <f t="shared" si="2"/>
        <v>8.8782182263996727</v>
      </c>
      <c r="P27" s="9"/>
    </row>
    <row r="28" spans="1:16">
      <c r="A28" s="12"/>
      <c r="B28" s="25">
        <v>339</v>
      </c>
      <c r="C28" s="20" t="s">
        <v>28</v>
      </c>
      <c r="D28" s="46">
        <v>0</v>
      </c>
      <c r="E28" s="46">
        <v>265167</v>
      </c>
      <c r="F28" s="46">
        <v>0</v>
      </c>
      <c r="G28" s="46">
        <v>0</v>
      </c>
      <c r="H28" s="46">
        <v>0</v>
      </c>
      <c r="I28" s="46">
        <v>0</v>
      </c>
      <c r="J28" s="46">
        <v>0</v>
      </c>
      <c r="K28" s="46">
        <v>0</v>
      </c>
      <c r="L28" s="46">
        <v>0</v>
      </c>
      <c r="M28" s="46">
        <v>0</v>
      </c>
      <c r="N28" s="46">
        <f>SUM(D28:M28)</f>
        <v>265167</v>
      </c>
      <c r="O28" s="47">
        <f t="shared" si="2"/>
        <v>27.091029832447894</v>
      </c>
      <c r="P28" s="9"/>
    </row>
    <row r="29" spans="1:16" ht="15.75">
      <c r="A29" s="29" t="s">
        <v>33</v>
      </c>
      <c r="B29" s="30"/>
      <c r="C29" s="31"/>
      <c r="D29" s="32">
        <f t="shared" ref="D29:M29" si="6">SUM(D30:D41)</f>
        <v>946960</v>
      </c>
      <c r="E29" s="32">
        <f t="shared" si="6"/>
        <v>4570</v>
      </c>
      <c r="F29" s="32">
        <f t="shared" si="6"/>
        <v>0</v>
      </c>
      <c r="G29" s="32">
        <f t="shared" si="6"/>
        <v>0</v>
      </c>
      <c r="H29" s="32">
        <f t="shared" si="6"/>
        <v>0</v>
      </c>
      <c r="I29" s="32">
        <f t="shared" si="6"/>
        <v>19179531</v>
      </c>
      <c r="J29" s="32">
        <f t="shared" si="6"/>
        <v>1352701</v>
      </c>
      <c r="K29" s="32">
        <f t="shared" si="6"/>
        <v>0</v>
      </c>
      <c r="L29" s="32">
        <f t="shared" si="6"/>
        <v>0</v>
      </c>
      <c r="M29" s="32">
        <f t="shared" si="6"/>
        <v>0</v>
      </c>
      <c r="N29" s="32">
        <f>SUM(D29:M29)</f>
        <v>21483762</v>
      </c>
      <c r="O29" s="45">
        <f t="shared" si="2"/>
        <v>2194.9082550061298</v>
      </c>
      <c r="P29" s="10"/>
    </row>
    <row r="30" spans="1:16">
      <c r="A30" s="12"/>
      <c r="B30" s="25">
        <v>341.2</v>
      </c>
      <c r="C30" s="20" t="s">
        <v>103</v>
      </c>
      <c r="D30" s="46">
        <v>0</v>
      </c>
      <c r="E30" s="46">
        <v>0</v>
      </c>
      <c r="F30" s="46">
        <v>0</v>
      </c>
      <c r="G30" s="46">
        <v>0</v>
      </c>
      <c r="H30" s="46">
        <v>0</v>
      </c>
      <c r="I30" s="46">
        <v>0</v>
      </c>
      <c r="J30" s="46">
        <v>1352701</v>
      </c>
      <c r="K30" s="46">
        <v>0</v>
      </c>
      <c r="L30" s="46">
        <v>0</v>
      </c>
      <c r="M30" s="46">
        <v>0</v>
      </c>
      <c r="N30" s="46">
        <f t="shared" ref="N30:N40" si="7">SUM(D30:M30)</f>
        <v>1352701</v>
      </c>
      <c r="O30" s="47">
        <f t="shared" si="2"/>
        <v>138.19993870044954</v>
      </c>
      <c r="P30" s="9"/>
    </row>
    <row r="31" spans="1:16">
      <c r="A31" s="12"/>
      <c r="B31" s="25">
        <v>341.9</v>
      </c>
      <c r="C31" s="20" t="s">
        <v>104</v>
      </c>
      <c r="D31" s="46">
        <v>64852</v>
      </c>
      <c r="E31" s="46">
        <v>0</v>
      </c>
      <c r="F31" s="46">
        <v>0</v>
      </c>
      <c r="G31" s="46">
        <v>0</v>
      </c>
      <c r="H31" s="46">
        <v>0</v>
      </c>
      <c r="I31" s="46">
        <v>0</v>
      </c>
      <c r="J31" s="46">
        <v>0</v>
      </c>
      <c r="K31" s="46">
        <v>0</v>
      </c>
      <c r="L31" s="46">
        <v>0</v>
      </c>
      <c r="M31" s="46">
        <v>0</v>
      </c>
      <c r="N31" s="46">
        <f t="shared" si="7"/>
        <v>64852</v>
      </c>
      <c r="O31" s="47">
        <f t="shared" si="2"/>
        <v>6.6256640784634246</v>
      </c>
      <c r="P31" s="9"/>
    </row>
    <row r="32" spans="1:16">
      <c r="A32" s="12"/>
      <c r="B32" s="25">
        <v>342.1</v>
      </c>
      <c r="C32" s="20" t="s">
        <v>38</v>
      </c>
      <c r="D32" s="46">
        <v>8039</v>
      </c>
      <c r="E32" s="46">
        <v>0</v>
      </c>
      <c r="F32" s="46">
        <v>0</v>
      </c>
      <c r="G32" s="46">
        <v>0</v>
      </c>
      <c r="H32" s="46">
        <v>0</v>
      </c>
      <c r="I32" s="46">
        <v>0</v>
      </c>
      <c r="J32" s="46">
        <v>0</v>
      </c>
      <c r="K32" s="46">
        <v>0</v>
      </c>
      <c r="L32" s="46">
        <v>0</v>
      </c>
      <c r="M32" s="46">
        <v>0</v>
      </c>
      <c r="N32" s="46">
        <f t="shared" si="7"/>
        <v>8039</v>
      </c>
      <c r="O32" s="47">
        <f t="shared" si="2"/>
        <v>0.82131181038005718</v>
      </c>
      <c r="P32" s="9"/>
    </row>
    <row r="33" spans="1:16">
      <c r="A33" s="12"/>
      <c r="B33" s="25">
        <v>342.9</v>
      </c>
      <c r="C33" s="20" t="s">
        <v>86</v>
      </c>
      <c r="D33" s="46">
        <v>0</v>
      </c>
      <c r="E33" s="46">
        <v>1000</v>
      </c>
      <c r="F33" s="46">
        <v>0</v>
      </c>
      <c r="G33" s="46">
        <v>0</v>
      </c>
      <c r="H33" s="46">
        <v>0</v>
      </c>
      <c r="I33" s="46">
        <v>0</v>
      </c>
      <c r="J33" s="46">
        <v>0</v>
      </c>
      <c r="K33" s="46">
        <v>0</v>
      </c>
      <c r="L33" s="46">
        <v>0</v>
      </c>
      <c r="M33" s="46">
        <v>0</v>
      </c>
      <c r="N33" s="46">
        <f t="shared" si="7"/>
        <v>1000</v>
      </c>
      <c r="O33" s="47">
        <f t="shared" si="2"/>
        <v>0.10216591744993871</v>
      </c>
      <c r="P33" s="9"/>
    </row>
    <row r="34" spans="1:16">
      <c r="A34" s="12"/>
      <c r="B34" s="25">
        <v>343.1</v>
      </c>
      <c r="C34" s="20" t="s">
        <v>39</v>
      </c>
      <c r="D34" s="46">
        <v>0</v>
      </c>
      <c r="E34" s="46">
        <v>0</v>
      </c>
      <c r="F34" s="46">
        <v>0</v>
      </c>
      <c r="G34" s="46">
        <v>0</v>
      </c>
      <c r="H34" s="46">
        <v>0</v>
      </c>
      <c r="I34" s="46">
        <v>15693189</v>
      </c>
      <c r="J34" s="46">
        <v>0</v>
      </c>
      <c r="K34" s="46">
        <v>0</v>
      </c>
      <c r="L34" s="46">
        <v>0</v>
      </c>
      <c r="M34" s="46">
        <v>0</v>
      </c>
      <c r="N34" s="46">
        <f t="shared" si="7"/>
        <v>15693189</v>
      </c>
      <c r="O34" s="47">
        <f t="shared" si="2"/>
        <v>1603.309051900286</v>
      </c>
      <c r="P34" s="9"/>
    </row>
    <row r="35" spans="1:16">
      <c r="A35" s="12"/>
      <c r="B35" s="25">
        <v>343.3</v>
      </c>
      <c r="C35" s="20" t="s">
        <v>40</v>
      </c>
      <c r="D35" s="46">
        <v>0</v>
      </c>
      <c r="E35" s="46">
        <v>0</v>
      </c>
      <c r="F35" s="46">
        <v>0</v>
      </c>
      <c r="G35" s="46">
        <v>0</v>
      </c>
      <c r="H35" s="46">
        <v>0</v>
      </c>
      <c r="I35" s="46">
        <v>1402316</v>
      </c>
      <c r="J35" s="46">
        <v>0</v>
      </c>
      <c r="K35" s="46">
        <v>0</v>
      </c>
      <c r="L35" s="46">
        <v>0</v>
      </c>
      <c r="M35" s="46">
        <v>0</v>
      </c>
      <c r="N35" s="46">
        <f t="shared" si="7"/>
        <v>1402316</v>
      </c>
      <c r="O35" s="47">
        <f t="shared" si="2"/>
        <v>143.26890069472825</v>
      </c>
      <c r="P35" s="9"/>
    </row>
    <row r="36" spans="1:16">
      <c r="A36" s="12"/>
      <c r="B36" s="25">
        <v>343.4</v>
      </c>
      <c r="C36" s="20" t="s">
        <v>41</v>
      </c>
      <c r="D36" s="46">
        <v>842168</v>
      </c>
      <c r="E36" s="46">
        <v>0</v>
      </c>
      <c r="F36" s="46">
        <v>0</v>
      </c>
      <c r="G36" s="46">
        <v>0</v>
      </c>
      <c r="H36" s="46">
        <v>0</v>
      </c>
      <c r="I36" s="46">
        <v>0</v>
      </c>
      <c r="J36" s="46">
        <v>0</v>
      </c>
      <c r="K36" s="46">
        <v>0</v>
      </c>
      <c r="L36" s="46">
        <v>0</v>
      </c>
      <c r="M36" s="46">
        <v>0</v>
      </c>
      <c r="N36" s="46">
        <f t="shared" si="7"/>
        <v>842168</v>
      </c>
      <c r="O36" s="47">
        <f t="shared" si="2"/>
        <v>86.040866366979969</v>
      </c>
      <c r="P36" s="9"/>
    </row>
    <row r="37" spans="1:16">
      <c r="A37" s="12"/>
      <c r="B37" s="25">
        <v>343.5</v>
      </c>
      <c r="C37" s="20" t="s">
        <v>42</v>
      </c>
      <c r="D37" s="46">
        <v>0</v>
      </c>
      <c r="E37" s="46">
        <v>0</v>
      </c>
      <c r="F37" s="46">
        <v>0</v>
      </c>
      <c r="G37" s="46">
        <v>0</v>
      </c>
      <c r="H37" s="46">
        <v>0</v>
      </c>
      <c r="I37" s="46">
        <v>2026911</v>
      </c>
      <c r="J37" s="46">
        <v>0</v>
      </c>
      <c r="K37" s="46">
        <v>0</v>
      </c>
      <c r="L37" s="46">
        <v>0</v>
      </c>
      <c r="M37" s="46">
        <v>0</v>
      </c>
      <c r="N37" s="46">
        <f t="shared" si="7"/>
        <v>2026911</v>
      </c>
      <c r="O37" s="47">
        <f t="shared" ref="O37:O54" si="8">(N37/O$56)</f>
        <v>207.08122190437271</v>
      </c>
      <c r="P37" s="9"/>
    </row>
    <row r="38" spans="1:16">
      <c r="A38" s="12"/>
      <c r="B38" s="25">
        <v>343.9</v>
      </c>
      <c r="C38" s="20" t="s">
        <v>43</v>
      </c>
      <c r="D38" s="46">
        <v>0</v>
      </c>
      <c r="E38" s="46">
        <v>0</v>
      </c>
      <c r="F38" s="46">
        <v>0</v>
      </c>
      <c r="G38" s="46">
        <v>0</v>
      </c>
      <c r="H38" s="46">
        <v>0</v>
      </c>
      <c r="I38" s="46">
        <v>57115</v>
      </c>
      <c r="J38" s="46">
        <v>0</v>
      </c>
      <c r="K38" s="46">
        <v>0</v>
      </c>
      <c r="L38" s="46">
        <v>0</v>
      </c>
      <c r="M38" s="46">
        <v>0</v>
      </c>
      <c r="N38" s="46">
        <f t="shared" si="7"/>
        <v>57115</v>
      </c>
      <c r="O38" s="47">
        <f t="shared" si="8"/>
        <v>5.8352063751532492</v>
      </c>
      <c r="P38" s="9"/>
    </row>
    <row r="39" spans="1:16">
      <c r="A39" s="12"/>
      <c r="B39" s="25">
        <v>347.2</v>
      </c>
      <c r="C39" s="20" t="s">
        <v>44</v>
      </c>
      <c r="D39" s="46">
        <v>11610</v>
      </c>
      <c r="E39" s="46">
        <v>0</v>
      </c>
      <c r="F39" s="46">
        <v>0</v>
      </c>
      <c r="G39" s="46">
        <v>0</v>
      </c>
      <c r="H39" s="46">
        <v>0</v>
      </c>
      <c r="I39" s="46">
        <v>0</v>
      </c>
      <c r="J39" s="46">
        <v>0</v>
      </c>
      <c r="K39" s="46">
        <v>0</v>
      </c>
      <c r="L39" s="46">
        <v>0</v>
      </c>
      <c r="M39" s="46">
        <v>0</v>
      </c>
      <c r="N39" s="46">
        <f t="shared" si="7"/>
        <v>11610</v>
      </c>
      <c r="O39" s="47">
        <f t="shared" si="8"/>
        <v>1.1861463015937883</v>
      </c>
      <c r="P39" s="9"/>
    </row>
    <row r="40" spans="1:16">
      <c r="A40" s="12"/>
      <c r="B40" s="25">
        <v>347.4</v>
      </c>
      <c r="C40" s="20" t="s">
        <v>45</v>
      </c>
      <c r="D40" s="46">
        <v>20291</v>
      </c>
      <c r="E40" s="46">
        <v>0</v>
      </c>
      <c r="F40" s="46">
        <v>0</v>
      </c>
      <c r="G40" s="46">
        <v>0</v>
      </c>
      <c r="H40" s="46">
        <v>0</v>
      </c>
      <c r="I40" s="46">
        <v>0</v>
      </c>
      <c r="J40" s="46">
        <v>0</v>
      </c>
      <c r="K40" s="46">
        <v>0</v>
      </c>
      <c r="L40" s="46">
        <v>0</v>
      </c>
      <c r="M40" s="46">
        <v>0</v>
      </c>
      <c r="N40" s="46">
        <f t="shared" si="7"/>
        <v>20291</v>
      </c>
      <c r="O40" s="47">
        <f t="shared" si="8"/>
        <v>2.073048630976706</v>
      </c>
      <c r="P40" s="9"/>
    </row>
    <row r="41" spans="1:16">
      <c r="A41" s="12"/>
      <c r="B41" s="25">
        <v>348.24</v>
      </c>
      <c r="C41" s="20" t="s">
        <v>116</v>
      </c>
      <c r="D41" s="46">
        <v>0</v>
      </c>
      <c r="E41" s="46">
        <v>3570</v>
      </c>
      <c r="F41" s="46">
        <v>0</v>
      </c>
      <c r="G41" s="46">
        <v>0</v>
      </c>
      <c r="H41" s="46">
        <v>0</v>
      </c>
      <c r="I41" s="46">
        <v>0</v>
      </c>
      <c r="J41" s="46">
        <v>0</v>
      </c>
      <c r="K41" s="46">
        <v>0</v>
      </c>
      <c r="L41" s="46">
        <v>0</v>
      </c>
      <c r="M41" s="46">
        <v>0</v>
      </c>
      <c r="N41" s="46">
        <f t="shared" ref="N41:N54" si="9">SUM(D41:M41)</f>
        <v>3570</v>
      </c>
      <c r="O41" s="47">
        <f t="shared" si="8"/>
        <v>0.36473232529628113</v>
      </c>
      <c r="P41" s="9"/>
    </row>
    <row r="42" spans="1:16" ht="15.75">
      <c r="A42" s="29" t="s">
        <v>34</v>
      </c>
      <c r="B42" s="30"/>
      <c r="C42" s="31"/>
      <c r="D42" s="32">
        <f t="shared" ref="D42:M42" si="10">SUM(D43:D44)</f>
        <v>40199</v>
      </c>
      <c r="E42" s="32">
        <f t="shared" si="10"/>
        <v>0</v>
      </c>
      <c r="F42" s="32">
        <f t="shared" si="10"/>
        <v>0</v>
      </c>
      <c r="G42" s="32">
        <f t="shared" si="10"/>
        <v>0</v>
      </c>
      <c r="H42" s="32">
        <f t="shared" si="10"/>
        <v>0</v>
      </c>
      <c r="I42" s="32">
        <f t="shared" si="10"/>
        <v>0</v>
      </c>
      <c r="J42" s="32">
        <f t="shared" si="10"/>
        <v>0</v>
      </c>
      <c r="K42" s="32">
        <f t="shared" si="10"/>
        <v>0</v>
      </c>
      <c r="L42" s="32">
        <f t="shared" si="10"/>
        <v>0</v>
      </c>
      <c r="M42" s="32">
        <f t="shared" si="10"/>
        <v>0</v>
      </c>
      <c r="N42" s="32">
        <f t="shared" si="9"/>
        <v>40199</v>
      </c>
      <c r="O42" s="45">
        <f t="shared" si="8"/>
        <v>4.1069677155700859</v>
      </c>
      <c r="P42" s="10"/>
    </row>
    <row r="43" spans="1:16">
      <c r="A43" s="13"/>
      <c r="B43" s="39">
        <v>351.1</v>
      </c>
      <c r="C43" s="21" t="s">
        <v>72</v>
      </c>
      <c r="D43" s="46">
        <v>29516</v>
      </c>
      <c r="E43" s="46">
        <v>0</v>
      </c>
      <c r="F43" s="46">
        <v>0</v>
      </c>
      <c r="G43" s="46">
        <v>0</v>
      </c>
      <c r="H43" s="46">
        <v>0</v>
      </c>
      <c r="I43" s="46">
        <v>0</v>
      </c>
      <c r="J43" s="46">
        <v>0</v>
      </c>
      <c r="K43" s="46">
        <v>0</v>
      </c>
      <c r="L43" s="46">
        <v>0</v>
      </c>
      <c r="M43" s="46">
        <v>0</v>
      </c>
      <c r="N43" s="46">
        <f t="shared" si="9"/>
        <v>29516</v>
      </c>
      <c r="O43" s="47">
        <f t="shared" si="8"/>
        <v>3.0155292194523908</v>
      </c>
      <c r="P43" s="9"/>
    </row>
    <row r="44" spans="1:16">
      <c r="A44" s="13"/>
      <c r="B44" s="39">
        <v>351.3</v>
      </c>
      <c r="C44" s="21" t="s">
        <v>48</v>
      </c>
      <c r="D44" s="46">
        <v>10683</v>
      </c>
      <c r="E44" s="46">
        <v>0</v>
      </c>
      <c r="F44" s="46">
        <v>0</v>
      </c>
      <c r="G44" s="46">
        <v>0</v>
      </c>
      <c r="H44" s="46">
        <v>0</v>
      </c>
      <c r="I44" s="46">
        <v>0</v>
      </c>
      <c r="J44" s="46">
        <v>0</v>
      </c>
      <c r="K44" s="46">
        <v>0</v>
      </c>
      <c r="L44" s="46">
        <v>0</v>
      </c>
      <c r="M44" s="46">
        <v>0</v>
      </c>
      <c r="N44" s="46">
        <f t="shared" si="9"/>
        <v>10683</v>
      </c>
      <c r="O44" s="47">
        <f t="shared" si="8"/>
        <v>1.0914384961176951</v>
      </c>
      <c r="P44" s="9"/>
    </row>
    <row r="45" spans="1:16" ht="15.75">
      <c r="A45" s="29" t="s">
        <v>3</v>
      </c>
      <c r="B45" s="30"/>
      <c r="C45" s="31"/>
      <c r="D45" s="32">
        <f t="shared" ref="D45:M45" si="11">SUM(D46:D50)</f>
        <v>74757</v>
      </c>
      <c r="E45" s="32">
        <f t="shared" si="11"/>
        <v>152615</v>
      </c>
      <c r="F45" s="32">
        <f t="shared" si="11"/>
        <v>157</v>
      </c>
      <c r="G45" s="32">
        <f t="shared" si="11"/>
        <v>777542</v>
      </c>
      <c r="H45" s="32">
        <f t="shared" si="11"/>
        <v>0</v>
      </c>
      <c r="I45" s="32">
        <f t="shared" si="11"/>
        <v>73446</v>
      </c>
      <c r="J45" s="32">
        <f t="shared" si="11"/>
        <v>72440</v>
      </c>
      <c r="K45" s="32">
        <f t="shared" si="11"/>
        <v>0</v>
      </c>
      <c r="L45" s="32">
        <f t="shared" si="11"/>
        <v>0</v>
      </c>
      <c r="M45" s="32">
        <f t="shared" si="11"/>
        <v>0</v>
      </c>
      <c r="N45" s="32">
        <f t="shared" si="9"/>
        <v>1150957</v>
      </c>
      <c r="O45" s="45">
        <f t="shared" si="8"/>
        <v>117.5885778504291</v>
      </c>
      <c r="P45" s="10"/>
    </row>
    <row r="46" spans="1:16">
      <c r="A46" s="12"/>
      <c r="B46" s="25">
        <v>361.1</v>
      </c>
      <c r="C46" s="20" t="s">
        <v>50</v>
      </c>
      <c r="D46" s="46">
        <v>6141</v>
      </c>
      <c r="E46" s="46">
        <v>311</v>
      </c>
      <c r="F46" s="46">
        <v>157</v>
      </c>
      <c r="G46" s="46">
        <v>8</v>
      </c>
      <c r="H46" s="46">
        <v>0</v>
      </c>
      <c r="I46" s="46">
        <v>3833</v>
      </c>
      <c r="J46" s="46">
        <v>447</v>
      </c>
      <c r="K46" s="46">
        <v>0</v>
      </c>
      <c r="L46" s="46">
        <v>0</v>
      </c>
      <c r="M46" s="46">
        <v>0</v>
      </c>
      <c r="N46" s="46">
        <f t="shared" si="9"/>
        <v>10897</v>
      </c>
      <c r="O46" s="47">
        <f t="shared" si="8"/>
        <v>1.113302002451982</v>
      </c>
      <c r="P46" s="9"/>
    </row>
    <row r="47" spans="1:16">
      <c r="A47" s="12"/>
      <c r="B47" s="25">
        <v>362</v>
      </c>
      <c r="C47" s="20" t="s">
        <v>52</v>
      </c>
      <c r="D47" s="46">
        <v>100</v>
      </c>
      <c r="E47" s="46">
        <v>625</v>
      </c>
      <c r="F47" s="46">
        <v>0</v>
      </c>
      <c r="G47" s="46">
        <v>0</v>
      </c>
      <c r="H47" s="46">
        <v>0</v>
      </c>
      <c r="I47" s="46">
        <v>46860</v>
      </c>
      <c r="J47" s="46">
        <v>0</v>
      </c>
      <c r="K47" s="46">
        <v>0</v>
      </c>
      <c r="L47" s="46">
        <v>0</v>
      </c>
      <c r="M47" s="46">
        <v>0</v>
      </c>
      <c r="N47" s="46">
        <f t="shared" si="9"/>
        <v>47585</v>
      </c>
      <c r="O47" s="47">
        <f t="shared" si="8"/>
        <v>4.8615651818553332</v>
      </c>
      <c r="P47" s="9"/>
    </row>
    <row r="48" spans="1:16">
      <c r="A48" s="12"/>
      <c r="B48" s="25">
        <v>365</v>
      </c>
      <c r="C48" s="20" t="s">
        <v>111</v>
      </c>
      <c r="D48" s="46">
        <v>0</v>
      </c>
      <c r="E48" s="46">
        <v>0</v>
      </c>
      <c r="F48" s="46">
        <v>0</v>
      </c>
      <c r="G48" s="46">
        <v>0</v>
      </c>
      <c r="H48" s="46">
        <v>0</v>
      </c>
      <c r="I48" s="46">
        <v>14035</v>
      </c>
      <c r="J48" s="46">
        <v>0</v>
      </c>
      <c r="K48" s="46">
        <v>0</v>
      </c>
      <c r="L48" s="46">
        <v>0</v>
      </c>
      <c r="M48" s="46">
        <v>0</v>
      </c>
      <c r="N48" s="46">
        <f t="shared" si="9"/>
        <v>14035</v>
      </c>
      <c r="O48" s="47">
        <f t="shared" si="8"/>
        <v>1.4338986514098897</v>
      </c>
      <c r="P48" s="9"/>
    </row>
    <row r="49" spans="1:119">
      <c r="A49" s="12"/>
      <c r="B49" s="25">
        <v>366</v>
      </c>
      <c r="C49" s="20" t="s">
        <v>54</v>
      </c>
      <c r="D49" s="46">
        <v>1000</v>
      </c>
      <c r="E49" s="46">
        <v>78627</v>
      </c>
      <c r="F49" s="46">
        <v>0</v>
      </c>
      <c r="G49" s="46">
        <v>0</v>
      </c>
      <c r="H49" s="46">
        <v>0</v>
      </c>
      <c r="I49" s="46">
        <v>0</v>
      </c>
      <c r="J49" s="46">
        <v>0</v>
      </c>
      <c r="K49" s="46">
        <v>0</v>
      </c>
      <c r="L49" s="46">
        <v>0</v>
      </c>
      <c r="M49" s="46">
        <v>0</v>
      </c>
      <c r="N49" s="46">
        <f t="shared" si="9"/>
        <v>79627</v>
      </c>
      <c r="O49" s="47">
        <f t="shared" si="8"/>
        <v>8.1351655087862689</v>
      </c>
      <c r="P49" s="9"/>
    </row>
    <row r="50" spans="1:119">
      <c r="A50" s="12"/>
      <c r="B50" s="25">
        <v>369.9</v>
      </c>
      <c r="C50" s="20" t="s">
        <v>55</v>
      </c>
      <c r="D50" s="46">
        <v>67516</v>
      </c>
      <c r="E50" s="46">
        <v>73052</v>
      </c>
      <c r="F50" s="46">
        <v>0</v>
      </c>
      <c r="G50" s="46">
        <v>777534</v>
      </c>
      <c r="H50" s="46">
        <v>0</v>
      </c>
      <c r="I50" s="46">
        <v>8718</v>
      </c>
      <c r="J50" s="46">
        <v>71993</v>
      </c>
      <c r="K50" s="46">
        <v>0</v>
      </c>
      <c r="L50" s="46">
        <v>0</v>
      </c>
      <c r="M50" s="46">
        <v>0</v>
      </c>
      <c r="N50" s="46">
        <f t="shared" si="9"/>
        <v>998813</v>
      </c>
      <c r="O50" s="47">
        <f t="shared" si="8"/>
        <v>102.04464650592563</v>
      </c>
      <c r="P50" s="9"/>
    </row>
    <row r="51" spans="1:119" ht="15.75">
      <c r="A51" s="29" t="s">
        <v>35</v>
      </c>
      <c r="B51" s="30"/>
      <c r="C51" s="31"/>
      <c r="D51" s="32">
        <f t="shared" ref="D51:M51" si="12">SUM(D52:D53)</f>
        <v>1621117</v>
      </c>
      <c r="E51" s="32">
        <f t="shared" si="12"/>
        <v>404505</v>
      </c>
      <c r="F51" s="32">
        <f t="shared" si="12"/>
        <v>1796358</v>
      </c>
      <c r="G51" s="32">
        <f t="shared" si="12"/>
        <v>307454</v>
      </c>
      <c r="H51" s="32">
        <f t="shared" si="12"/>
        <v>0</v>
      </c>
      <c r="I51" s="32">
        <f t="shared" si="12"/>
        <v>0</v>
      </c>
      <c r="J51" s="32">
        <f t="shared" si="12"/>
        <v>80000</v>
      </c>
      <c r="K51" s="32">
        <f t="shared" si="12"/>
        <v>0</v>
      </c>
      <c r="L51" s="32">
        <f t="shared" si="12"/>
        <v>0</v>
      </c>
      <c r="M51" s="32">
        <f t="shared" si="12"/>
        <v>0</v>
      </c>
      <c r="N51" s="32">
        <f t="shared" si="9"/>
        <v>4209434</v>
      </c>
      <c r="O51" s="45">
        <f t="shared" si="8"/>
        <v>430.06068655496529</v>
      </c>
      <c r="P51" s="9"/>
    </row>
    <row r="52" spans="1:119">
      <c r="A52" s="12"/>
      <c r="B52" s="25">
        <v>381</v>
      </c>
      <c r="C52" s="20" t="s">
        <v>56</v>
      </c>
      <c r="D52" s="46">
        <v>1621117</v>
      </c>
      <c r="E52" s="46">
        <v>404505</v>
      </c>
      <c r="F52" s="46">
        <v>646358</v>
      </c>
      <c r="G52" s="46">
        <v>307454</v>
      </c>
      <c r="H52" s="46">
        <v>0</v>
      </c>
      <c r="I52" s="46">
        <v>0</v>
      </c>
      <c r="J52" s="46">
        <v>80000</v>
      </c>
      <c r="K52" s="46">
        <v>0</v>
      </c>
      <c r="L52" s="46">
        <v>0</v>
      </c>
      <c r="M52" s="46">
        <v>0</v>
      </c>
      <c r="N52" s="46">
        <f t="shared" si="9"/>
        <v>3059434</v>
      </c>
      <c r="O52" s="47">
        <f t="shared" si="8"/>
        <v>312.56988148753578</v>
      </c>
      <c r="P52" s="9"/>
    </row>
    <row r="53" spans="1:119" ht="15.75" thickBot="1">
      <c r="A53" s="12"/>
      <c r="B53" s="25">
        <v>385</v>
      </c>
      <c r="C53" s="20" t="s">
        <v>117</v>
      </c>
      <c r="D53" s="46">
        <v>0</v>
      </c>
      <c r="E53" s="46">
        <v>0</v>
      </c>
      <c r="F53" s="46">
        <v>1150000</v>
      </c>
      <c r="G53" s="46">
        <v>0</v>
      </c>
      <c r="H53" s="46">
        <v>0</v>
      </c>
      <c r="I53" s="46">
        <v>0</v>
      </c>
      <c r="J53" s="46">
        <v>0</v>
      </c>
      <c r="K53" s="46">
        <v>0</v>
      </c>
      <c r="L53" s="46">
        <v>0</v>
      </c>
      <c r="M53" s="46">
        <v>0</v>
      </c>
      <c r="N53" s="46">
        <f t="shared" si="9"/>
        <v>1150000</v>
      </c>
      <c r="O53" s="47">
        <f t="shared" si="8"/>
        <v>117.49080506742951</v>
      </c>
      <c r="P53" s="9"/>
    </row>
    <row r="54" spans="1:119" ht="16.5" thickBot="1">
      <c r="A54" s="14" t="s">
        <v>46</v>
      </c>
      <c r="B54" s="23"/>
      <c r="C54" s="22"/>
      <c r="D54" s="15">
        <f t="shared" ref="D54:M54" si="13">SUM(D5,D11,D16,D29,D42,D45,D51)</f>
        <v>9476534</v>
      </c>
      <c r="E54" s="15">
        <f t="shared" si="13"/>
        <v>918841</v>
      </c>
      <c r="F54" s="15">
        <f t="shared" si="13"/>
        <v>1796515</v>
      </c>
      <c r="G54" s="15">
        <f t="shared" si="13"/>
        <v>1748236</v>
      </c>
      <c r="H54" s="15">
        <f t="shared" si="13"/>
        <v>0</v>
      </c>
      <c r="I54" s="15">
        <f t="shared" si="13"/>
        <v>19252977</v>
      </c>
      <c r="J54" s="15">
        <f t="shared" si="13"/>
        <v>1505141</v>
      </c>
      <c r="K54" s="15">
        <f t="shared" si="13"/>
        <v>0</v>
      </c>
      <c r="L54" s="15">
        <f t="shared" si="13"/>
        <v>0</v>
      </c>
      <c r="M54" s="15">
        <f t="shared" si="13"/>
        <v>0</v>
      </c>
      <c r="N54" s="15">
        <f t="shared" si="9"/>
        <v>34698244</v>
      </c>
      <c r="O54" s="38">
        <f t="shared" si="8"/>
        <v>3544.9779321618307</v>
      </c>
      <c r="P54" s="6"/>
      <c r="Q54" s="2"/>
      <c r="R54" s="5"/>
      <c r="S54" s="5"/>
      <c r="T54" s="5"/>
      <c r="U54" s="5"/>
      <c r="V54" s="5"/>
      <c r="W54" s="5"/>
      <c r="X54" s="5"/>
      <c r="Y54" s="5"/>
      <c r="Z54" s="5"/>
      <c r="AA54" s="5"/>
      <c r="AB54" s="5"/>
      <c r="AC54" s="5"/>
      <c r="AD54" s="5"/>
      <c r="AE54" s="5"/>
      <c r="AF54" s="5"/>
      <c r="AG54" s="5"/>
      <c r="AH54" s="5"/>
      <c r="AI54" s="5"/>
      <c r="AJ54" s="5"/>
      <c r="AK54" s="5"/>
      <c r="AL54" s="5"/>
      <c r="AM54" s="5"/>
      <c r="AN54" s="5"/>
      <c r="AO54" s="5"/>
      <c r="AP54" s="5"/>
      <c r="AQ54" s="5"/>
      <c r="AR54" s="5"/>
      <c r="AS54" s="5"/>
      <c r="AT54" s="5"/>
      <c r="AU54" s="5"/>
      <c r="AV54" s="5"/>
      <c r="AW54" s="5"/>
      <c r="AX54" s="5"/>
      <c r="AY54" s="5"/>
      <c r="AZ54" s="5"/>
      <c r="BA54" s="5"/>
      <c r="BB54" s="5"/>
      <c r="BC54" s="5"/>
      <c r="BD54" s="5"/>
      <c r="BE54" s="5"/>
      <c r="BF54" s="5"/>
      <c r="BG54" s="5"/>
      <c r="BH54" s="5"/>
      <c r="BI54" s="5"/>
      <c r="BJ54" s="5"/>
      <c r="BK54" s="5"/>
      <c r="BL54" s="5"/>
      <c r="BM54" s="5"/>
      <c r="BN54" s="5"/>
      <c r="BO54" s="5"/>
      <c r="BP54" s="5"/>
      <c r="BQ54" s="5"/>
      <c r="BR54" s="5"/>
      <c r="BS54" s="5"/>
      <c r="BT54" s="5"/>
      <c r="BU54" s="5"/>
      <c r="BV54" s="5"/>
      <c r="BW54" s="5"/>
      <c r="BX54" s="5"/>
      <c r="BY54" s="5"/>
      <c r="BZ54" s="5"/>
      <c r="CA54" s="5"/>
      <c r="CB54" s="5"/>
      <c r="CC54" s="5"/>
      <c r="CD54" s="5"/>
      <c r="CE54" s="5"/>
      <c r="CF54" s="5"/>
      <c r="CG54" s="5"/>
      <c r="CH54" s="5"/>
      <c r="CI54" s="5"/>
      <c r="CJ54" s="5"/>
      <c r="CK54" s="5"/>
      <c r="CL54" s="5"/>
      <c r="CM54" s="5"/>
      <c r="CN54" s="5"/>
      <c r="CO54" s="5"/>
      <c r="CP54" s="5"/>
      <c r="CQ54" s="5"/>
      <c r="CR54" s="5"/>
      <c r="CS54" s="5"/>
      <c r="CT54" s="5"/>
      <c r="CU54" s="5"/>
      <c r="CV54" s="5"/>
      <c r="CW54" s="5"/>
      <c r="CX54" s="5"/>
      <c r="CY54" s="5"/>
      <c r="CZ54" s="5"/>
      <c r="DA54" s="5"/>
      <c r="DB54" s="5"/>
      <c r="DC54" s="5"/>
      <c r="DD54" s="5"/>
      <c r="DE54" s="5"/>
      <c r="DF54" s="5"/>
      <c r="DG54" s="5"/>
      <c r="DH54" s="5"/>
      <c r="DI54" s="5"/>
      <c r="DJ54" s="5"/>
      <c r="DK54" s="5"/>
      <c r="DL54" s="5"/>
      <c r="DM54" s="5"/>
      <c r="DN54" s="5"/>
      <c r="DO54" s="5"/>
    </row>
    <row r="55" spans="1:119">
      <c r="A55" s="16"/>
      <c r="B55" s="18"/>
      <c r="C55" s="18"/>
      <c r="D55" s="17"/>
      <c r="E55" s="17"/>
      <c r="F55" s="17"/>
      <c r="G55" s="17"/>
      <c r="H55" s="17"/>
      <c r="I55" s="17"/>
      <c r="J55" s="17"/>
      <c r="K55" s="17"/>
      <c r="L55" s="17"/>
      <c r="M55" s="17"/>
      <c r="N55" s="17"/>
      <c r="O55" s="19"/>
    </row>
    <row r="56" spans="1:119">
      <c r="A56" s="40"/>
      <c r="B56" s="41"/>
      <c r="C56" s="41"/>
      <c r="D56" s="42"/>
      <c r="E56" s="42"/>
      <c r="F56" s="42"/>
      <c r="G56" s="42"/>
      <c r="H56" s="42"/>
      <c r="I56" s="42"/>
      <c r="J56" s="42"/>
      <c r="K56" s="42"/>
      <c r="L56" s="121" t="s">
        <v>118</v>
      </c>
      <c r="M56" s="121"/>
      <c r="N56" s="121"/>
      <c r="O56" s="43">
        <v>9788</v>
      </c>
    </row>
    <row r="57" spans="1:119">
      <c r="A57" s="122"/>
      <c r="B57" s="99"/>
      <c r="C57" s="99"/>
      <c r="D57" s="99"/>
      <c r="E57" s="99"/>
      <c r="F57" s="99"/>
      <c r="G57" s="99"/>
      <c r="H57" s="99"/>
      <c r="I57" s="99"/>
      <c r="J57" s="99"/>
      <c r="K57" s="99"/>
      <c r="L57" s="99"/>
      <c r="M57" s="99"/>
      <c r="N57" s="99"/>
      <c r="O57" s="100"/>
    </row>
    <row r="58" spans="1:119" ht="15.75" customHeight="1" thickBot="1">
      <c r="A58" s="123" t="s">
        <v>75</v>
      </c>
      <c r="B58" s="102"/>
      <c r="C58" s="102"/>
      <c r="D58" s="102"/>
      <c r="E58" s="102"/>
      <c r="F58" s="102"/>
      <c r="G58" s="102"/>
      <c r="H58" s="102"/>
      <c r="I58" s="102"/>
      <c r="J58" s="102"/>
      <c r="K58" s="102"/>
      <c r="L58" s="102"/>
      <c r="M58" s="102"/>
      <c r="N58" s="102"/>
      <c r="O58" s="103"/>
    </row>
  </sheetData>
  <mergeCells count="10">
    <mergeCell ref="L56:N56"/>
    <mergeCell ref="A57:O57"/>
    <mergeCell ref="A58:O58"/>
    <mergeCell ref="A1:O1"/>
    <mergeCell ref="A2:O2"/>
    <mergeCell ref="A3:C4"/>
    <mergeCell ref="D3:H3"/>
    <mergeCell ref="I3:J3"/>
    <mergeCell ref="K3:L3"/>
    <mergeCell ref="O3:O4"/>
  </mergeCells>
  <printOptions horizontalCentered="1"/>
  <pageMargins left="0.5" right="0.5" top="0.5" bottom="0.5" header="0.3" footer="0.3"/>
  <pageSetup paperSize="5" scale="55" fitToHeight="0" orientation="landscape" r:id="rId1"/>
  <headerFooter>
    <oddFooter>&amp;L&amp;14Office of Economic and Demographic Research&amp;R&amp;14Page &amp;P of &amp;N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sheetPr>
    <pageSetUpPr fitToPage="1"/>
  </sheetPr>
  <dimension ref="A1:EC57"/>
  <sheetViews>
    <sheetView workbookViewId="0">
      <selection sqref="A1:O1"/>
    </sheetView>
  </sheetViews>
  <sheetFormatPr defaultColWidth="9.77734375" defaultRowHeight="15"/>
  <cols>
    <col min="1" max="1" width="1.77734375" style="3" customWidth="1"/>
    <col min="2" max="2" width="6.77734375" style="3" customWidth="1"/>
    <col min="3" max="3" width="60.77734375" style="3" customWidth="1"/>
    <col min="4" max="5" width="16.77734375" style="4" customWidth="1"/>
    <col min="6" max="7" width="15.77734375" style="4" customWidth="1"/>
    <col min="8" max="8" width="13.77734375" style="4" customWidth="1"/>
    <col min="9" max="10" width="15.77734375" style="4" customWidth="1"/>
    <col min="11" max="13" width="13.77734375" style="4" customWidth="1"/>
    <col min="14" max="14" width="16.77734375" style="4" customWidth="1"/>
    <col min="15" max="15" width="13.77734375" style="3" customWidth="1"/>
    <col min="16" max="16" width="9.77734375" style="3" customWidth="1"/>
    <col min="17" max="17" width="9.77734375" style="3"/>
  </cols>
  <sheetData>
    <row r="1" spans="1:133" ht="27.75">
      <c r="A1" s="124" t="s">
        <v>67</v>
      </c>
      <c r="B1" s="125"/>
      <c r="C1" s="125"/>
      <c r="D1" s="125"/>
      <c r="E1" s="125"/>
      <c r="F1" s="125"/>
      <c r="G1" s="125"/>
      <c r="H1" s="125"/>
      <c r="I1" s="125"/>
      <c r="J1" s="125"/>
      <c r="K1" s="125"/>
      <c r="L1" s="125"/>
      <c r="M1" s="125"/>
      <c r="N1" s="125"/>
      <c r="O1" s="126"/>
      <c r="P1" s="7"/>
      <c r="Q1"/>
    </row>
    <row r="2" spans="1:133" ht="24" thickBot="1">
      <c r="A2" s="127" t="s">
        <v>109</v>
      </c>
      <c r="B2" s="128"/>
      <c r="C2" s="128"/>
      <c r="D2" s="128"/>
      <c r="E2" s="128"/>
      <c r="F2" s="128"/>
      <c r="G2" s="128"/>
      <c r="H2" s="128"/>
      <c r="I2" s="128"/>
      <c r="J2" s="128"/>
      <c r="K2" s="128"/>
      <c r="L2" s="128"/>
      <c r="M2" s="128"/>
      <c r="N2" s="128"/>
      <c r="O2" s="129"/>
      <c r="P2" s="7"/>
      <c r="Q2"/>
    </row>
    <row r="3" spans="1:133" ht="18" customHeight="1">
      <c r="A3" s="130" t="s">
        <v>59</v>
      </c>
      <c r="B3" s="111"/>
      <c r="C3" s="112"/>
      <c r="D3" s="131" t="s">
        <v>29</v>
      </c>
      <c r="E3" s="132"/>
      <c r="F3" s="132"/>
      <c r="G3" s="132"/>
      <c r="H3" s="133"/>
      <c r="I3" s="131" t="s">
        <v>30</v>
      </c>
      <c r="J3" s="133"/>
      <c r="K3" s="131" t="s">
        <v>32</v>
      </c>
      <c r="L3" s="133"/>
      <c r="M3" s="36"/>
      <c r="N3" s="37"/>
      <c r="O3" s="134" t="s">
        <v>64</v>
      </c>
      <c r="P3" s="11"/>
      <c r="Q3"/>
    </row>
    <row r="4" spans="1:133" ht="32.25" customHeight="1" thickBot="1">
      <c r="A4" s="113"/>
      <c r="B4" s="114"/>
      <c r="C4" s="115"/>
      <c r="D4" s="34" t="s">
        <v>4</v>
      </c>
      <c r="E4" s="34" t="s">
        <v>60</v>
      </c>
      <c r="F4" s="34" t="s">
        <v>61</v>
      </c>
      <c r="G4" s="34" t="s">
        <v>62</v>
      </c>
      <c r="H4" s="34" t="s">
        <v>5</v>
      </c>
      <c r="I4" s="34" t="s">
        <v>6</v>
      </c>
      <c r="J4" s="35" t="s">
        <v>63</v>
      </c>
      <c r="K4" s="35" t="s">
        <v>7</v>
      </c>
      <c r="L4" s="35" t="s">
        <v>8</v>
      </c>
      <c r="M4" s="35" t="s">
        <v>9</v>
      </c>
      <c r="N4" s="35" t="s">
        <v>31</v>
      </c>
      <c r="O4" s="120"/>
      <c r="P4" s="8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</row>
    <row r="5" spans="1:133" ht="15.75">
      <c r="A5" s="24" t="s">
        <v>1</v>
      </c>
      <c r="B5" s="26"/>
      <c r="C5" s="26"/>
      <c r="D5" s="27">
        <f t="shared" ref="D5:M5" si="0">SUM(D6:D10)</f>
        <v>5344809</v>
      </c>
      <c r="E5" s="27">
        <f t="shared" si="0"/>
        <v>0</v>
      </c>
      <c r="F5" s="27">
        <f t="shared" si="0"/>
        <v>0</v>
      </c>
      <c r="G5" s="27">
        <f t="shared" si="0"/>
        <v>0</v>
      </c>
      <c r="H5" s="27">
        <f t="shared" si="0"/>
        <v>0</v>
      </c>
      <c r="I5" s="27">
        <f t="shared" si="0"/>
        <v>0</v>
      </c>
      <c r="J5" s="27">
        <f t="shared" si="0"/>
        <v>0</v>
      </c>
      <c r="K5" s="27">
        <f t="shared" si="0"/>
        <v>0</v>
      </c>
      <c r="L5" s="27">
        <f t="shared" si="0"/>
        <v>0</v>
      </c>
      <c r="M5" s="27">
        <f t="shared" si="0"/>
        <v>0</v>
      </c>
      <c r="N5" s="28">
        <f t="shared" ref="N5:N17" si="1">SUM(D5:M5)</f>
        <v>5344809</v>
      </c>
      <c r="O5" s="33">
        <f t="shared" ref="O5:O36" si="2">(N5/O$55)</f>
        <v>563.85789640257406</v>
      </c>
      <c r="P5" s="6"/>
    </row>
    <row r="6" spans="1:133">
      <c r="A6" s="12"/>
      <c r="B6" s="25">
        <v>311</v>
      </c>
      <c r="C6" s="20" t="s">
        <v>2</v>
      </c>
      <c r="D6" s="46">
        <v>3650563</v>
      </c>
      <c r="E6" s="46">
        <v>0</v>
      </c>
      <c r="F6" s="46">
        <v>0</v>
      </c>
      <c r="G6" s="46">
        <v>0</v>
      </c>
      <c r="H6" s="46">
        <v>0</v>
      </c>
      <c r="I6" s="46">
        <v>0</v>
      </c>
      <c r="J6" s="46">
        <v>0</v>
      </c>
      <c r="K6" s="46">
        <v>0</v>
      </c>
      <c r="L6" s="46">
        <v>0</v>
      </c>
      <c r="M6" s="46">
        <v>0</v>
      </c>
      <c r="N6" s="46">
        <f t="shared" si="1"/>
        <v>3650563</v>
      </c>
      <c r="O6" s="47">
        <f t="shared" si="2"/>
        <v>385.12110982171117</v>
      </c>
      <c r="P6" s="9"/>
    </row>
    <row r="7" spans="1:133">
      <c r="A7" s="12"/>
      <c r="B7" s="25">
        <v>312.10000000000002</v>
      </c>
      <c r="C7" s="20" t="s">
        <v>10</v>
      </c>
      <c r="D7" s="46">
        <v>215679</v>
      </c>
      <c r="E7" s="46">
        <v>0</v>
      </c>
      <c r="F7" s="46">
        <v>0</v>
      </c>
      <c r="G7" s="46">
        <v>0</v>
      </c>
      <c r="H7" s="46">
        <v>0</v>
      </c>
      <c r="I7" s="46">
        <v>0</v>
      </c>
      <c r="J7" s="46">
        <v>0</v>
      </c>
      <c r="K7" s="46">
        <v>0</v>
      </c>
      <c r="L7" s="46">
        <v>0</v>
      </c>
      <c r="M7" s="46">
        <v>0</v>
      </c>
      <c r="N7" s="46">
        <f t="shared" si="1"/>
        <v>215679</v>
      </c>
      <c r="O7" s="47">
        <f t="shared" si="2"/>
        <v>22.753349509441925</v>
      </c>
      <c r="P7" s="9"/>
    </row>
    <row r="8" spans="1:133">
      <c r="A8" s="12"/>
      <c r="B8" s="25">
        <v>314.89999999999998</v>
      </c>
      <c r="C8" s="20" t="s">
        <v>12</v>
      </c>
      <c r="D8" s="46">
        <v>1118050</v>
      </c>
      <c r="E8" s="46">
        <v>0</v>
      </c>
      <c r="F8" s="46">
        <v>0</v>
      </c>
      <c r="G8" s="46">
        <v>0</v>
      </c>
      <c r="H8" s="46">
        <v>0</v>
      </c>
      <c r="I8" s="46">
        <v>0</v>
      </c>
      <c r="J8" s="46">
        <v>0</v>
      </c>
      <c r="K8" s="46">
        <v>0</v>
      </c>
      <c r="L8" s="46">
        <v>0</v>
      </c>
      <c r="M8" s="46">
        <v>0</v>
      </c>
      <c r="N8" s="46">
        <f t="shared" si="1"/>
        <v>1118050</v>
      </c>
      <c r="O8" s="47">
        <f t="shared" si="2"/>
        <v>117.95020571790273</v>
      </c>
      <c r="P8" s="9"/>
    </row>
    <row r="9" spans="1:133">
      <c r="A9" s="12"/>
      <c r="B9" s="25">
        <v>315</v>
      </c>
      <c r="C9" s="20" t="s">
        <v>96</v>
      </c>
      <c r="D9" s="46">
        <v>313826</v>
      </c>
      <c r="E9" s="46">
        <v>0</v>
      </c>
      <c r="F9" s="46">
        <v>0</v>
      </c>
      <c r="G9" s="46">
        <v>0</v>
      </c>
      <c r="H9" s="46">
        <v>0</v>
      </c>
      <c r="I9" s="46">
        <v>0</v>
      </c>
      <c r="J9" s="46">
        <v>0</v>
      </c>
      <c r="K9" s="46">
        <v>0</v>
      </c>
      <c r="L9" s="46">
        <v>0</v>
      </c>
      <c r="M9" s="46">
        <v>0</v>
      </c>
      <c r="N9" s="46">
        <f t="shared" si="1"/>
        <v>313826</v>
      </c>
      <c r="O9" s="47">
        <f t="shared" si="2"/>
        <v>33.107500791222705</v>
      </c>
      <c r="P9" s="9"/>
    </row>
    <row r="10" spans="1:133">
      <c r="A10" s="12"/>
      <c r="B10" s="25">
        <v>316</v>
      </c>
      <c r="C10" s="20" t="s">
        <v>97</v>
      </c>
      <c r="D10" s="46">
        <v>46691</v>
      </c>
      <c r="E10" s="46">
        <v>0</v>
      </c>
      <c r="F10" s="46">
        <v>0</v>
      </c>
      <c r="G10" s="46">
        <v>0</v>
      </c>
      <c r="H10" s="46">
        <v>0</v>
      </c>
      <c r="I10" s="46">
        <v>0</v>
      </c>
      <c r="J10" s="46">
        <v>0</v>
      </c>
      <c r="K10" s="46">
        <v>0</v>
      </c>
      <c r="L10" s="46">
        <v>0</v>
      </c>
      <c r="M10" s="46">
        <v>0</v>
      </c>
      <c r="N10" s="46">
        <f t="shared" si="1"/>
        <v>46691</v>
      </c>
      <c r="O10" s="47">
        <f t="shared" si="2"/>
        <v>4.9257305622956009</v>
      </c>
      <c r="P10" s="9"/>
    </row>
    <row r="11" spans="1:133" ht="15.75">
      <c r="A11" s="29" t="s">
        <v>15</v>
      </c>
      <c r="B11" s="30"/>
      <c r="C11" s="31"/>
      <c r="D11" s="32">
        <f t="shared" ref="D11:M11" si="3">SUM(D12:D15)</f>
        <v>500206</v>
      </c>
      <c r="E11" s="32">
        <f t="shared" si="3"/>
        <v>6896</v>
      </c>
      <c r="F11" s="32">
        <f t="shared" si="3"/>
        <v>0</v>
      </c>
      <c r="G11" s="32">
        <f t="shared" si="3"/>
        <v>0</v>
      </c>
      <c r="H11" s="32">
        <f t="shared" si="3"/>
        <v>0</v>
      </c>
      <c r="I11" s="32">
        <f t="shared" si="3"/>
        <v>0</v>
      </c>
      <c r="J11" s="32">
        <f t="shared" si="3"/>
        <v>0</v>
      </c>
      <c r="K11" s="32">
        <f t="shared" si="3"/>
        <v>0</v>
      </c>
      <c r="L11" s="32">
        <f t="shared" si="3"/>
        <v>0</v>
      </c>
      <c r="M11" s="32">
        <f t="shared" si="3"/>
        <v>0</v>
      </c>
      <c r="N11" s="44">
        <f t="shared" si="1"/>
        <v>507102</v>
      </c>
      <c r="O11" s="45">
        <f t="shared" si="2"/>
        <v>53.4974153391708</v>
      </c>
      <c r="P11" s="10"/>
    </row>
    <row r="12" spans="1:133">
      <c r="A12" s="12"/>
      <c r="B12" s="25">
        <v>322</v>
      </c>
      <c r="C12" s="20" t="s">
        <v>0</v>
      </c>
      <c r="D12" s="46">
        <v>213924</v>
      </c>
      <c r="E12" s="46">
        <v>0</v>
      </c>
      <c r="F12" s="46">
        <v>0</v>
      </c>
      <c r="G12" s="46">
        <v>0</v>
      </c>
      <c r="H12" s="46">
        <v>0</v>
      </c>
      <c r="I12" s="46">
        <v>0</v>
      </c>
      <c r="J12" s="46">
        <v>0</v>
      </c>
      <c r="K12" s="46">
        <v>0</v>
      </c>
      <c r="L12" s="46">
        <v>0</v>
      </c>
      <c r="M12" s="46">
        <v>0</v>
      </c>
      <c r="N12" s="46">
        <f t="shared" si="1"/>
        <v>213924</v>
      </c>
      <c r="O12" s="47">
        <f t="shared" si="2"/>
        <v>22.568203396982803</v>
      </c>
      <c r="P12" s="9"/>
    </row>
    <row r="13" spans="1:133">
      <c r="A13" s="12"/>
      <c r="B13" s="25">
        <v>323.10000000000002</v>
      </c>
      <c r="C13" s="20" t="s">
        <v>16</v>
      </c>
      <c r="D13" s="46">
        <v>233483</v>
      </c>
      <c r="E13" s="46">
        <v>0</v>
      </c>
      <c r="F13" s="46">
        <v>0</v>
      </c>
      <c r="G13" s="46">
        <v>0</v>
      </c>
      <c r="H13" s="46">
        <v>0</v>
      </c>
      <c r="I13" s="46">
        <v>0</v>
      </c>
      <c r="J13" s="46">
        <v>0</v>
      </c>
      <c r="K13" s="46">
        <v>0</v>
      </c>
      <c r="L13" s="46">
        <v>0</v>
      </c>
      <c r="M13" s="46">
        <v>0</v>
      </c>
      <c r="N13" s="46">
        <f t="shared" si="1"/>
        <v>233483</v>
      </c>
      <c r="O13" s="47">
        <f t="shared" si="2"/>
        <v>24.631606709568519</v>
      </c>
      <c r="P13" s="9"/>
    </row>
    <row r="14" spans="1:133">
      <c r="A14" s="12"/>
      <c r="B14" s="25">
        <v>323.7</v>
      </c>
      <c r="C14" s="20" t="s">
        <v>17</v>
      </c>
      <c r="D14" s="46">
        <v>52799</v>
      </c>
      <c r="E14" s="46">
        <v>0</v>
      </c>
      <c r="F14" s="46">
        <v>0</v>
      </c>
      <c r="G14" s="46">
        <v>0</v>
      </c>
      <c r="H14" s="46">
        <v>0</v>
      </c>
      <c r="I14" s="46">
        <v>0</v>
      </c>
      <c r="J14" s="46">
        <v>0</v>
      </c>
      <c r="K14" s="46">
        <v>0</v>
      </c>
      <c r="L14" s="46">
        <v>0</v>
      </c>
      <c r="M14" s="46">
        <v>0</v>
      </c>
      <c r="N14" s="46">
        <f t="shared" si="1"/>
        <v>52799</v>
      </c>
      <c r="O14" s="47">
        <f t="shared" si="2"/>
        <v>5.5701023314695641</v>
      </c>
      <c r="P14" s="9"/>
    </row>
    <row r="15" spans="1:133">
      <c r="A15" s="12"/>
      <c r="B15" s="25">
        <v>329</v>
      </c>
      <c r="C15" s="20" t="s">
        <v>79</v>
      </c>
      <c r="D15" s="46">
        <v>0</v>
      </c>
      <c r="E15" s="46">
        <v>6896</v>
      </c>
      <c r="F15" s="46">
        <v>0</v>
      </c>
      <c r="G15" s="46">
        <v>0</v>
      </c>
      <c r="H15" s="46">
        <v>0</v>
      </c>
      <c r="I15" s="46">
        <v>0</v>
      </c>
      <c r="J15" s="46">
        <v>0</v>
      </c>
      <c r="K15" s="46">
        <v>0</v>
      </c>
      <c r="L15" s="46">
        <v>0</v>
      </c>
      <c r="M15" s="46">
        <v>0</v>
      </c>
      <c r="N15" s="46">
        <f t="shared" si="1"/>
        <v>6896</v>
      </c>
      <c r="O15" s="47">
        <f t="shared" si="2"/>
        <v>0.72750290114991034</v>
      </c>
      <c r="P15" s="9"/>
    </row>
    <row r="16" spans="1:133" ht="15.75">
      <c r="A16" s="29" t="s">
        <v>19</v>
      </c>
      <c r="B16" s="30"/>
      <c r="C16" s="31"/>
      <c r="D16" s="32">
        <f t="shared" ref="D16:M16" si="4">SUM(D17:D26)</f>
        <v>792773</v>
      </c>
      <c r="E16" s="32">
        <f t="shared" si="4"/>
        <v>274053</v>
      </c>
      <c r="F16" s="32">
        <f t="shared" si="4"/>
        <v>0</v>
      </c>
      <c r="G16" s="32">
        <f t="shared" si="4"/>
        <v>82911</v>
      </c>
      <c r="H16" s="32">
        <f t="shared" si="4"/>
        <v>0</v>
      </c>
      <c r="I16" s="32">
        <f t="shared" si="4"/>
        <v>0</v>
      </c>
      <c r="J16" s="32">
        <f t="shared" si="4"/>
        <v>0</v>
      </c>
      <c r="K16" s="32">
        <f t="shared" si="4"/>
        <v>0</v>
      </c>
      <c r="L16" s="32">
        <f t="shared" si="4"/>
        <v>0</v>
      </c>
      <c r="M16" s="32">
        <f t="shared" si="4"/>
        <v>0</v>
      </c>
      <c r="N16" s="44">
        <f t="shared" si="1"/>
        <v>1149737</v>
      </c>
      <c r="O16" s="45">
        <f t="shared" si="2"/>
        <v>121.29306888912332</v>
      </c>
      <c r="P16" s="10"/>
    </row>
    <row r="17" spans="1:16">
      <c r="A17" s="12"/>
      <c r="B17" s="25">
        <v>331.2</v>
      </c>
      <c r="C17" s="20" t="s">
        <v>18</v>
      </c>
      <c r="D17" s="46">
        <v>14502</v>
      </c>
      <c r="E17" s="46">
        <v>0</v>
      </c>
      <c r="F17" s="46">
        <v>0</v>
      </c>
      <c r="G17" s="46">
        <v>0</v>
      </c>
      <c r="H17" s="46">
        <v>0</v>
      </c>
      <c r="I17" s="46">
        <v>0</v>
      </c>
      <c r="J17" s="46">
        <v>0</v>
      </c>
      <c r="K17" s="46">
        <v>0</v>
      </c>
      <c r="L17" s="46">
        <v>0</v>
      </c>
      <c r="M17" s="46">
        <v>0</v>
      </c>
      <c r="N17" s="46">
        <f t="shared" si="1"/>
        <v>14502</v>
      </c>
      <c r="O17" s="47">
        <f t="shared" si="2"/>
        <v>1.5299082181664732</v>
      </c>
      <c r="P17" s="9"/>
    </row>
    <row r="18" spans="1:16">
      <c r="A18" s="12"/>
      <c r="B18" s="25">
        <v>334.49</v>
      </c>
      <c r="C18" s="20" t="s">
        <v>98</v>
      </c>
      <c r="D18" s="46">
        <v>0</v>
      </c>
      <c r="E18" s="46">
        <v>0</v>
      </c>
      <c r="F18" s="46">
        <v>0</v>
      </c>
      <c r="G18" s="46">
        <v>82911</v>
      </c>
      <c r="H18" s="46">
        <v>0</v>
      </c>
      <c r="I18" s="46">
        <v>0</v>
      </c>
      <c r="J18" s="46">
        <v>0</v>
      </c>
      <c r="K18" s="46">
        <v>0</v>
      </c>
      <c r="L18" s="46">
        <v>0</v>
      </c>
      <c r="M18" s="46">
        <v>0</v>
      </c>
      <c r="N18" s="46">
        <f t="shared" ref="N18:N23" si="5">SUM(D18:M18)</f>
        <v>82911</v>
      </c>
      <c r="O18" s="47">
        <f t="shared" si="2"/>
        <v>8.7468087350986394</v>
      </c>
      <c r="P18" s="9"/>
    </row>
    <row r="19" spans="1:16">
      <c r="A19" s="12"/>
      <c r="B19" s="25">
        <v>335.12</v>
      </c>
      <c r="C19" s="20" t="s">
        <v>99</v>
      </c>
      <c r="D19" s="46">
        <v>223696</v>
      </c>
      <c r="E19" s="46">
        <v>0</v>
      </c>
      <c r="F19" s="46">
        <v>0</v>
      </c>
      <c r="G19" s="46">
        <v>0</v>
      </c>
      <c r="H19" s="46">
        <v>0</v>
      </c>
      <c r="I19" s="46">
        <v>0</v>
      </c>
      <c r="J19" s="46">
        <v>0</v>
      </c>
      <c r="K19" s="46">
        <v>0</v>
      </c>
      <c r="L19" s="46">
        <v>0</v>
      </c>
      <c r="M19" s="46">
        <v>0</v>
      </c>
      <c r="N19" s="46">
        <f t="shared" si="5"/>
        <v>223696</v>
      </c>
      <c r="O19" s="47">
        <f t="shared" si="2"/>
        <v>23.599113830572847</v>
      </c>
      <c r="P19" s="9"/>
    </row>
    <row r="20" spans="1:16">
      <c r="A20" s="12"/>
      <c r="B20" s="25">
        <v>335.14</v>
      </c>
      <c r="C20" s="20" t="s">
        <v>100</v>
      </c>
      <c r="D20" s="46">
        <v>4753</v>
      </c>
      <c r="E20" s="46">
        <v>0</v>
      </c>
      <c r="F20" s="46">
        <v>0</v>
      </c>
      <c r="G20" s="46">
        <v>0</v>
      </c>
      <c r="H20" s="46">
        <v>0</v>
      </c>
      <c r="I20" s="46">
        <v>0</v>
      </c>
      <c r="J20" s="46">
        <v>0</v>
      </c>
      <c r="K20" s="46">
        <v>0</v>
      </c>
      <c r="L20" s="46">
        <v>0</v>
      </c>
      <c r="M20" s="46">
        <v>0</v>
      </c>
      <c r="N20" s="46">
        <f t="shared" si="5"/>
        <v>4753</v>
      </c>
      <c r="O20" s="47">
        <f t="shared" si="2"/>
        <v>0.50142420086507011</v>
      </c>
      <c r="P20" s="9"/>
    </row>
    <row r="21" spans="1:16">
      <c r="A21" s="12"/>
      <c r="B21" s="25">
        <v>335.15</v>
      </c>
      <c r="C21" s="20" t="s">
        <v>101</v>
      </c>
      <c r="D21" s="46">
        <v>9632</v>
      </c>
      <c r="E21" s="46">
        <v>0</v>
      </c>
      <c r="F21" s="46">
        <v>0</v>
      </c>
      <c r="G21" s="46">
        <v>0</v>
      </c>
      <c r="H21" s="46">
        <v>0</v>
      </c>
      <c r="I21" s="46">
        <v>0</v>
      </c>
      <c r="J21" s="46">
        <v>0</v>
      </c>
      <c r="K21" s="46">
        <v>0</v>
      </c>
      <c r="L21" s="46">
        <v>0</v>
      </c>
      <c r="M21" s="46">
        <v>0</v>
      </c>
      <c r="N21" s="46">
        <f t="shared" si="5"/>
        <v>9632</v>
      </c>
      <c r="O21" s="47">
        <f t="shared" si="2"/>
        <v>1.0161409431374617</v>
      </c>
      <c r="P21" s="9"/>
    </row>
    <row r="22" spans="1:16">
      <c r="A22" s="12"/>
      <c r="B22" s="25">
        <v>335.18</v>
      </c>
      <c r="C22" s="20" t="s">
        <v>102</v>
      </c>
      <c r="D22" s="46">
        <v>496497</v>
      </c>
      <c r="E22" s="46">
        <v>0</v>
      </c>
      <c r="F22" s="46">
        <v>0</v>
      </c>
      <c r="G22" s="46">
        <v>0</v>
      </c>
      <c r="H22" s="46">
        <v>0</v>
      </c>
      <c r="I22" s="46">
        <v>0</v>
      </c>
      <c r="J22" s="46">
        <v>0</v>
      </c>
      <c r="K22" s="46">
        <v>0</v>
      </c>
      <c r="L22" s="46">
        <v>0</v>
      </c>
      <c r="M22" s="46">
        <v>0</v>
      </c>
      <c r="N22" s="46">
        <f t="shared" si="5"/>
        <v>496497</v>
      </c>
      <c r="O22" s="47">
        <f t="shared" si="2"/>
        <v>52.378626437387908</v>
      </c>
      <c r="P22" s="9"/>
    </row>
    <row r="23" spans="1:16">
      <c r="A23" s="12"/>
      <c r="B23" s="25">
        <v>335.49</v>
      </c>
      <c r="C23" s="20" t="s">
        <v>27</v>
      </c>
      <c r="D23" s="46">
        <v>21767</v>
      </c>
      <c r="E23" s="46">
        <v>0</v>
      </c>
      <c r="F23" s="46">
        <v>0</v>
      </c>
      <c r="G23" s="46">
        <v>0</v>
      </c>
      <c r="H23" s="46">
        <v>0</v>
      </c>
      <c r="I23" s="46">
        <v>0</v>
      </c>
      <c r="J23" s="46">
        <v>0</v>
      </c>
      <c r="K23" s="46">
        <v>0</v>
      </c>
      <c r="L23" s="46">
        <v>0</v>
      </c>
      <c r="M23" s="46">
        <v>0</v>
      </c>
      <c r="N23" s="46">
        <f t="shared" si="5"/>
        <v>21767</v>
      </c>
      <c r="O23" s="47">
        <f t="shared" si="2"/>
        <v>2.2963392762949679</v>
      </c>
      <c r="P23" s="9"/>
    </row>
    <row r="24" spans="1:16">
      <c r="A24" s="12"/>
      <c r="B24" s="25">
        <v>337.2</v>
      </c>
      <c r="C24" s="20" t="s">
        <v>69</v>
      </c>
      <c r="D24" s="46">
        <v>1926</v>
      </c>
      <c r="E24" s="46">
        <v>0</v>
      </c>
      <c r="F24" s="46">
        <v>0</v>
      </c>
      <c r="G24" s="46">
        <v>0</v>
      </c>
      <c r="H24" s="46">
        <v>0</v>
      </c>
      <c r="I24" s="46">
        <v>0</v>
      </c>
      <c r="J24" s="46">
        <v>0</v>
      </c>
      <c r="K24" s="46">
        <v>0</v>
      </c>
      <c r="L24" s="46">
        <v>0</v>
      </c>
      <c r="M24" s="46">
        <v>0</v>
      </c>
      <c r="N24" s="46">
        <f>SUM(D24:M24)</f>
        <v>1926</v>
      </c>
      <c r="O24" s="47">
        <f t="shared" si="2"/>
        <v>0.20318599008334212</v>
      </c>
      <c r="P24" s="9"/>
    </row>
    <row r="25" spans="1:16">
      <c r="A25" s="12"/>
      <c r="B25" s="25">
        <v>337.7</v>
      </c>
      <c r="C25" s="20" t="s">
        <v>70</v>
      </c>
      <c r="D25" s="46">
        <v>20000</v>
      </c>
      <c r="E25" s="46">
        <v>0</v>
      </c>
      <c r="F25" s="46">
        <v>0</v>
      </c>
      <c r="G25" s="46">
        <v>0</v>
      </c>
      <c r="H25" s="46">
        <v>0</v>
      </c>
      <c r="I25" s="46">
        <v>0</v>
      </c>
      <c r="J25" s="46">
        <v>0</v>
      </c>
      <c r="K25" s="46">
        <v>0</v>
      </c>
      <c r="L25" s="46">
        <v>0</v>
      </c>
      <c r="M25" s="46">
        <v>0</v>
      </c>
      <c r="N25" s="46">
        <f>SUM(D25:M25)</f>
        <v>20000</v>
      </c>
      <c r="O25" s="47">
        <f t="shared" si="2"/>
        <v>2.1099272075113409</v>
      </c>
      <c r="P25" s="9"/>
    </row>
    <row r="26" spans="1:16">
      <c r="A26" s="12"/>
      <c r="B26" s="25">
        <v>339</v>
      </c>
      <c r="C26" s="20" t="s">
        <v>28</v>
      </c>
      <c r="D26" s="46">
        <v>0</v>
      </c>
      <c r="E26" s="46">
        <v>274053</v>
      </c>
      <c r="F26" s="46">
        <v>0</v>
      </c>
      <c r="G26" s="46">
        <v>0</v>
      </c>
      <c r="H26" s="46">
        <v>0</v>
      </c>
      <c r="I26" s="46">
        <v>0</v>
      </c>
      <c r="J26" s="46">
        <v>0</v>
      </c>
      <c r="K26" s="46">
        <v>0</v>
      </c>
      <c r="L26" s="46">
        <v>0</v>
      </c>
      <c r="M26" s="46">
        <v>0</v>
      </c>
      <c r="N26" s="46">
        <f>SUM(D26:M26)</f>
        <v>274053</v>
      </c>
      <c r="O26" s="47">
        <f t="shared" si="2"/>
        <v>28.911594050005274</v>
      </c>
      <c r="P26" s="9"/>
    </row>
    <row r="27" spans="1:16" ht="15.75">
      <c r="A27" s="29" t="s">
        <v>33</v>
      </c>
      <c r="B27" s="30"/>
      <c r="C27" s="31"/>
      <c r="D27" s="32">
        <f t="shared" ref="D27:M27" si="6">SUM(D28:D40)</f>
        <v>900495</v>
      </c>
      <c r="E27" s="32">
        <f t="shared" si="6"/>
        <v>1550</v>
      </c>
      <c r="F27" s="32">
        <f t="shared" si="6"/>
        <v>0</v>
      </c>
      <c r="G27" s="32">
        <f t="shared" si="6"/>
        <v>0</v>
      </c>
      <c r="H27" s="32">
        <f t="shared" si="6"/>
        <v>0</v>
      </c>
      <c r="I27" s="32">
        <f t="shared" si="6"/>
        <v>18578087</v>
      </c>
      <c r="J27" s="32">
        <f t="shared" si="6"/>
        <v>1160586</v>
      </c>
      <c r="K27" s="32">
        <f t="shared" si="6"/>
        <v>0</v>
      </c>
      <c r="L27" s="32">
        <f t="shared" si="6"/>
        <v>0</v>
      </c>
      <c r="M27" s="32">
        <f t="shared" si="6"/>
        <v>0</v>
      </c>
      <c r="N27" s="32">
        <f>SUM(D27:M27)</f>
        <v>20640718</v>
      </c>
      <c r="O27" s="45">
        <f t="shared" si="2"/>
        <v>2177.5206245384534</v>
      </c>
      <c r="P27" s="10"/>
    </row>
    <row r="28" spans="1:16">
      <c r="A28" s="12"/>
      <c r="B28" s="25">
        <v>341.2</v>
      </c>
      <c r="C28" s="20" t="s">
        <v>103</v>
      </c>
      <c r="D28" s="46">
        <v>0</v>
      </c>
      <c r="E28" s="46">
        <v>0</v>
      </c>
      <c r="F28" s="46">
        <v>0</v>
      </c>
      <c r="G28" s="46">
        <v>0</v>
      </c>
      <c r="H28" s="46">
        <v>0</v>
      </c>
      <c r="I28" s="46">
        <v>0</v>
      </c>
      <c r="J28" s="46">
        <v>1160586</v>
      </c>
      <c r="K28" s="46">
        <v>0</v>
      </c>
      <c r="L28" s="46">
        <v>0</v>
      </c>
      <c r="M28" s="46">
        <v>0</v>
      </c>
      <c r="N28" s="46">
        <f t="shared" ref="N28:N40" si="7">SUM(D28:M28)</f>
        <v>1160586</v>
      </c>
      <c r="O28" s="47">
        <f t="shared" si="2"/>
        <v>122.43759890283785</v>
      </c>
      <c r="P28" s="9"/>
    </row>
    <row r="29" spans="1:16">
      <c r="A29" s="12"/>
      <c r="B29" s="25">
        <v>341.9</v>
      </c>
      <c r="C29" s="20" t="s">
        <v>104</v>
      </c>
      <c r="D29" s="46">
        <v>31192</v>
      </c>
      <c r="E29" s="46">
        <v>0</v>
      </c>
      <c r="F29" s="46">
        <v>0</v>
      </c>
      <c r="G29" s="46">
        <v>0</v>
      </c>
      <c r="H29" s="46">
        <v>0</v>
      </c>
      <c r="I29" s="46">
        <v>0</v>
      </c>
      <c r="J29" s="46">
        <v>0</v>
      </c>
      <c r="K29" s="46">
        <v>0</v>
      </c>
      <c r="L29" s="46">
        <v>0</v>
      </c>
      <c r="M29" s="46">
        <v>0</v>
      </c>
      <c r="N29" s="46">
        <f t="shared" si="7"/>
        <v>31192</v>
      </c>
      <c r="O29" s="47">
        <f t="shared" si="2"/>
        <v>3.290642472834687</v>
      </c>
      <c r="P29" s="9"/>
    </row>
    <row r="30" spans="1:16">
      <c r="A30" s="12"/>
      <c r="B30" s="25">
        <v>342.1</v>
      </c>
      <c r="C30" s="20" t="s">
        <v>38</v>
      </c>
      <c r="D30" s="46">
        <v>15250</v>
      </c>
      <c r="E30" s="46">
        <v>0</v>
      </c>
      <c r="F30" s="46">
        <v>0</v>
      </c>
      <c r="G30" s="46">
        <v>0</v>
      </c>
      <c r="H30" s="46">
        <v>0</v>
      </c>
      <c r="I30" s="46">
        <v>0</v>
      </c>
      <c r="J30" s="46">
        <v>0</v>
      </c>
      <c r="K30" s="46">
        <v>0</v>
      </c>
      <c r="L30" s="46">
        <v>0</v>
      </c>
      <c r="M30" s="46">
        <v>0</v>
      </c>
      <c r="N30" s="46">
        <f t="shared" si="7"/>
        <v>15250</v>
      </c>
      <c r="O30" s="47">
        <f t="shared" si="2"/>
        <v>1.6088194957273974</v>
      </c>
      <c r="P30" s="9"/>
    </row>
    <row r="31" spans="1:16">
      <c r="A31" s="12"/>
      <c r="B31" s="25">
        <v>342.5</v>
      </c>
      <c r="C31" s="20" t="s">
        <v>81</v>
      </c>
      <c r="D31" s="46">
        <v>3028</v>
      </c>
      <c r="E31" s="46">
        <v>0</v>
      </c>
      <c r="F31" s="46">
        <v>0</v>
      </c>
      <c r="G31" s="46">
        <v>0</v>
      </c>
      <c r="H31" s="46">
        <v>0</v>
      </c>
      <c r="I31" s="46">
        <v>0</v>
      </c>
      <c r="J31" s="46">
        <v>0</v>
      </c>
      <c r="K31" s="46">
        <v>0</v>
      </c>
      <c r="L31" s="46">
        <v>0</v>
      </c>
      <c r="M31" s="46">
        <v>0</v>
      </c>
      <c r="N31" s="46">
        <f t="shared" si="7"/>
        <v>3028</v>
      </c>
      <c r="O31" s="47">
        <f t="shared" si="2"/>
        <v>0.31944297921721698</v>
      </c>
      <c r="P31" s="9"/>
    </row>
    <row r="32" spans="1:16">
      <c r="A32" s="12"/>
      <c r="B32" s="25">
        <v>342.9</v>
      </c>
      <c r="C32" s="20" t="s">
        <v>86</v>
      </c>
      <c r="D32" s="46">
        <v>0</v>
      </c>
      <c r="E32" s="46">
        <v>1550</v>
      </c>
      <c r="F32" s="46">
        <v>0</v>
      </c>
      <c r="G32" s="46">
        <v>0</v>
      </c>
      <c r="H32" s="46">
        <v>0</v>
      </c>
      <c r="I32" s="46">
        <v>0</v>
      </c>
      <c r="J32" s="46">
        <v>0</v>
      </c>
      <c r="K32" s="46">
        <v>0</v>
      </c>
      <c r="L32" s="46">
        <v>0</v>
      </c>
      <c r="M32" s="46">
        <v>0</v>
      </c>
      <c r="N32" s="46">
        <f t="shared" si="7"/>
        <v>1550</v>
      </c>
      <c r="O32" s="47">
        <f t="shared" si="2"/>
        <v>0.1635193585821289</v>
      </c>
      <c r="P32" s="9"/>
    </row>
    <row r="33" spans="1:16">
      <c r="A33" s="12"/>
      <c r="B33" s="25">
        <v>343.1</v>
      </c>
      <c r="C33" s="20" t="s">
        <v>39</v>
      </c>
      <c r="D33" s="46">
        <v>0</v>
      </c>
      <c r="E33" s="46">
        <v>0</v>
      </c>
      <c r="F33" s="46">
        <v>0</v>
      </c>
      <c r="G33" s="46">
        <v>0</v>
      </c>
      <c r="H33" s="46">
        <v>0</v>
      </c>
      <c r="I33" s="46">
        <v>15171323</v>
      </c>
      <c r="J33" s="46">
        <v>0</v>
      </c>
      <c r="K33" s="46">
        <v>0</v>
      </c>
      <c r="L33" s="46">
        <v>0</v>
      </c>
      <c r="M33" s="46">
        <v>0</v>
      </c>
      <c r="N33" s="46">
        <f t="shared" si="7"/>
        <v>15171323</v>
      </c>
      <c r="O33" s="47">
        <f t="shared" si="2"/>
        <v>1600.5193585821289</v>
      </c>
      <c r="P33" s="9"/>
    </row>
    <row r="34" spans="1:16">
      <c r="A34" s="12"/>
      <c r="B34" s="25">
        <v>343.3</v>
      </c>
      <c r="C34" s="20" t="s">
        <v>40</v>
      </c>
      <c r="D34" s="46">
        <v>0</v>
      </c>
      <c r="E34" s="46">
        <v>0</v>
      </c>
      <c r="F34" s="46">
        <v>0</v>
      </c>
      <c r="G34" s="46">
        <v>0</v>
      </c>
      <c r="H34" s="46">
        <v>0</v>
      </c>
      <c r="I34" s="46">
        <v>1339516</v>
      </c>
      <c r="J34" s="46">
        <v>0</v>
      </c>
      <c r="K34" s="46">
        <v>0</v>
      </c>
      <c r="L34" s="46">
        <v>0</v>
      </c>
      <c r="M34" s="46">
        <v>0</v>
      </c>
      <c r="N34" s="46">
        <f t="shared" si="7"/>
        <v>1339516</v>
      </c>
      <c r="O34" s="47">
        <f t="shared" si="2"/>
        <v>141.31406266483808</v>
      </c>
      <c r="P34" s="9"/>
    </row>
    <row r="35" spans="1:16">
      <c r="A35" s="12"/>
      <c r="B35" s="25">
        <v>343.4</v>
      </c>
      <c r="C35" s="20" t="s">
        <v>41</v>
      </c>
      <c r="D35" s="46">
        <v>823782</v>
      </c>
      <c r="E35" s="46">
        <v>0</v>
      </c>
      <c r="F35" s="46">
        <v>0</v>
      </c>
      <c r="G35" s="46">
        <v>0</v>
      </c>
      <c r="H35" s="46">
        <v>0</v>
      </c>
      <c r="I35" s="46">
        <v>0</v>
      </c>
      <c r="J35" s="46">
        <v>0</v>
      </c>
      <c r="K35" s="46">
        <v>0</v>
      </c>
      <c r="L35" s="46">
        <v>0</v>
      </c>
      <c r="M35" s="46">
        <v>0</v>
      </c>
      <c r="N35" s="46">
        <f t="shared" si="7"/>
        <v>823782</v>
      </c>
      <c r="O35" s="47">
        <f t="shared" si="2"/>
        <v>86.906002742905372</v>
      </c>
      <c r="P35" s="9"/>
    </row>
    <row r="36" spans="1:16">
      <c r="A36" s="12"/>
      <c r="B36" s="25">
        <v>343.5</v>
      </c>
      <c r="C36" s="20" t="s">
        <v>42</v>
      </c>
      <c r="D36" s="46">
        <v>0</v>
      </c>
      <c r="E36" s="46">
        <v>0</v>
      </c>
      <c r="F36" s="46">
        <v>0</v>
      </c>
      <c r="G36" s="46">
        <v>0</v>
      </c>
      <c r="H36" s="46">
        <v>0</v>
      </c>
      <c r="I36" s="46">
        <v>2010957</v>
      </c>
      <c r="J36" s="46">
        <v>0</v>
      </c>
      <c r="K36" s="46">
        <v>0</v>
      </c>
      <c r="L36" s="46">
        <v>0</v>
      </c>
      <c r="M36" s="46">
        <v>0</v>
      </c>
      <c r="N36" s="46">
        <f t="shared" si="7"/>
        <v>2010957</v>
      </c>
      <c r="O36" s="47">
        <f t="shared" si="2"/>
        <v>212.14864437176917</v>
      </c>
      <c r="P36" s="9"/>
    </row>
    <row r="37" spans="1:16">
      <c r="A37" s="12"/>
      <c r="B37" s="25">
        <v>343.9</v>
      </c>
      <c r="C37" s="20" t="s">
        <v>43</v>
      </c>
      <c r="D37" s="46">
        <v>0</v>
      </c>
      <c r="E37" s="46">
        <v>0</v>
      </c>
      <c r="F37" s="46">
        <v>0</v>
      </c>
      <c r="G37" s="46">
        <v>0</v>
      </c>
      <c r="H37" s="46">
        <v>0</v>
      </c>
      <c r="I37" s="46">
        <v>56291</v>
      </c>
      <c r="J37" s="46">
        <v>0</v>
      </c>
      <c r="K37" s="46">
        <v>0</v>
      </c>
      <c r="L37" s="46">
        <v>0</v>
      </c>
      <c r="M37" s="46">
        <v>0</v>
      </c>
      <c r="N37" s="46">
        <f t="shared" si="7"/>
        <v>56291</v>
      </c>
      <c r="O37" s="47">
        <f t="shared" ref="O37:O53" si="8">(N37/O$55)</f>
        <v>5.9384956219010441</v>
      </c>
      <c r="P37" s="9"/>
    </row>
    <row r="38" spans="1:16">
      <c r="A38" s="12"/>
      <c r="B38" s="25">
        <v>347.2</v>
      </c>
      <c r="C38" s="20" t="s">
        <v>44</v>
      </c>
      <c r="D38" s="46">
        <v>11358</v>
      </c>
      <c r="E38" s="46">
        <v>0</v>
      </c>
      <c r="F38" s="46">
        <v>0</v>
      </c>
      <c r="G38" s="46">
        <v>0</v>
      </c>
      <c r="H38" s="46">
        <v>0</v>
      </c>
      <c r="I38" s="46">
        <v>0</v>
      </c>
      <c r="J38" s="46">
        <v>0</v>
      </c>
      <c r="K38" s="46">
        <v>0</v>
      </c>
      <c r="L38" s="46">
        <v>0</v>
      </c>
      <c r="M38" s="46">
        <v>0</v>
      </c>
      <c r="N38" s="46">
        <f t="shared" si="7"/>
        <v>11358</v>
      </c>
      <c r="O38" s="47">
        <f t="shared" si="8"/>
        <v>1.1982276611456906</v>
      </c>
      <c r="P38" s="9"/>
    </row>
    <row r="39" spans="1:16">
      <c r="A39" s="12"/>
      <c r="B39" s="25">
        <v>347.4</v>
      </c>
      <c r="C39" s="20" t="s">
        <v>45</v>
      </c>
      <c r="D39" s="46">
        <v>15725</v>
      </c>
      <c r="E39" s="46">
        <v>0</v>
      </c>
      <c r="F39" s="46">
        <v>0</v>
      </c>
      <c r="G39" s="46">
        <v>0</v>
      </c>
      <c r="H39" s="46">
        <v>0</v>
      </c>
      <c r="I39" s="46">
        <v>0</v>
      </c>
      <c r="J39" s="46">
        <v>0</v>
      </c>
      <c r="K39" s="46">
        <v>0</v>
      </c>
      <c r="L39" s="46">
        <v>0</v>
      </c>
      <c r="M39" s="46">
        <v>0</v>
      </c>
      <c r="N39" s="46">
        <f t="shared" si="7"/>
        <v>15725</v>
      </c>
      <c r="O39" s="47">
        <f t="shared" si="8"/>
        <v>1.6589302669057917</v>
      </c>
      <c r="P39" s="9"/>
    </row>
    <row r="40" spans="1:16">
      <c r="A40" s="12"/>
      <c r="B40" s="25">
        <v>349</v>
      </c>
      <c r="C40" s="20" t="s">
        <v>110</v>
      </c>
      <c r="D40" s="46">
        <v>160</v>
      </c>
      <c r="E40" s="46">
        <v>0</v>
      </c>
      <c r="F40" s="46">
        <v>0</v>
      </c>
      <c r="G40" s="46">
        <v>0</v>
      </c>
      <c r="H40" s="46">
        <v>0</v>
      </c>
      <c r="I40" s="46">
        <v>0</v>
      </c>
      <c r="J40" s="46">
        <v>0</v>
      </c>
      <c r="K40" s="46">
        <v>0</v>
      </c>
      <c r="L40" s="46">
        <v>0</v>
      </c>
      <c r="M40" s="46">
        <v>0</v>
      </c>
      <c r="N40" s="46">
        <f t="shared" si="7"/>
        <v>160</v>
      </c>
      <c r="O40" s="47">
        <f t="shared" si="8"/>
        <v>1.6879417660090726E-2</v>
      </c>
      <c r="P40" s="9"/>
    </row>
    <row r="41" spans="1:16" ht="15.75">
      <c r="A41" s="29" t="s">
        <v>34</v>
      </c>
      <c r="B41" s="30"/>
      <c r="C41" s="31"/>
      <c r="D41" s="32">
        <f t="shared" ref="D41:M41" si="9">SUM(D42:D43)</f>
        <v>57006</v>
      </c>
      <c r="E41" s="32">
        <f t="shared" si="9"/>
        <v>6387</v>
      </c>
      <c r="F41" s="32">
        <f t="shared" si="9"/>
        <v>0</v>
      </c>
      <c r="G41" s="32">
        <f t="shared" si="9"/>
        <v>0</v>
      </c>
      <c r="H41" s="32">
        <f t="shared" si="9"/>
        <v>0</v>
      </c>
      <c r="I41" s="32">
        <f t="shared" si="9"/>
        <v>0</v>
      </c>
      <c r="J41" s="32">
        <f t="shared" si="9"/>
        <v>0</v>
      </c>
      <c r="K41" s="32">
        <f t="shared" si="9"/>
        <v>0</v>
      </c>
      <c r="L41" s="32">
        <f t="shared" si="9"/>
        <v>0</v>
      </c>
      <c r="M41" s="32">
        <f t="shared" si="9"/>
        <v>0</v>
      </c>
      <c r="N41" s="32">
        <f t="shared" ref="N41:N53" si="10">SUM(D41:M41)</f>
        <v>63393</v>
      </c>
      <c r="O41" s="45">
        <f t="shared" si="8"/>
        <v>6.6877307732883216</v>
      </c>
      <c r="P41" s="10"/>
    </row>
    <row r="42" spans="1:16">
      <c r="A42" s="13"/>
      <c r="B42" s="39">
        <v>351.1</v>
      </c>
      <c r="C42" s="21" t="s">
        <v>72</v>
      </c>
      <c r="D42" s="46">
        <v>53623</v>
      </c>
      <c r="E42" s="46">
        <v>6387</v>
      </c>
      <c r="F42" s="46">
        <v>0</v>
      </c>
      <c r="G42" s="46">
        <v>0</v>
      </c>
      <c r="H42" s="46">
        <v>0</v>
      </c>
      <c r="I42" s="46">
        <v>0</v>
      </c>
      <c r="J42" s="46">
        <v>0</v>
      </c>
      <c r="K42" s="46">
        <v>0</v>
      </c>
      <c r="L42" s="46">
        <v>0</v>
      </c>
      <c r="M42" s="46">
        <v>0</v>
      </c>
      <c r="N42" s="46">
        <f t="shared" si="10"/>
        <v>60010</v>
      </c>
      <c r="O42" s="47">
        <f t="shared" si="8"/>
        <v>6.330836586137778</v>
      </c>
      <c r="P42" s="9"/>
    </row>
    <row r="43" spans="1:16">
      <c r="A43" s="13"/>
      <c r="B43" s="39">
        <v>351.3</v>
      </c>
      <c r="C43" s="21" t="s">
        <v>48</v>
      </c>
      <c r="D43" s="46">
        <v>3383</v>
      </c>
      <c r="E43" s="46">
        <v>0</v>
      </c>
      <c r="F43" s="46">
        <v>0</v>
      </c>
      <c r="G43" s="46">
        <v>0</v>
      </c>
      <c r="H43" s="46">
        <v>0</v>
      </c>
      <c r="I43" s="46">
        <v>0</v>
      </c>
      <c r="J43" s="46">
        <v>0</v>
      </c>
      <c r="K43" s="46">
        <v>0</v>
      </c>
      <c r="L43" s="46">
        <v>0</v>
      </c>
      <c r="M43" s="46">
        <v>0</v>
      </c>
      <c r="N43" s="46">
        <f t="shared" si="10"/>
        <v>3383</v>
      </c>
      <c r="O43" s="47">
        <f t="shared" si="8"/>
        <v>0.35689418715054333</v>
      </c>
      <c r="P43" s="9"/>
    </row>
    <row r="44" spans="1:16" ht="15.75">
      <c r="A44" s="29" t="s">
        <v>3</v>
      </c>
      <c r="B44" s="30"/>
      <c r="C44" s="31"/>
      <c r="D44" s="32">
        <f t="shared" ref="D44:M44" si="11">SUM(D45:D49)</f>
        <v>66781</v>
      </c>
      <c r="E44" s="32">
        <f t="shared" si="11"/>
        <v>71258</v>
      </c>
      <c r="F44" s="32">
        <f t="shared" si="11"/>
        <v>547</v>
      </c>
      <c r="G44" s="32">
        <f t="shared" si="11"/>
        <v>41455</v>
      </c>
      <c r="H44" s="32">
        <f t="shared" si="11"/>
        <v>0</v>
      </c>
      <c r="I44" s="32">
        <f t="shared" si="11"/>
        <v>128672</v>
      </c>
      <c r="J44" s="32">
        <f t="shared" si="11"/>
        <v>1439</v>
      </c>
      <c r="K44" s="32">
        <f t="shared" si="11"/>
        <v>0</v>
      </c>
      <c r="L44" s="32">
        <f t="shared" si="11"/>
        <v>0</v>
      </c>
      <c r="M44" s="32">
        <f t="shared" si="11"/>
        <v>0</v>
      </c>
      <c r="N44" s="32">
        <f t="shared" si="10"/>
        <v>310152</v>
      </c>
      <c r="O44" s="45">
        <f t="shared" si="8"/>
        <v>32.719907163202869</v>
      </c>
      <c r="P44" s="10"/>
    </row>
    <row r="45" spans="1:16">
      <c r="A45" s="12"/>
      <c r="B45" s="25">
        <v>361.1</v>
      </c>
      <c r="C45" s="20" t="s">
        <v>50</v>
      </c>
      <c r="D45" s="46">
        <v>6574</v>
      </c>
      <c r="E45" s="46">
        <v>1161</v>
      </c>
      <c r="F45" s="46">
        <v>547</v>
      </c>
      <c r="G45" s="46">
        <v>39</v>
      </c>
      <c r="H45" s="46">
        <v>0</v>
      </c>
      <c r="I45" s="46">
        <v>6411</v>
      </c>
      <c r="J45" s="46">
        <v>919</v>
      </c>
      <c r="K45" s="46">
        <v>0</v>
      </c>
      <c r="L45" s="46">
        <v>0</v>
      </c>
      <c r="M45" s="46">
        <v>0</v>
      </c>
      <c r="N45" s="46">
        <f t="shared" si="10"/>
        <v>15651</v>
      </c>
      <c r="O45" s="47">
        <f t="shared" si="8"/>
        <v>1.6511235362379997</v>
      </c>
      <c r="P45" s="9"/>
    </row>
    <row r="46" spans="1:16">
      <c r="A46" s="12"/>
      <c r="B46" s="25">
        <v>362</v>
      </c>
      <c r="C46" s="20" t="s">
        <v>52</v>
      </c>
      <c r="D46" s="46">
        <v>0</v>
      </c>
      <c r="E46" s="46">
        <v>0</v>
      </c>
      <c r="F46" s="46">
        <v>0</v>
      </c>
      <c r="G46" s="46">
        <v>0</v>
      </c>
      <c r="H46" s="46">
        <v>0</v>
      </c>
      <c r="I46" s="46">
        <v>46646</v>
      </c>
      <c r="J46" s="46">
        <v>0</v>
      </c>
      <c r="K46" s="46">
        <v>0</v>
      </c>
      <c r="L46" s="46">
        <v>0</v>
      </c>
      <c r="M46" s="46">
        <v>0</v>
      </c>
      <c r="N46" s="46">
        <f t="shared" si="10"/>
        <v>46646</v>
      </c>
      <c r="O46" s="47">
        <f t="shared" si="8"/>
        <v>4.9209832260787003</v>
      </c>
      <c r="P46" s="9"/>
    </row>
    <row r="47" spans="1:16">
      <c r="A47" s="12"/>
      <c r="B47" s="25">
        <v>365</v>
      </c>
      <c r="C47" s="20" t="s">
        <v>111</v>
      </c>
      <c r="D47" s="46">
        <v>0</v>
      </c>
      <c r="E47" s="46">
        <v>0</v>
      </c>
      <c r="F47" s="46">
        <v>0</v>
      </c>
      <c r="G47" s="46">
        <v>0</v>
      </c>
      <c r="H47" s="46">
        <v>0</v>
      </c>
      <c r="I47" s="46">
        <v>12683</v>
      </c>
      <c r="J47" s="46">
        <v>0</v>
      </c>
      <c r="K47" s="46">
        <v>0</v>
      </c>
      <c r="L47" s="46">
        <v>0</v>
      </c>
      <c r="M47" s="46">
        <v>0</v>
      </c>
      <c r="N47" s="46">
        <f t="shared" si="10"/>
        <v>12683</v>
      </c>
      <c r="O47" s="47">
        <f t="shared" si="8"/>
        <v>1.3380103386433169</v>
      </c>
      <c r="P47" s="9"/>
    </row>
    <row r="48" spans="1:16">
      <c r="A48" s="12"/>
      <c r="B48" s="25">
        <v>366</v>
      </c>
      <c r="C48" s="20" t="s">
        <v>54</v>
      </c>
      <c r="D48" s="46">
        <v>0</v>
      </c>
      <c r="E48" s="46">
        <v>70097</v>
      </c>
      <c r="F48" s="46">
        <v>0</v>
      </c>
      <c r="G48" s="46">
        <v>0</v>
      </c>
      <c r="H48" s="46">
        <v>0</v>
      </c>
      <c r="I48" s="46">
        <v>0</v>
      </c>
      <c r="J48" s="46">
        <v>0</v>
      </c>
      <c r="K48" s="46">
        <v>0</v>
      </c>
      <c r="L48" s="46">
        <v>0</v>
      </c>
      <c r="M48" s="46">
        <v>0</v>
      </c>
      <c r="N48" s="46">
        <f t="shared" si="10"/>
        <v>70097</v>
      </c>
      <c r="O48" s="47">
        <f t="shared" si="8"/>
        <v>7.3949783732461229</v>
      </c>
      <c r="P48" s="9"/>
    </row>
    <row r="49" spans="1:119">
      <c r="A49" s="12"/>
      <c r="B49" s="25">
        <v>369.9</v>
      </c>
      <c r="C49" s="20" t="s">
        <v>55</v>
      </c>
      <c r="D49" s="46">
        <v>60207</v>
      </c>
      <c r="E49" s="46">
        <v>0</v>
      </c>
      <c r="F49" s="46">
        <v>0</v>
      </c>
      <c r="G49" s="46">
        <v>41416</v>
      </c>
      <c r="H49" s="46">
        <v>0</v>
      </c>
      <c r="I49" s="46">
        <v>62932</v>
      </c>
      <c r="J49" s="46">
        <v>520</v>
      </c>
      <c r="K49" s="46">
        <v>0</v>
      </c>
      <c r="L49" s="46">
        <v>0</v>
      </c>
      <c r="M49" s="46">
        <v>0</v>
      </c>
      <c r="N49" s="46">
        <f t="shared" si="10"/>
        <v>165075</v>
      </c>
      <c r="O49" s="47">
        <f t="shared" si="8"/>
        <v>17.414811688996728</v>
      </c>
      <c r="P49" s="9"/>
    </row>
    <row r="50" spans="1:119" ht="15.75">
      <c r="A50" s="29" t="s">
        <v>35</v>
      </c>
      <c r="B50" s="30"/>
      <c r="C50" s="31"/>
      <c r="D50" s="32">
        <f t="shared" ref="D50:M50" si="12">SUM(D51:D52)</f>
        <v>1625560</v>
      </c>
      <c r="E50" s="32">
        <f t="shared" si="12"/>
        <v>269909</v>
      </c>
      <c r="F50" s="32">
        <f t="shared" si="12"/>
        <v>624820</v>
      </c>
      <c r="G50" s="32">
        <f t="shared" si="12"/>
        <v>37687</v>
      </c>
      <c r="H50" s="32">
        <f t="shared" si="12"/>
        <v>0</v>
      </c>
      <c r="I50" s="32">
        <f t="shared" si="12"/>
        <v>662887</v>
      </c>
      <c r="J50" s="32">
        <f t="shared" si="12"/>
        <v>0</v>
      </c>
      <c r="K50" s="32">
        <f t="shared" si="12"/>
        <v>0</v>
      </c>
      <c r="L50" s="32">
        <f t="shared" si="12"/>
        <v>0</v>
      </c>
      <c r="M50" s="32">
        <f t="shared" si="12"/>
        <v>0</v>
      </c>
      <c r="N50" s="32">
        <f t="shared" si="10"/>
        <v>3220863</v>
      </c>
      <c r="O50" s="45">
        <f t="shared" si="8"/>
        <v>339.78932376833001</v>
      </c>
      <c r="P50" s="9"/>
    </row>
    <row r="51" spans="1:119">
      <c r="A51" s="12"/>
      <c r="B51" s="25">
        <v>381</v>
      </c>
      <c r="C51" s="20" t="s">
        <v>56</v>
      </c>
      <c r="D51" s="46">
        <v>1625560</v>
      </c>
      <c r="E51" s="46">
        <v>269909</v>
      </c>
      <c r="F51" s="46">
        <v>624820</v>
      </c>
      <c r="G51" s="46">
        <v>37687</v>
      </c>
      <c r="H51" s="46">
        <v>0</v>
      </c>
      <c r="I51" s="46">
        <v>0</v>
      </c>
      <c r="J51" s="46">
        <v>0</v>
      </c>
      <c r="K51" s="46">
        <v>0</v>
      </c>
      <c r="L51" s="46">
        <v>0</v>
      </c>
      <c r="M51" s="46">
        <v>0</v>
      </c>
      <c r="N51" s="46">
        <f t="shared" si="10"/>
        <v>2557976</v>
      </c>
      <c r="O51" s="47">
        <f t="shared" si="8"/>
        <v>269.85715792805149</v>
      </c>
      <c r="P51" s="9"/>
    </row>
    <row r="52" spans="1:119" ht="15.75" thickBot="1">
      <c r="A52" s="12"/>
      <c r="B52" s="25">
        <v>389.8</v>
      </c>
      <c r="C52" s="20" t="s">
        <v>107</v>
      </c>
      <c r="D52" s="46">
        <v>0</v>
      </c>
      <c r="E52" s="46">
        <v>0</v>
      </c>
      <c r="F52" s="46">
        <v>0</v>
      </c>
      <c r="G52" s="46">
        <v>0</v>
      </c>
      <c r="H52" s="46">
        <v>0</v>
      </c>
      <c r="I52" s="46">
        <v>662887</v>
      </c>
      <c r="J52" s="46">
        <v>0</v>
      </c>
      <c r="K52" s="46">
        <v>0</v>
      </c>
      <c r="L52" s="46">
        <v>0</v>
      </c>
      <c r="M52" s="46">
        <v>0</v>
      </c>
      <c r="N52" s="46">
        <f t="shared" si="10"/>
        <v>662887</v>
      </c>
      <c r="O52" s="47">
        <f t="shared" si="8"/>
        <v>69.932165840278515</v>
      </c>
      <c r="P52" s="9"/>
    </row>
    <row r="53" spans="1:119" ht="16.5" thickBot="1">
      <c r="A53" s="14" t="s">
        <v>46</v>
      </c>
      <c r="B53" s="23"/>
      <c r="C53" s="22"/>
      <c r="D53" s="15">
        <f t="shared" ref="D53:M53" si="13">SUM(D5,D11,D16,D27,D41,D44,D50)</f>
        <v>9287630</v>
      </c>
      <c r="E53" s="15">
        <f t="shared" si="13"/>
        <v>630053</v>
      </c>
      <c r="F53" s="15">
        <f t="shared" si="13"/>
        <v>625367</v>
      </c>
      <c r="G53" s="15">
        <f t="shared" si="13"/>
        <v>162053</v>
      </c>
      <c r="H53" s="15">
        <f t="shared" si="13"/>
        <v>0</v>
      </c>
      <c r="I53" s="15">
        <f t="shared" si="13"/>
        <v>19369646</v>
      </c>
      <c r="J53" s="15">
        <f t="shared" si="13"/>
        <v>1162025</v>
      </c>
      <c r="K53" s="15">
        <f t="shared" si="13"/>
        <v>0</v>
      </c>
      <c r="L53" s="15">
        <f t="shared" si="13"/>
        <v>0</v>
      </c>
      <c r="M53" s="15">
        <f t="shared" si="13"/>
        <v>0</v>
      </c>
      <c r="N53" s="15">
        <f t="shared" si="10"/>
        <v>31236774</v>
      </c>
      <c r="O53" s="38">
        <f t="shared" si="8"/>
        <v>3295.3659668741429</v>
      </c>
      <c r="P53" s="6"/>
      <c r="Q53" s="2"/>
      <c r="R53" s="5"/>
      <c r="S53" s="5"/>
      <c r="T53" s="5"/>
      <c r="U53" s="5"/>
      <c r="V53" s="5"/>
      <c r="W53" s="5"/>
      <c r="X53" s="5"/>
      <c r="Y53" s="5"/>
      <c r="Z53" s="5"/>
      <c r="AA53" s="5"/>
      <c r="AB53" s="5"/>
      <c r="AC53" s="5"/>
      <c r="AD53" s="5"/>
      <c r="AE53" s="5"/>
      <c r="AF53" s="5"/>
      <c r="AG53" s="5"/>
      <c r="AH53" s="5"/>
      <c r="AI53" s="5"/>
      <c r="AJ53" s="5"/>
      <c r="AK53" s="5"/>
      <c r="AL53" s="5"/>
      <c r="AM53" s="5"/>
      <c r="AN53" s="5"/>
      <c r="AO53" s="5"/>
      <c r="AP53" s="5"/>
      <c r="AQ53" s="5"/>
      <c r="AR53" s="5"/>
      <c r="AS53" s="5"/>
      <c r="AT53" s="5"/>
      <c r="AU53" s="5"/>
      <c r="AV53" s="5"/>
      <c r="AW53" s="5"/>
      <c r="AX53" s="5"/>
      <c r="AY53" s="5"/>
      <c r="AZ53" s="5"/>
      <c r="BA53" s="5"/>
      <c r="BB53" s="5"/>
      <c r="BC53" s="5"/>
      <c r="BD53" s="5"/>
      <c r="BE53" s="5"/>
      <c r="BF53" s="5"/>
      <c r="BG53" s="5"/>
      <c r="BH53" s="5"/>
      <c r="BI53" s="5"/>
      <c r="BJ53" s="5"/>
      <c r="BK53" s="5"/>
      <c r="BL53" s="5"/>
      <c r="BM53" s="5"/>
      <c r="BN53" s="5"/>
      <c r="BO53" s="5"/>
      <c r="BP53" s="5"/>
      <c r="BQ53" s="5"/>
      <c r="BR53" s="5"/>
      <c r="BS53" s="5"/>
      <c r="BT53" s="5"/>
      <c r="BU53" s="5"/>
      <c r="BV53" s="5"/>
      <c r="BW53" s="5"/>
      <c r="BX53" s="5"/>
      <c r="BY53" s="5"/>
      <c r="BZ53" s="5"/>
      <c r="CA53" s="5"/>
      <c r="CB53" s="5"/>
      <c r="CC53" s="5"/>
      <c r="CD53" s="5"/>
      <c r="CE53" s="5"/>
      <c r="CF53" s="5"/>
      <c r="CG53" s="5"/>
      <c r="CH53" s="5"/>
      <c r="CI53" s="5"/>
      <c r="CJ53" s="5"/>
      <c r="CK53" s="5"/>
      <c r="CL53" s="5"/>
      <c r="CM53" s="5"/>
      <c r="CN53" s="5"/>
      <c r="CO53" s="5"/>
      <c r="CP53" s="5"/>
      <c r="CQ53" s="5"/>
      <c r="CR53" s="5"/>
      <c r="CS53" s="5"/>
      <c r="CT53" s="5"/>
      <c r="CU53" s="5"/>
      <c r="CV53" s="5"/>
      <c r="CW53" s="5"/>
      <c r="CX53" s="5"/>
      <c r="CY53" s="5"/>
      <c r="CZ53" s="5"/>
      <c r="DA53" s="5"/>
      <c r="DB53" s="5"/>
      <c r="DC53" s="5"/>
      <c r="DD53" s="5"/>
      <c r="DE53" s="5"/>
      <c r="DF53" s="5"/>
      <c r="DG53" s="5"/>
      <c r="DH53" s="5"/>
      <c r="DI53" s="5"/>
      <c r="DJ53" s="5"/>
      <c r="DK53" s="5"/>
      <c r="DL53" s="5"/>
      <c r="DM53" s="5"/>
      <c r="DN53" s="5"/>
      <c r="DO53" s="5"/>
    </row>
    <row r="54" spans="1:119">
      <c r="A54" s="16"/>
      <c r="B54" s="18"/>
      <c r="C54" s="18"/>
      <c r="D54" s="17"/>
      <c r="E54" s="17"/>
      <c r="F54" s="17"/>
      <c r="G54" s="17"/>
      <c r="H54" s="17"/>
      <c r="I54" s="17"/>
      <c r="J54" s="17"/>
      <c r="K54" s="17"/>
      <c r="L54" s="17"/>
      <c r="M54" s="17"/>
      <c r="N54" s="17"/>
      <c r="O54" s="19"/>
    </row>
    <row r="55" spans="1:119">
      <c r="A55" s="40"/>
      <c r="B55" s="41"/>
      <c r="C55" s="41"/>
      <c r="D55" s="42"/>
      <c r="E55" s="42"/>
      <c r="F55" s="42"/>
      <c r="G55" s="42"/>
      <c r="H55" s="42"/>
      <c r="I55" s="42"/>
      <c r="J55" s="42"/>
      <c r="K55" s="42"/>
      <c r="L55" s="121" t="s">
        <v>112</v>
      </c>
      <c r="M55" s="121"/>
      <c r="N55" s="121"/>
      <c r="O55" s="43">
        <v>9479</v>
      </c>
    </row>
    <row r="56" spans="1:119">
      <c r="A56" s="122"/>
      <c r="B56" s="99"/>
      <c r="C56" s="99"/>
      <c r="D56" s="99"/>
      <c r="E56" s="99"/>
      <c r="F56" s="99"/>
      <c r="G56" s="99"/>
      <c r="H56" s="99"/>
      <c r="I56" s="99"/>
      <c r="J56" s="99"/>
      <c r="K56" s="99"/>
      <c r="L56" s="99"/>
      <c r="M56" s="99"/>
      <c r="N56" s="99"/>
      <c r="O56" s="100"/>
    </row>
    <row r="57" spans="1:119" ht="15.75" customHeight="1" thickBot="1">
      <c r="A57" s="123" t="s">
        <v>75</v>
      </c>
      <c r="B57" s="102"/>
      <c r="C57" s="102"/>
      <c r="D57" s="102"/>
      <c r="E57" s="102"/>
      <c r="F57" s="102"/>
      <c r="G57" s="102"/>
      <c r="H57" s="102"/>
      <c r="I57" s="102"/>
      <c r="J57" s="102"/>
      <c r="K57" s="102"/>
      <c r="L57" s="102"/>
      <c r="M57" s="102"/>
      <c r="N57" s="102"/>
      <c r="O57" s="103"/>
    </row>
  </sheetData>
  <mergeCells count="10">
    <mergeCell ref="L55:N55"/>
    <mergeCell ref="A56:O56"/>
    <mergeCell ref="A57:O57"/>
    <mergeCell ref="A1:O1"/>
    <mergeCell ref="A2:O2"/>
    <mergeCell ref="A3:C4"/>
    <mergeCell ref="D3:H3"/>
    <mergeCell ref="I3:J3"/>
    <mergeCell ref="K3:L3"/>
    <mergeCell ref="O3:O4"/>
  </mergeCells>
  <printOptions horizontalCentered="1"/>
  <pageMargins left="0.5" right="0.5" top="0.5" bottom="0.5" header="0.3" footer="0.3"/>
  <pageSetup paperSize="5" scale="54" fitToHeight="0" orientation="landscape" r:id="rId1"/>
  <headerFooter>
    <oddFooter>&amp;L&amp;14Office of Economic and Demographic Research&amp;R&amp;14Page &amp;P of &amp;N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sheetPr>
    <pageSetUpPr fitToPage="1"/>
  </sheetPr>
  <dimension ref="A1:EC56"/>
  <sheetViews>
    <sheetView workbookViewId="0">
      <selection sqref="A1:O1"/>
    </sheetView>
  </sheetViews>
  <sheetFormatPr defaultColWidth="9.77734375" defaultRowHeight="15"/>
  <cols>
    <col min="1" max="1" width="1.77734375" style="3" customWidth="1"/>
    <col min="2" max="2" width="6.77734375" style="3" customWidth="1"/>
    <col min="3" max="3" width="60.77734375" style="3" customWidth="1"/>
    <col min="4" max="5" width="16.77734375" style="4" customWidth="1"/>
    <col min="6" max="7" width="15.77734375" style="4" customWidth="1"/>
    <col min="8" max="8" width="13.77734375" style="4" customWidth="1"/>
    <col min="9" max="10" width="15.77734375" style="4" customWidth="1"/>
    <col min="11" max="13" width="13.77734375" style="4" customWidth="1"/>
    <col min="14" max="14" width="16.77734375" style="4" customWidth="1"/>
    <col min="15" max="15" width="13.77734375" style="3" customWidth="1"/>
    <col min="16" max="16" width="9.77734375" style="3" customWidth="1"/>
    <col min="17" max="17" width="9.77734375" style="3"/>
  </cols>
  <sheetData>
    <row r="1" spans="1:133" ht="27.75">
      <c r="A1" s="124" t="s">
        <v>67</v>
      </c>
      <c r="B1" s="125"/>
      <c r="C1" s="125"/>
      <c r="D1" s="125"/>
      <c r="E1" s="125"/>
      <c r="F1" s="125"/>
      <c r="G1" s="125"/>
      <c r="H1" s="125"/>
      <c r="I1" s="125"/>
      <c r="J1" s="125"/>
      <c r="K1" s="125"/>
      <c r="L1" s="125"/>
      <c r="M1" s="125"/>
      <c r="N1" s="125"/>
      <c r="O1" s="126"/>
      <c r="P1" s="7"/>
      <c r="Q1"/>
    </row>
    <row r="2" spans="1:133" ht="24" thickBot="1">
      <c r="A2" s="127" t="s">
        <v>95</v>
      </c>
      <c r="B2" s="128"/>
      <c r="C2" s="128"/>
      <c r="D2" s="128"/>
      <c r="E2" s="128"/>
      <c r="F2" s="128"/>
      <c r="G2" s="128"/>
      <c r="H2" s="128"/>
      <c r="I2" s="128"/>
      <c r="J2" s="128"/>
      <c r="K2" s="128"/>
      <c r="L2" s="128"/>
      <c r="M2" s="128"/>
      <c r="N2" s="128"/>
      <c r="O2" s="129"/>
      <c r="P2" s="7"/>
      <c r="Q2"/>
    </row>
    <row r="3" spans="1:133" ht="18" customHeight="1">
      <c r="A3" s="130" t="s">
        <v>59</v>
      </c>
      <c r="B3" s="111"/>
      <c r="C3" s="112"/>
      <c r="D3" s="131" t="s">
        <v>29</v>
      </c>
      <c r="E3" s="132"/>
      <c r="F3" s="132"/>
      <c r="G3" s="132"/>
      <c r="H3" s="133"/>
      <c r="I3" s="131" t="s">
        <v>30</v>
      </c>
      <c r="J3" s="133"/>
      <c r="K3" s="131" t="s">
        <v>32</v>
      </c>
      <c r="L3" s="133"/>
      <c r="M3" s="36"/>
      <c r="N3" s="37"/>
      <c r="O3" s="134" t="s">
        <v>64</v>
      </c>
      <c r="P3" s="11"/>
      <c r="Q3"/>
    </row>
    <row r="4" spans="1:133" ht="32.25" customHeight="1" thickBot="1">
      <c r="A4" s="113"/>
      <c r="B4" s="114"/>
      <c r="C4" s="115"/>
      <c r="D4" s="34" t="s">
        <v>4</v>
      </c>
      <c r="E4" s="34" t="s">
        <v>60</v>
      </c>
      <c r="F4" s="34" t="s">
        <v>61</v>
      </c>
      <c r="G4" s="34" t="s">
        <v>62</v>
      </c>
      <c r="H4" s="34" t="s">
        <v>5</v>
      </c>
      <c r="I4" s="34" t="s">
        <v>6</v>
      </c>
      <c r="J4" s="35" t="s">
        <v>63</v>
      </c>
      <c r="K4" s="35" t="s">
        <v>7</v>
      </c>
      <c r="L4" s="35" t="s">
        <v>8</v>
      </c>
      <c r="M4" s="35" t="s">
        <v>9</v>
      </c>
      <c r="N4" s="35" t="s">
        <v>31</v>
      </c>
      <c r="O4" s="120"/>
      <c r="P4" s="8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</row>
    <row r="5" spans="1:133" ht="15.75">
      <c r="A5" s="24" t="s">
        <v>1</v>
      </c>
      <c r="B5" s="26"/>
      <c r="C5" s="26"/>
      <c r="D5" s="27">
        <f t="shared" ref="D5:M5" si="0">SUM(D6:D10)</f>
        <v>5364716</v>
      </c>
      <c r="E5" s="27">
        <f t="shared" si="0"/>
        <v>0</v>
      </c>
      <c r="F5" s="27">
        <f t="shared" si="0"/>
        <v>0</v>
      </c>
      <c r="G5" s="27">
        <f t="shared" si="0"/>
        <v>0</v>
      </c>
      <c r="H5" s="27">
        <f t="shared" si="0"/>
        <v>0</v>
      </c>
      <c r="I5" s="27">
        <f t="shared" si="0"/>
        <v>0</v>
      </c>
      <c r="J5" s="27">
        <f t="shared" si="0"/>
        <v>0</v>
      </c>
      <c r="K5" s="27">
        <f t="shared" si="0"/>
        <v>0</v>
      </c>
      <c r="L5" s="27">
        <f t="shared" si="0"/>
        <v>0</v>
      </c>
      <c r="M5" s="27">
        <f t="shared" si="0"/>
        <v>0</v>
      </c>
      <c r="N5" s="28">
        <f t="shared" ref="N5:N18" si="1">SUM(D5:M5)</f>
        <v>5364716</v>
      </c>
      <c r="O5" s="33">
        <f t="shared" ref="O5:O52" si="2">(N5/O$54)</f>
        <v>576.85118279569895</v>
      </c>
      <c r="P5" s="6"/>
    </row>
    <row r="6" spans="1:133">
      <c r="A6" s="12"/>
      <c r="B6" s="25">
        <v>311</v>
      </c>
      <c r="C6" s="20" t="s">
        <v>2</v>
      </c>
      <c r="D6" s="46">
        <v>3650565</v>
      </c>
      <c r="E6" s="46">
        <v>0</v>
      </c>
      <c r="F6" s="46">
        <v>0</v>
      </c>
      <c r="G6" s="46">
        <v>0</v>
      </c>
      <c r="H6" s="46">
        <v>0</v>
      </c>
      <c r="I6" s="46">
        <v>0</v>
      </c>
      <c r="J6" s="46">
        <v>0</v>
      </c>
      <c r="K6" s="46">
        <v>0</v>
      </c>
      <c r="L6" s="46">
        <v>0</v>
      </c>
      <c r="M6" s="46">
        <v>0</v>
      </c>
      <c r="N6" s="46">
        <f t="shared" si="1"/>
        <v>3650565</v>
      </c>
      <c r="O6" s="47">
        <f t="shared" si="2"/>
        <v>392.53387096774196</v>
      </c>
      <c r="P6" s="9"/>
    </row>
    <row r="7" spans="1:133">
      <c r="A7" s="12"/>
      <c r="B7" s="25">
        <v>312.10000000000002</v>
      </c>
      <c r="C7" s="20" t="s">
        <v>10</v>
      </c>
      <c r="D7" s="46">
        <v>210282</v>
      </c>
      <c r="E7" s="46">
        <v>0</v>
      </c>
      <c r="F7" s="46">
        <v>0</v>
      </c>
      <c r="G7" s="46">
        <v>0</v>
      </c>
      <c r="H7" s="46">
        <v>0</v>
      </c>
      <c r="I7" s="46">
        <v>0</v>
      </c>
      <c r="J7" s="46">
        <v>0</v>
      </c>
      <c r="K7" s="46">
        <v>0</v>
      </c>
      <c r="L7" s="46">
        <v>0</v>
      </c>
      <c r="M7" s="46">
        <v>0</v>
      </c>
      <c r="N7" s="46">
        <f t="shared" si="1"/>
        <v>210282</v>
      </c>
      <c r="O7" s="47">
        <f t="shared" si="2"/>
        <v>22.610967741935482</v>
      </c>
      <c r="P7" s="9"/>
    </row>
    <row r="8" spans="1:133">
      <c r="A8" s="12"/>
      <c r="B8" s="25">
        <v>314.89999999999998</v>
      </c>
      <c r="C8" s="20" t="s">
        <v>12</v>
      </c>
      <c r="D8" s="46">
        <v>1120707</v>
      </c>
      <c r="E8" s="46">
        <v>0</v>
      </c>
      <c r="F8" s="46">
        <v>0</v>
      </c>
      <c r="G8" s="46">
        <v>0</v>
      </c>
      <c r="H8" s="46">
        <v>0</v>
      </c>
      <c r="I8" s="46">
        <v>0</v>
      </c>
      <c r="J8" s="46">
        <v>0</v>
      </c>
      <c r="K8" s="46">
        <v>0</v>
      </c>
      <c r="L8" s="46">
        <v>0</v>
      </c>
      <c r="M8" s="46">
        <v>0</v>
      </c>
      <c r="N8" s="46">
        <f t="shared" si="1"/>
        <v>1120707</v>
      </c>
      <c r="O8" s="47">
        <f t="shared" si="2"/>
        <v>120.50612903225806</v>
      </c>
      <c r="P8" s="9"/>
    </row>
    <row r="9" spans="1:133">
      <c r="A9" s="12"/>
      <c r="B9" s="25">
        <v>315</v>
      </c>
      <c r="C9" s="20" t="s">
        <v>96</v>
      </c>
      <c r="D9" s="46">
        <v>333439</v>
      </c>
      <c r="E9" s="46">
        <v>0</v>
      </c>
      <c r="F9" s="46">
        <v>0</v>
      </c>
      <c r="G9" s="46">
        <v>0</v>
      </c>
      <c r="H9" s="46">
        <v>0</v>
      </c>
      <c r="I9" s="46">
        <v>0</v>
      </c>
      <c r="J9" s="46">
        <v>0</v>
      </c>
      <c r="K9" s="46">
        <v>0</v>
      </c>
      <c r="L9" s="46">
        <v>0</v>
      </c>
      <c r="M9" s="46">
        <v>0</v>
      </c>
      <c r="N9" s="46">
        <f t="shared" si="1"/>
        <v>333439</v>
      </c>
      <c r="O9" s="47">
        <f t="shared" si="2"/>
        <v>35.853655913978493</v>
      </c>
      <c r="P9" s="9"/>
    </row>
    <row r="10" spans="1:133">
      <c r="A10" s="12"/>
      <c r="B10" s="25">
        <v>316</v>
      </c>
      <c r="C10" s="20" t="s">
        <v>97</v>
      </c>
      <c r="D10" s="46">
        <v>49723</v>
      </c>
      <c r="E10" s="46">
        <v>0</v>
      </c>
      <c r="F10" s="46">
        <v>0</v>
      </c>
      <c r="G10" s="46">
        <v>0</v>
      </c>
      <c r="H10" s="46">
        <v>0</v>
      </c>
      <c r="I10" s="46">
        <v>0</v>
      </c>
      <c r="J10" s="46">
        <v>0</v>
      </c>
      <c r="K10" s="46">
        <v>0</v>
      </c>
      <c r="L10" s="46">
        <v>0</v>
      </c>
      <c r="M10" s="46">
        <v>0</v>
      </c>
      <c r="N10" s="46">
        <f t="shared" si="1"/>
        <v>49723</v>
      </c>
      <c r="O10" s="47">
        <f t="shared" si="2"/>
        <v>5.3465591397849463</v>
      </c>
      <c r="P10" s="9"/>
    </row>
    <row r="11" spans="1:133" ht="15.75">
      <c r="A11" s="29" t="s">
        <v>15</v>
      </c>
      <c r="B11" s="30"/>
      <c r="C11" s="31"/>
      <c r="D11" s="32">
        <f t="shared" ref="D11:M11" si="3">SUM(D12:D15)</f>
        <v>437723</v>
      </c>
      <c r="E11" s="32">
        <f t="shared" si="3"/>
        <v>10808</v>
      </c>
      <c r="F11" s="32">
        <f t="shared" si="3"/>
        <v>0</v>
      </c>
      <c r="G11" s="32">
        <f t="shared" si="3"/>
        <v>0</v>
      </c>
      <c r="H11" s="32">
        <f t="shared" si="3"/>
        <v>0</v>
      </c>
      <c r="I11" s="32">
        <f t="shared" si="3"/>
        <v>0</v>
      </c>
      <c r="J11" s="32">
        <f t="shared" si="3"/>
        <v>0</v>
      </c>
      <c r="K11" s="32">
        <f t="shared" si="3"/>
        <v>0</v>
      </c>
      <c r="L11" s="32">
        <f t="shared" si="3"/>
        <v>0</v>
      </c>
      <c r="M11" s="32">
        <f t="shared" si="3"/>
        <v>0</v>
      </c>
      <c r="N11" s="44">
        <f t="shared" si="1"/>
        <v>448531</v>
      </c>
      <c r="O11" s="45">
        <f t="shared" si="2"/>
        <v>48.229139784946234</v>
      </c>
      <c r="P11" s="10"/>
    </row>
    <row r="12" spans="1:133">
      <c r="A12" s="12"/>
      <c r="B12" s="25">
        <v>322</v>
      </c>
      <c r="C12" s="20" t="s">
        <v>0</v>
      </c>
      <c r="D12" s="46">
        <v>155878</v>
      </c>
      <c r="E12" s="46">
        <v>0</v>
      </c>
      <c r="F12" s="46">
        <v>0</v>
      </c>
      <c r="G12" s="46">
        <v>0</v>
      </c>
      <c r="H12" s="46">
        <v>0</v>
      </c>
      <c r="I12" s="46">
        <v>0</v>
      </c>
      <c r="J12" s="46">
        <v>0</v>
      </c>
      <c r="K12" s="46">
        <v>0</v>
      </c>
      <c r="L12" s="46">
        <v>0</v>
      </c>
      <c r="M12" s="46">
        <v>0</v>
      </c>
      <c r="N12" s="46">
        <f t="shared" si="1"/>
        <v>155878</v>
      </c>
      <c r="O12" s="47">
        <f t="shared" si="2"/>
        <v>16.761075268817205</v>
      </c>
      <c r="P12" s="9"/>
    </row>
    <row r="13" spans="1:133">
      <c r="A13" s="12"/>
      <c r="B13" s="25">
        <v>323.10000000000002</v>
      </c>
      <c r="C13" s="20" t="s">
        <v>16</v>
      </c>
      <c r="D13" s="46">
        <v>230053</v>
      </c>
      <c r="E13" s="46">
        <v>0</v>
      </c>
      <c r="F13" s="46">
        <v>0</v>
      </c>
      <c r="G13" s="46">
        <v>0</v>
      </c>
      <c r="H13" s="46">
        <v>0</v>
      </c>
      <c r="I13" s="46">
        <v>0</v>
      </c>
      <c r="J13" s="46">
        <v>0</v>
      </c>
      <c r="K13" s="46">
        <v>0</v>
      </c>
      <c r="L13" s="46">
        <v>0</v>
      </c>
      <c r="M13" s="46">
        <v>0</v>
      </c>
      <c r="N13" s="46">
        <f t="shared" si="1"/>
        <v>230053</v>
      </c>
      <c r="O13" s="47">
        <f t="shared" si="2"/>
        <v>24.736881720430109</v>
      </c>
      <c r="P13" s="9"/>
    </row>
    <row r="14" spans="1:133">
      <c r="A14" s="12"/>
      <c r="B14" s="25">
        <v>323.7</v>
      </c>
      <c r="C14" s="20" t="s">
        <v>17</v>
      </c>
      <c r="D14" s="46">
        <v>51792</v>
      </c>
      <c r="E14" s="46">
        <v>0</v>
      </c>
      <c r="F14" s="46">
        <v>0</v>
      </c>
      <c r="G14" s="46">
        <v>0</v>
      </c>
      <c r="H14" s="46">
        <v>0</v>
      </c>
      <c r="I14" s="46">
        <v>0</v>
      </c>
      <c r="J14" s="46">
        <v>0</v>
      </c>
      <c r="K14" s="46">
        <v>0</v>
      </c>
      <c r="L14" s="46">
        <v>0</v>
      </c>
      <c r="M14" s="46">
        <v>0</v>
      </c>
      <c r="N14" s="46">
        <f t="shared" si="1"/>
        <v>51792</v>
      </c>
      <c r="O14" s="47">
        <f t="shared" si="2"/>
        <v>5.5690322580645164</v>
      </c>
      <c r="P14" s="9"/>
    </row>
    <row r="15" spans="1:133">
      <c r="A15" s="12"/>
      <c r="B15" s="25">
        <v>329</v>
      </c>
      <c r="C15" s="20" t="s">
        <v>79</v>
      </c>
      <c r="D15" s="46">
        <v>0</v>
      </c>
      <c r="E15" s="46">
        <v>10808</v>
      </c>
      <c r="F15" s="46">
        <v>0</v>
      </c>
      <c r="G15" s="46">
        <v>0</v>
      </c>
      <c r="H15" s="46">
        <v>0</v>
      </c>
      <c r="I15" s="46">
        <v>0</v>
      </c>
      <c r="J15" s="46">
        <v>0</v>
      </c>
      <c r="K15" s="46">
        <v>0</v>
      </c>
      <c r="L15" s="46">
        <v>0</v>
      </c>
      <c r="M15" s="46">
        <v>0</v>
      </c>
      <c r="N15" s="46">
        <f t="shared" si="1"/>
        <v>10808</v>
      </c>
      <c r="O15" s="47">
        <f t="shared" si="2"/>
        <v>1.1621505376344086</v>
      </c>
      <c r="P15" s="9"/>
    </row>
    <row r="16" spans="1:133" ht="15.75">
      <c r="A16" s="29" t="s">
        <v>19</v>
      </c>
      <c r="B16" s="30"/>
      <c r="C16" s="31"/>
      <c r="D16" s="32">
        <f t="shared" ref="D16:M16" si="4">SUM(D17:D26)</f>
        <v>770402</v>
      </c>
      <c r="E16" s="32">
        <f t="shared" si="4"/>
        <v>268422</v>
      </c>
      <c r="F16" s="32">
        <f t="shared" si="4"/>
        <v>0</v>
      </c>
      <c r="G16" s="32">
        <f t="shared" si="4"/>
        <v>0</v>
      </c>
      <c r="H16" s="32">
        <f t="shared" si="4"/>
        <v>0</v>
      </c>
      <c r="I16" s="32">
        <f t="shared" si="4"/>
        <v>551284</v>
      </c>
      <c r="J16" s="32">
        <f t="shared" si="4"/>
        <v>0</v>
      </c>
      <c r="K16" s="32">
        <f t="shared" si="4"/>
        <v>0</v>
      </c>
      <c r="L16" s="32">
        <f t="shared" si="4"/>
        <v>0</v>
      </c>
      <c r="M16" s="32">
        <f t="shared" si="4"/>
        <v>0</v>
      </c>
      <c r="N16" s="44">
        <f t="shared" si="1"/>
        <v>1590108</v>
      </c>
      <c r="O16" s="45">
        <f t="shared" si="2"/>
        <v>170.97935483870967</v>
      </c>
      <c r="P16" s="10"/>
    </row>
    <row r="17" spans="1:16">
      <c r="A17" s="12"/>
      <c r="B17" s="25">
        <v>331.2</v>
      </c>
      <c r="C17" s="20" t="s">
        <v>18</v>
      </c>
      <c r="D17" s="46">
        <v>16592</v>
      </c>
      <c r="E17" s="46">
        <v>0</v>
      </c>
      <c r="F17" s="46">
        <v>0</v>
      </c>
      <c r="G17" s="46">
        <v>0</v>
      </c>
      <c r="H17" s="46">
        <v>0</v>
      </c>
      <c r="I17" s="46">
        <v>0</v>
      </c>
      <c r="J17" s="46">
        <v>0</v>
      </c>
      <c r="K17" s="46">
        <v>0</v>
      </c>
      <c r="L17" s="46">
        <v>0</v>
      </c>
      <c r="M17" s="46">
        <v>0</v>
      </c>
      <c r="N17" s="46">
        <f t="shared" si="1"/>
        <v>16592</v>
      </c>
      <c r="O17" s="47">
        <f t="shared" si="2"/>
        <v>1.7840860215053764</v>
      </c>
      <c r="P17" s="9"/>
    </row>
    <row r="18" spans="1:16">
      <c r="A18" s="12"/>
      <c r="B18" s="25">
        <v>334.35</v>
      </c>
      <c r="C18" s="20" t="s">
        <v>80</v>
      </c>
      <c r="D18" s="46">
        <v>0</v>
      </c>
      <c r="E18" s="46">
        <v>0</v>
      </c>
      <c r="F18" s="46">
        <v>0</v>
      </c>
      <c r="G18" s="46">
        <v>0</v>
      </c>
      <c r="H18" s="46">
        <v>0</v>
      </c>
      <c r="I18" s="46">
        <v>551284</v>
      </c>
      <c r="J18" s="46">
        <v>0</v>
      </c>
      <c r="K18" s="46">
        <v>0</v>
      </c>
      <c r="L18" s="46">
        <v>0</v>
      </c>
      <c r="M18" s="46">
        <v>0</v>
      </c>
      <c r="N18" s="46">
        <f t="shared" si="1"/>
        <v>551284</v>
      </c>
      <c r="O18" s="47">
        <f t="shared" si="2"/>
        <v>59.277849462365594</v>
      </c>
      <c r="P18" s="9"/>
    </row>
    <row r="19" spans="1:16">
      <c r="A19" s="12"/>
      <c r="B19" s="25">
        <v>334.49</v>
      </c>
      <c r="C19" s="20" t="s">
        <v>98</v>
      </c>
      <c r="D19" s="46">
        <v>28416</v>
      </c>
      <c r="E19" s="46">
        <v>0</v>
      </c>
      <c r="F19" s="46">
        <v>0</v>
      </c>
      <c r="G19" s="46">
        <v>0</v>
      </c>
      <c r="H19" s="46">
        <v>0</v>
      </c>
      <c r="I19" s="46">
        <v>0</v>
      </c>
      <c r="J19" s="46">
        <v>0</v>
      </c>
      <c r="K19" s="46">
        <v>0</v>
      </c>
      <c r="L19" s="46">
        <v>0</v>
      </c>
      <c r="M19" s="46">
        <v>0</v>
      </c>
      <c r="N19" s="46">
        <f t="shared" ref="N19:N24" si="5">SUM(D19:M19)</f>
        <v>28416</v>
      </c>
      <c r="O19" s="47">
        <f t="shared" si="2"/>
        <v>3.0554838709677421</v>
      </c>
      <c r="P19" s="9"/>
    </row>
    <row r="20" spans="1:16">
      <c r="A20" s="12"/>
      <c r="B20" s="25">
        <v>335.12</v>
      </c>
      <c r="C20" s="20" t="s">
        <v>99</v>
      </c>
      <c r="D20" s="46">
        <v>207745</v>
      </c>
      <c r="E20" s="46">
        <v>0</v>
      </c>
      <c r="F20" s="46">
        <v>0</v>
      </c>
      <c r="G20" s="46">
        <v>0</v>
      </c>
      <c r="H20" s="46">
        <v>0</v>
      </c>
      <c r="I20" s="46">
        <v>0</v>
      </c>
      <c r="J20" s="46">
        <v>0</v>
      </c>
      <c r="K20" s="46">
        <v>0</v>
      </c>
      <c r="L20" s="46">
        <v>0</v>
      </c>
      <c r="M20" s="46">
        <v>0</v>
      </c>
      <c r="N20" s="46">
        <f t="shared" si="5"/>
        <v>207745</v>
      </c>
      <c r="O20" s="47">
        <f t="shared" si="2"/>
        <v>22.338172043010754</v>
      </c>
      <c r="P20" s="9"/>
    </row>
    <row r="21" spans="1:16">
      <c r="A21" s="12"/>
      <c r="B21" s="25">
        <v>335.14</v>
      </c>
      <c r="C21" s="20" t="s">
        <v>100</v>
      </c>
      <c r="D21" s="46">
        <v>4110</v>
      </c>
      <c r="E21" s="46">
        <v>0</v>
      </c>
      <c r="F21" s="46">
        <v>0</v>
      </c>
      <c r="G21" s="46">
        <v>0</v>
      </c>
      <c r="H21" s="46">
        <v>0</v>
      </c>
      <c r="I21" s="46">
        <v>0</v>
      </c>
      <c r="J21" s="46">
        <v>0</v>
      </c>
      <c r="K21" s="46">
        <v>0</v>
      </c>
      <c r="L21" s="46">
        <v>0</v>
      </c>
      <c r="M21" s="46">
        <v>0</v>
      </c>
      <c r="N21" s="46">
        <f t="shared" si="5"/>
        <v>4110</v>
      </c>
      <c r="O21" s="47">
        <f t="shared" si="2"/>
        <v>0.44193548387096776</v>
      </c>
      <c r="P21" s="9"/>
    </row>
    <row r="22" spans="1:16">
      <c r="A22" s="12"/>
      <c r="B22" s="25">
        <v>335.15</v>
      </c>
      <c r="C22" s="20" t="s">
        <v>101</v>
      </c>
      <c r="D22" s="46">
        <v>1003</v>
      </c>
      <c r="E22" s="46">
        <v>0</v>
      </c>
      <c r="F22" s="46">
        <v>0</v>
      </c>
      <c r="G22" s="46">
        <v>0</v>
      </c>
      <c r="H22" s="46">
        <v>0</v>
      </c>
      <c r="I22" s="46">
        <v>0</v>
      </c>
      <c r="J22" s="46">
        <v>0</v>
      </c>
      <c r="K22" s="46">
        <v>0</v>
      </c>
      <c r="L22" s="46">
        <v>0</v>
      </c>
      <c r="M22" s="46">
        <v>0</v>
      </c>
      <c r="N22" s="46">
        <f t="shared" si="5"/>
        <v>1003</v>
      </c>
      <c r="O22" s="47">
        <f t="shared" si="2"/>
        <v>0.1078494623655914</v>
      </c>
      <c r="P22" s="9"/>
    </row>
    <row r="23" spans="1:16">
      <c r="A23" s="12"/>
      <c r="B23" s="25">
        <v>335.18</v>
      </c>
      <c r="C23" s="20" t="s">
        <v>102</v>
      </c>
      <c r="D23" s="46">
        <v>477112</v>
      </c>
      <c r="E23" s="46">
        <v>0</v>
      </c>
      <c r="F23" s="46">
        <v>0</v>
      </c>
      <c r="G23" s="46">
        <v>0</v>
      </c>
      <c r="H23" s="46">
        <v>0</v>
      </c>
      <c r="I23" s="46">
        <v>0</v>
      </c>
      <c r="J23" s="46">
        <v>0</v>
      </c>
      <c r="K23" s="46">
        <v>0</v>
      </c>
      <c r="L23" s="46">
        <v>0</v>
      </c>
      <c r="M23" s="46">
        <v>0</v>
      </c>
      <c r="N23" s="46">
        <f t="shared" si="5"/>
        <v>477112</v>
      </c>
      <c r="O23" s="47">
        <f t="shared" si="2"/>
        <v>51.302365591397852</v>
      </c>
      <c r="P23" s="9"/>
    </row>
    <row r="24" spans="1:16">
      <c r="A24" s="12"/>
      <c r="B24" s="25">
        <v>335.49</v>
      </c>
      <c r="C24" s="20" t="s">
        <v>27</v>
      </c>
      <c r="D24" s="46">
        <v>20424</v>
      </c>
      <c r="E24" s="46">
        <v>0</v>
      </c>
      <c r="F24" s="46">
        <v>0</v>
      </c>
      <c r="G24" s="46">
        <v>0</v>
      </c>
      <c r="H24" s="46">
        <v>0</v>
      </c>
      <c r="I24" s="46">
        <v>0</v>
      </c>
      <c r="J24" s="46">
        <v>0</v>
      </c>
      <c r="K24" s="46">
        <v>0</v>
      </c>
      <c r="L24" s="46">
        <v>0</v>
      </c>
      <c r="M24" s="46">
        <v>0</v>
      </c>
      <c r="N24" s="46">
        <f t="shared" si="5"/>
        <v>20424</v>
      </c>
      <c r="O24" s="47">
        <f t="shared" si="2"/>
        <v>2.1961290322580647</v>
      </c>
      <c r="P24" s="9"/>
    </row>
    <row r="25" spans="1:16">
      <c r="A25" s="12"/>
      <c r="B25" s="25">
        <v>337.7</v>
      </c>
      <c r="C25" s="20" t="s">
        <v>70</v>
      </c>
      <c r="D25" s="46">
        <v>15000</v>
      </c>
      <c r="E25" s="46">
        <v>0</v>
      </c>
      <c r="F25" s="46">
        <v>0</v>
      </c>
      <c r="G25" s="46">
        <v>0</v>
      </c>
      <c r="H25" s="46">
        <v>0</v>
      </c>
      <c r="I25" s="46">
        <v>0</v>
      </c>
      <c r="J25" s="46">
        <v>0</v>
      </c>
      <c r="K25" s="46">
        <v>0</v>
      </c>
      <c r="L25" s="46">
        <v>0</v>
      </c>
      <c r="M25" s="46">
        <v>0</v>
      </c>
      <c r="N25" s="46">
        <f>SUM(D25:M25)</f>
        <v>15000</v>
      </c>
      <c r="O25" s="47">
        <f t="shared" si="2"/>
        <v>1.6129032258064515</v>
      </c>
      <c r="P25" s="9"/>
    </row>
    <row r="26" spans="1:16">
      <c r="A26" s="12"/>
      <c r="B26" s="25">
        <v>339</v>
      </c>
      <c r="C26" s="20" t="s">
        <v>28</v>
      </c>
      <c r="D26" s="46">
        <v>0</v>
      </c>
      <c r="E26" s="46">
        <v>268422</v>
      </c>
      <c r="F26" s="46">
        <v>0</v>
      </c>
      <c r="G26" s="46">
        <v>0</v>
      </c>
      <c r="H26" s="46">
        <v>0</v>
      </c>
      <c r="I26" s="46">
        <v>0</v>
      </c>
      <c r="J26" s="46">
        <v>0</v>
      </c>
      <c r="K26" s="46">
        <v>0</v>
      </c>
      <c r="L26" s="46">
        <v>0</v>
      </c>
      <c r="M26" s="46">
        <v>0</v>
      </c>
      <c r="N26" s="46">
        <f>SUM(D26:M26)</f>
        <v>268422</v>
      </c>
      <c r="O26" s="47">
        <f t="shared" si="2"/>
        <v>28.862580645161291</v>
      </c>
      <c r="P26" s="9"/>
    </row>
    <row r="27" spans="1:16" ht="15.75">
      <c r="A27" s="29" t="s">
        <v>33</v>
      </c>
      <c r="B27" s="30"/>
      <c r="C27" s="31"/>
      <c r="D27" s="32">
        <f t="shared" ref="D27:M27" si="6">SUM(D28:D38)</f>
        <v>903806</v>
      </c>
      <c r="E27" s="32">
        <f t="shared" si="6"/>
        <v>2215</v>
      </c>
      <c r="F27" s="32">
        <f t="shared" si="6"/>
        <v>0</v>
      </c>
      <c r="G27" s="32">
        <f t="shared" si="6"/>
        <v>0</v>
      </c>
      <c r="H27" s="32">
        <f t="shared" si="6"/>
        <v>0</v>
      </c>
      <c r="I27" s="32">
        <f t="shared" si="6"/>
        <v>16272839</v>
      </c>
      <c r="J27" s="32">
        <f t="shared" si="6"/>
        <v>1148086</v>
      </c>
      <c r="K27" s="32">
        <f t="shared" si="6"/>
        <v>0</v>
      </c>
      <c r="L27" s="32">
        <f t="shared" si="6"/>
        <v>0</v>
      </c>
      <c r="M27" s="32">
        <f t="shared" si="6"/>
        <v>0</v>
      </c>
      <c r="N27" s="32">
        <f>SUM(D27:M27)</f>
        <v>18326946</v>
      </c>
      <c r="O27" s="45">
        <f t="shared" si="2"/>
        <v>1970.6393548387098</v>
      </c>
      <c r="P27" s="10"/>
    </row>
    <row r="28" spans="1:16">
      <c r="A28" s="12"/>
      <c r="B28" s="25">
        <v>341.2</v>
      </c>
      <c r="C28" s="20" t="s">
        <v>103</v>
      </c>
      <c r="D28" s="46">
        <v>0</v>
      </c>
      <c r="E28" s="46">
        <v>0</v>
      </c>
      <c r="F28" s="46">
        <v>0</v>
      </c>
      <c r="G28" s="46">
        <v>0</v>
      </c>
      <c r="H28" s="46">
        <v>0</v>
      </c>
      <c r="I28" s="46">
        <v>0</v>
      </c>
      <c r="J28" s="46">
        <v>1148086</v>
      </c>
      <c r="K28" s="46">
        <v>0</v>
      </c>
      <c r="L28" s="46">
        <v>0</v>
      </c>
      <c r="M28" s="46">
        <v>0</v>
      </c>
      <c r="N28" s="46">
        <f t="shared" ref="N28:N38" si="7">SUM(D28:M28)</f>
        <v>1148086</v>
      </c>
      <c r="O28" s="47">
        <f t="shared" si="2"/>
        <v>123.45010752688172</v>
      </c>
      <c r="P28" s="9"/>
    </row>
    <row r="29" spans="1:16">
      <c r="A29" s="12"/>
      <c r="B29" s="25">
        <v>341.9</v>
      </c>
      <c r="C29" s="20" t="s">
        <v>104</v>
      </c>
      <c r="D29" s="46">
        <v>58050</v>
      </c>
      <c r="E29" s="46">
        <v>0</v>
      </c>
      <c r="F29" s="46">
        <v>0</v>
      </c>
      <c r="G29" s="46">
        <v>0</v>
      </c>
      <c r="H29" s="46">
        <v>0</v>
      </c>
      <c r="I29" s="46">
        <v>0</v>
      </c>
      <c r="J29" s="46">
        <v>0</v>
      </c>
      <c r="K29" s="46">
        <v>0</v>
      </c>
      <c r="L29" s="46">
        <v>0</v>
      </c>
      <c r="M29" s="46">
        <v>0</v>
      </c>
      <c r="N29" s="46">
        <f t="shared" si="7"/>
        <v>58050</v>
      </c>
      <c r="O29" s="47">
        <f t="shared" si="2"/>
        <v>6.241935483870968</v>
      </c>
      <c r="P29" s="9"/>
    </row>
    <row r="30" spans="1:16">
      <c r="A30" s="12"/>
      <c r="B30" s="25">
        <v>342.1</v>
      </c>
      <c r="C30" s="20" t="s">
        <v>38</v>
      </c>
      <c r="D30" s="46">
        <v>3701</v>
      </c>
      <c r="E30" s="46">
        <v>0</v>
      </c>
      <c r="F30" s="46">
        <v>0</v>
      </c>
      <c r="G30" s="46">
        <v>0</v>
      </c>
      <c r="H30" s="46">
        <v>0</v>
      </c>
      <c r="I30" s="46">
        <v>0</v>
      </c>
      <c r="J30" s="46">
        <v>0</v>
      </c>
      <c r="K30" s="46">
        <v>0</v>
      </c>
      <c r="L30" s="46">
        <v>0</v>
      </c>
      <c r="M30" s="46">
        <v>0</v>
      </c>
      <c r="N30" s="46">
        <f t="shared" si="7"/>
        <v>3701</v>
      </c>
      <c r="O30" s="47">
        <f t="shared" si="2"/>
        <v>0.39795698924731182</v>
      </c>
      <c r="P30" s="9"/>
    </row>
    <row r="31" spans="1:16">
      <c r="A31" s="12"/>
      <c r="B31" s="25">
        <v>342.9</v>
      </c>
      <c r="C31" s="20" t="s">
        <v>86</v>
      </c>
      <c r="D31" s="46">
        <v>0</v>
      </c>
      <c r="E31" s="46">
        <v>2215</v>
      </c>
      <c r="F31" s="46">
        <v>0</v>
      </c>
      <c r="G31" s="46">
        <v>0</v>
      </c>
      <c r="H31" s="46">
        <v>0</v>
      </c>
      <c r="I31" s="46">
        <v>0</v>
      </c>
      <c r="J31" s="46">
        <v>0</v>
      </c>
      <c r="K31" s="46">
        <v>0</v>
      </c>
      <c r="L31" s="46">
        <v>0</v>
      </c>
      <c r="M31" s="46">
        <v>0</v>
      </c>
      <c r="N31" s="46">
        <f t="shared" si="7"/>
        <v>2215</v>
      </c>
      <c r="O31" s="47">
        <f t="shared" si="2"/>
        <v>0.23817204301075268</v>
      </c>
      <c r="P31" s="9"/>
    </row>
    <row r="32" spans="1:16">
      <c r="A32" s="12"/>
      <c r="B32" s="25">
        <v>343.1</v>
      </c>
      <c r="C32" s="20" t="s">
        <v>39</v>
      </c>
      <c r="D32" s="46">
        <v>0</v>
      </c>
      <c r="E32" s="46">
        <v>0</v>
      </c>
      <c r="F32" s="46">
        <v>0</v>
      </c>
      <c r="G32" s="46">
        <v>0</v>
      </c>
      <c r="H32" s="46">
        <v>0</v>
      </c>
      <c r="I32" s="46">
        <v>13073827</v>
      </c>
      <c r="J32" s="46">
        <v>0</v>
      </c>
      <c r="K32" s="46">
        <v>0</v>
      </c>
      <c r="L32" s="46">
        <v>0</v>
      </c>
      <c r="M32" s="46">
        <v>0</v>
      </c>
      <c r="N32" s="46">
        <f t="shared" si="7"/>
        <v>13073827</v>
      </c>
      <c r="O32" s="47">
        <f t="shared" si="2"/>
        <v>1405.7878494623656</v>
      </c>
      <c r="P32" s="9"/>
    </row>
    <row r="33" spans="1:16">
      <c r="A33" s="12"/>
      <c r="B33" s="25">
        <v>343.3</v>
      </c>
      <c r="C33" s="20" t="s">
        <v>40</v>
      </c>
      <c r="D33" s="46">
        <v>0</v>
      </c>
      <c r="E33" s="46">
        <v>0</v>
      </c>
      <c r="F33" s="46">
        <v>0</v>
      </c>
      <c r="G33" s="46">
        <v>0</v>
      </c>
      <c r="H33" s="46">
        <v>0</v>
      </c>
      <c r="I33" s="46">
        <v>1304055</v>
      </c>
      <c r="J33" s="46">
        <v>0</v>
      </c>
      <c r="K33" s="46">
        <v>0</v>
      </c>
      <c r="L33" s="46">
        <v>0</v>
      </c>
      <c r="M33" s="46">
        <v>0</v>
      </c>
      <c r="N33" s="46">
        <f t="shared" si="7"/>
        <v>1304055</v>
      </c>
      <c r="O33" s="47">
        <f t="shared" si="2"/>
        <v>140.22096774193548</v>
      </c>
      <c r="P33" s="9"/>
    </row>
    <row r="34" spans="1:16">
      <c r="A34" s="12"/>
      <c r="B34" s="25">
        <v>343.4</v>
      </c>
      <c r="C34" s="20" t="s">
        <v>41</v>
      </c>
      <c r="D34" s="46">
        <v>809440</v>
      </c>
      <c r="E34" s="46">
        <v>0</v>
      </c>
      <c r="F34" s="46">
        <v>0</v>
      </c>
      <c r="G34" s="46">
        <v>0</v>
      </c>
      <c r="H34" s="46">
        <v>0</v>
      </c>
      <c r="I34" s="46">
        <v>0</v>
      </c>
      <c r="J34" s="46">
        <v>0</v>
      </c>
      <c r="K34" s="46">
        <v>0</v>
      </c>
      <c r="L34" s="46">
        <v>0</v>
      </c>
      <c r="M34" s="46">
        <v>0</v>
      </c>
      <c r="N34" s="46">
        <f t="shared" si="7"/>
        <v>809440</v>
      </c>
      <c r="O34" s="47">
        <f t="shared" si="2"/>
        <v>87.036559139784941</v>
      </c>
      <c r="P34" s="9"/>
    </row>
    <row r="35" spans="1:16">
      <c r="A35" s="12"/>
      <c r="B35" s="25">
        <v>343.5</v>
      </c>
      <c r="C35" s="20" t="s">
        <v>42</v>
      </c>
      <c r="D35" s="46">
        <v>0</v>
      </c>
      <c r="E35" s="46">
        <v>0</v>
      </c>
      <c r="F35" s="46">
        <v>0</v>
      </c>
      <c r="G35" s="46">
        <v>0</v>
      </c>
      <c r="H35" s="46">
        <v>0</v>
      </c>
      <c r="I35" s="46">
        <v>1840372</v>
      </c>
      <c r="J35" s="46">
        <v>0</v>
      </c>
      <c r="K35" s="46">
        <v>0</v>
      </c>
      <c r="L35" s="46">
        <v>0</v>
      </c>
      <c r="M35" s="46">
        <v>0</v>
      </c>
      <c r="N35" s="46">
        <f t="shared" si="7"/>
        <v>1840372</v>
      </c>
      <c r="O35" s="47">
        <f t="shared" si="2"/>
        <v>197.88946236559138</v>
      </c>
      <c r="P35" s="9"/>
    </row>
    <row r="36" spans="1:16">
      <c r="A36" s="12"/>
      <c r="B36" s="25">
        <v>343.9</v>
      </c>
      <c r="C36" s="20" t="s">
        <v>43</v>
      </c>
      <c r="D36" s="46">
        <v>0</v>
      </c>
      <c r="E36" s="46">
        <v>0</v>
      </c>
      <c r="F36" s="46">
        <v>0</v>
      </c>
      <c r="G36" s="46">
        <v>0</v>
      </c>
      <c r="H36" s="46">
        <v>0</v>
      </c>
      <c r="I36" s="46">
        <v>54585</v>
      </c>
      <c r="J36" s="46">
        <v>0</v>
      </c>
      <c r="K36" s="46">
        <v>0</v>
      </c>
      <c r="L36" s="46">
        <v>0</v>
      </c>
      <c r="M36" s="46">
        <v>0</v>
      </c>
      <c r="N36" s="46">
        <f t="shared" si="7"/>
        <v>54585</v>
      </c>
      <c r="O36" s="47">
        <f t="shared" si="2"/>
        <v>5.8693548387096772</v>
      </c>
      <c r="P36" s="9"/>
    </row>
    <row r="37" spans="1:16">
      <c r="A37" s="12"/>
      <c r="B37" s="25">
        <v>347.2</v>
      </c>
      <c r="C37" s="20" t="s">
        <v>44</v>
      </c>
      <c r="D37" s="46">
        <v>13140</v>
      </c>
      <c r="E37" s="46">
        <v>0</v>
      </c>
      <c r="F37" s="46">
        <v>0</v>
      </c>
      <c r="G37" s="46">
        <v>0</v>
      </c>
      <c r="H37" s="46">
        <v>0</v>
      </c>
      <c r="I37" s="46">
        <v>0</v>
      </c>
      <c r="J37" s="46">
        <v>0</v>
      </c>
      <c r="K37" s="46">
        <v>0</v>
      </c>
      <c r="L37" s="46">
        <v>0</v>
      </c>
      <c r="M37" s="46">
        <v>0</v>
      </c>
      <c r="N37" s="46">
        <f t="shared" si="7"/>
        <v>13140</v>
      </c>
      <c r="O37" s="47">
        <f t="shared" si="2"/>
        <v>1.4129032258064516</v>
      </c>
      <c r="P37" s="9"/>
    </row>
    <row r="38" spans="1:16">
      <c r="A38" s="12"/>
      <c r="B38" s="25">
        <v>347.4</v>
      </c>
      <c r="C38" s="20" t="s">
        <v>45</v>
      </c>
      <c r="D38" s="46">
        <v>19475</v>
      </c>
      <c r="E38" s="46">
        <v>0</v>
      </c>
      <c r="F38" s="46">
        <v>0</v>
      </c>
      <c r="G38" s="46">
        <v>0</v>
      </c>
      <c r="H38" s="46">
        <v>0</v>
      </c>
      <c r="I38" s="46">
        <v>0</v>
      </c>
      <c r="J38" s="46">
        <v>0</v>
      </c>
      <c r="K38" s="46">
        <v>0</v>
      </c>
      <c r="L38" s="46">
        <v>0</v>
      </c>
      <c r="M38" s="46">
        <v>0</v>
      </c>
      <c r="N38" s="46">
        <f t="shared" si="7"/>
        <v>19475</v>
      </c>
      <c r="O38" s="47">
        <f t="shared" si="2"/>
        <v>2.0940860215053765</v>
      </c>
      <c r="P38" s="9"/>
    </row>
    <row r="39" spans="1:16" ht="15.75">
      <c r="A39" s="29" t="s">
        <v>34</v>
      </c>
      <c r="B39" s="30"/>
      <c r="C39" s="31"/>
      <c r="D39" s="32">
        <f t="shared" ref="D39:M39" si="8">SUM(D40:D41)</f>
        <v>42814</v>
      </c>
      <c r="E39" s="32">
        <f t="shared" si="8"/>
        <v>5367</v>
      </c>
      <c r="F39" s="32">
        <f t="shared" si="8"/>
        <v>0</v>
      </c>
      <c r="G39" s="32">
        <f t="shared" si="8"/>
        <v>0</v>
      </c>
      <c r="H39" s="32">
        <f t="shared" si="8"/>
        <v>0</v>
      </c>
      <c r="I39" s="32">
        <f t="shared" si="8"/>
        <v>0</v>
      </c>
      <c r="J39" s="32">
        <f t="shared" si="8"/>
        <v>0</v>
      </c>
      <c r="K39" s="32">
        <f t="shared" si="8"/>
        <v>0</v>
      </c>
      <c r="L39" s="32">
        <f t="shared" si="8"/>
        <v>0</v>
      </c>
      <c r="M39" s="32">
        <f t="shared" si="8"/>
        <v>0</v>
      </c>
      <c r="N39" s="32">
        <f t="shared" ref="N39:N52" si="9">SUM(D39:M39)</f>
        <v>48181</v>
      </c>
      <c r="O39" s="45">
        <f t="shared" si="2"/>
        <v>5.1807526881720429</v>
      </c>
      <c r="P39" s="10"/>
    </row>
    <row r="40" spans="1:16">
      <c r="A40" s="13"/>
      <c r="B40" s="39">
        <v>354</v>
      </c>
      <c r="C40" s="21" t="s">
        <v>105</v>
      </c>
      <c r="D40" s="46">
        <v>42218</v>
      </c>
      <c r="E40" s="46">
        <v>5367</v>
      </c>
      <c r="F40" s="46">
        <v>0</v>
      </c>
      <c r="G40" s="46">
        <v>0</v>
      </c>
      <c r="H40" s="46">
        <v>0</v>
      </c>
      <c r="I40" s="46">
        <v>0</v>
      </c>
      <c r="J40" s="46">
        <v>0</v>
      </c>
      <c r="K40" s="46">
        <v>0</v>
      </c>
      <c r="L40" s="46">
        <v>0</v>
      </c>
      <c r="M40" s="46">
        <v>0</v>
      </c>
      <c r="N40" s="46">
        <f t="shared" si="9"/>
        <v>47585</v>
      </c>
      <c r="O40" s="47">
        <f t="shared" si="2"/>
        <v>5.1166666666666663</v>
      </c>
      <c r="P40" s="9"/>
    </row>
    <row r="41" spans="1:16">
      <c r="A41" s="13"/>
      <c r="B41" s="39">
        <v>359</v>
      </c>
      <c r="C41" s="21" t="s">
        <v>49</v>
      </c>
      <c r="D41" s="46">
        <v>596</v>
      </c>
      <c r="E41" s="46">
        <v>0</v>
      </c>
      <c r="F41" s="46">
        <v>0</v>
      </c>
      <c r="G41" s="46">
        <v>0</v>
      </c>
      <c r="H41" s="46">
        <v>0</v>
      </c>
      <c r="I41" s="46">
        <v>0</v>
      </c>
      <c r="J41" s="46">
        <v>0</v>
      </c>
      <c r="K41" s="46">
        <v>0</v>
      </c>
      <c r="L41" s="46">
        <v>0</v>
      </c>
      <c r="M41" s="46">
        <v>0</v>
      </c>
      <c r="N41" s="46">
        <f t="shared" si="9"/>
        <v>596</v>
      </c>
      <c r="O41" s="47">
        <f t="shared" si="2"/>
        <v>6.4086021505376345E-2</v>
      </c>
      <c r="P41" s="9"/>
    </row>
    <row r="42" spans="1:16" ht="15.75">
      <c r="A42" s="29" t="s">
        <v>3</v>
      </c>
      <c r="B42" s="30"/>
      <c r="C42" s="31"/>
      <c r="D42" s="32">
        <f t="shared" ref="D42:M42" si="10">SUM(D43:D46)</f>
        <v>58716</v>
      </c>
      <c r="E42" s="32">
        <f t="shared" si="10"/>
        <v>32811</v>
      </c>
      <c r="F42" s="32">
        <f t="shared" si="10"/>
        <v>730</v>
      </c>
      <c r="G42" s="32">
        <f t="shared" si="10"/>
        <v>95163</v>
      </c>
      <c r="H42" s="32">
        <f t="shared" si="10"/>
        <v>0</v>
      </c>
      <c r="I42" s="32">
        <f t="shared" si="10"/>
        <v>91206</v>
      </c>
      <c r="J42" s="32">
        <f t="shared" si="10"/>
        <v>1340</v>
      </c>
      <c r="K42" s="32">
        <f t="shared" si="10"/>
        <v>0</v>
      </c>
      <c r="L42" s="32">
        <f t="shared" si="10"/>
        <v>0</v>
      </c>
      <c r="M42" s="32">
        <f t="shared" si="10"/>
        <v>0</v>
      </c>
      <c r="N42" s="32">
        <f t="shared" si="9"/>
        <v>279966</v>
      </c>
      <c r="O42" s="45">
        <f t="shared" si="2"/>
        <v>30.103870967741937</v>
      </c>
      <c r="P42" s="10"/>
    </row>
    <row r="43" spans="1:16">
      <c r="A43" s="12"/>
      <c r="B43" s="25">
        <v>361.1</v>
      </c>
      <c r="C43" s="20" t="s">
        <v>50</v>
      </c>
      <c r="D43" s="46">
        <v>9921</v>
      </c>
      <c r="E43" s="46">
        <v>2637</v>
      </c>
      <c r="F43" s="46">
        <v>730</v>
      </c>
      <c r="G43" s="46">
        <v>113</v>
      </c>
      <c r="H43" s="46">
        <v>0</v>
      </c>
      <c r="I43" s="46">
        <v>10655</v>
      </c>
      <c r="J43" s="46">
        <v>1010</v>
      </c>
      <c r="K43" s="46">
        <v>0</v>
      </c>
      <c r="L43" s="46">
        <v>0</v>
      </c>
      <c r="M43" s="46">
        <v>0</v>
      </c>
      <c r="N43" s="46">
        <f t="shared" si="9"/>
        <v>25066</v>
      </c>
      <c r="O43" s="47">
        <f t="shared" si="2"/>
        <v>2.6952688172043011</v>
      </c>
      <c r="P43" s="9"/>
    </row>
    <row r="44" spans="1:16">
      <c r="A44" s="12"/>
      <c r="B44" s="25">
        <v>362</v>
      </c>
      <c r="C44" s="20" t="s">
        <v>52</v>
      </c>
      <c r="D44" s="46">
        <v>2275</v>
      </c>
      <c r="E44" s="46">
        <v>0</v>
      </c>
      <c r="F44" s="46">
        <v>0</v>
      </c>
      <c r="G44" s="46">
        <v>0</v>
      </c>
      <c r="H44" s="46">
        <v>0</v>
      </c>
      <c r="I44" s="46">
        <v>0</v>
      </c>
      <c r="J44" s="46">
        <v>0</v>
      </c>
      <c r="K44" s="46">
        <v>0</v>
      </c>
      <c r="L44" s="46">
        <v>0</v>
      </c>
      <c r="M44" s="46">
        <v>0</v>
      </c>
      <c r="N44" s="46">
        <f t="shared" si="9"/>
        <v>2275</v>
      </c>
      <c r="O44" s="47">
        <f t="shared" si="2"/>
        <v>0.2446236559139785</v>
      </c>
      <c r="P44" s="9"/>
    </row>
    <row r="45" spans="1:16">
      <c r="A45" s="12"/>
      <c r="B45" s="25">
        <v>366</v>
      </c>
      <c r="C45" s="20" t="s">
        <v>54</v>
      </c>
      <c r="D45" s="46">
        <v>0</v>
      </c>
      <c r="E45" s="46">
        <v>28100</v>
      </c>
      <c r="F45" s="46">
        <v>0</v>
      </c>
      <c r="G45" s="46">
        <v>1</v>
      </c>
      <c r="H45" s="46">
        <v>0</v>
      </c>
      <c r="I45" s="46">
        <v>0</v>
      </c>
      <c r="J45" s="46">
        <v>0</v>
      </c>
      <c r="K45" s="46">
        <v>0</v>
      </c>
      <c r="L45" s="46">
        <v>0</v>
      </c>
      <c r="M45" s="46">
        <v>0</v>
      </c>
      <c r="N45" s="46">
        <f t="shared" si="9"/>
        <v>28101</v>
      </c>
      <c r="O45" s="47">
        <f t="shared" si="2"/>
        <v>3.0216129032258063</v>
      </c>
      <c r="P45" s="9"/>
    </row>
    <row r="46" spans="1:16">
      <c r="A46" s="12"/>
      <c r="B46" s="25">
        <v>369.9</v>
      </c>
      <c r="C46" s="20" t="s">
        <v>55</v>
      </c>
      <c r="D46" s="46">
        <v>46520</v>
      </c>
      <c r="E46" s="46">
        <v>2074</v>
      </c>
      <c r="F46" s="46">
        <v>0</v>
      </c>
      <c r="G46" s="46">
        <v>95049</v>
      </c>
      <c r="H46" s="46">
        <v>0</v>
      </c>
      <c r="I46" s="46">
        <v>80551</v>
      </c>
      <c r="J46" s="46">
        <v>330</v>
      </c>
      <c r="K46" s="46">
        <v>0</v>
      </c>
      <c r="L46" s="46">
        <v>0</v>
      </c>
      <c r="M46" s="46">
        <v>0</v>
      </c>
      <c r="N46" s="46">
        <f t="shared" si="9"/>
        <v>224524</v>
      </c>
      <c r="O46" s="47">
        <f t="shared" si="2"/>
        <v>24.142365591397848</v>
      </c>
      <c r="P46" s="9"/>
    </row>
    <row r="47" spans="1:16" ht="15.75">
      <c r="A47" s="29" t="s">
        <v>35</v>
      </c>
      <c r="B47" s="30"/>
      <c r="C47" s="31"/>
      <c r="D47" s="32">
        <f t="shared" ref="D47:M47" si="11">SUM(D48:D51)</f>
        <v>1667980</v>
      </c>
      <c r="E47" s="32">
        <f t="shared" si="11"/>
        <v>1057253</v>
      </c>
      <c r="F47" s="32">
        <f t="shared" si="11"/>
        <v>625625</v>
      </c>
      <c r="G47" s="32">
        <f t="shared" si="11"/>
        <v>0</v>
      </c>
      <c r="H47" s="32">
        <f t="shared" si="11"/>
        <v>0</v>
      </c>
      <c r="I47" s="32">
        <f t="shared" si="11"/>
        <v>1321644</v>
      </c>
      <c r="J47" s="32">
        <f t="shared" si="11"/>
        <v>1912</v>
      </c>
      <c r="K47" s="32">
        <f t="shared" si="11"/>
        <v>0</v>
      </c>
      <c r="L47" s="32">
        <f t="shared" si="11"/>
        <v>0</v>
      </c>
      <c r="M47" s="32">
        <f t="shared" si="11"/>
        <v>0</v>
      </c>
      <c r="N47" s="32">
        <f t="shared" si="9"/>
        <v>4674414</v>
      </c>
      <c r="O47" s="45">
        <f t="shared" si="2"/>
        <v>502.62516129032258</v>
      </c>
      <c r="P47" s="9"/>
    </row>
    <row r="48" spans="1:16">
      <c r="A48" s="12"/>
      <c r="B48" s="25">
        <v>381</v>
      </c>
      <c r="C48" s="20" t="s">
        <v>56</v>
      </c>
      <c r="D48" s="46">
        <v>1656710</v>
      </c>
      <c r="E48" s="46">
        <v>171753</v>
      </c>
      <c r="F48" s="46">
        <v>625625</v>
      </c>
      <c r="G48" s="46">
        <v>0</v>
      </c>
      <c r="H48" s="46">
        <v>0</v>
      </c>
      <c r="I48" s="46">
        <v>0</v>
      </c>
      <c r="J48" s="46">
        <v>1912</v>
      </c>
      <c r="K48" s="46">
        <v>0</v>
      </c>
      <c r="L48" s="46">
        <v>0</v>
      </c>
      <c r="M48" s="46">
        <v>0</v>
      </c>
      <c r="N48" s="46">
        <f t="shared" si="9"/>
        <v>2456000</v>
      </c>
      <c r="O48" s="47">
        <f t="shared" si="2"/>
        <v>264.08602150537632</v>
      </c>
      <c r="P48" s="9"/>
    </row>
    <row r="49" spans="1:119">
      <c r="A49" s="12"/>
      <c r="B49" s="25">
        <v>384</v>
      </c>
      <c r="C49" s="20" t="s">
        <v>106</v>
      </c>
      <c r="D49" s="46">
        <v>0</v>
      </c>
      <c r="E49" s="46">
        <v>885500</v>
      </c>
      <c r="F49" s="46">
        <v>0</v>
      </c>
      <c r="G49" s="46">
        <v>0</v>
      </c>
      <c r="H49" s="46">
        <v>0</v>
      </c>
      <c r="I49" s="46">
        <v>0</v>
      </c>
      <c r="J49" s="46">
        <v>0</v>
      </c>
      <c r="K49" s="46">
        <v>0</v>
      </c>
      <c r="L49" s="46">
        <v>0</v>
      </c>
      <c r="M49" s="46">
        <v>0</v>
      </c>
      <c r="N49" s="46">
        <f t="shared" si="9"/>
        <v>885500</v>
      </c>
      <c r="O49" s="47">
        <f t="shared" si="2"/>
        <v>95.215053763440864</v>
      </c>
      <c r="P49" s="9"/>
    </row>
    <row r="50" spans="1:119">
      <c r="A50" s="12"/>
      <c r="B50" s="25">
        <v>388.1</v>
      </c>
      <c r="C50" s="20" t="s">
        <v>57</v>
      </c>
      <c r="D50" s="46">
        <v>11270</v>
      </c>
      <c r="E50" s="46">
        <v>0</v>
      </c>
      <c r="F50" s="46">
        <v>0</v>
      </c>
      <c r="G50" s="46">
        <v>0</v>
      </c>
      <c r="H50" s="46">
        <v>0</v>
      </c>
      <c r="I50" s="46">
        <v>0</v>
      </c>
      <c r="J50" s="46">
        <v>0</v>
      </c>
      <c r="K50" s="46">
        <v>0</v>
      </c>
      <c r="L50" s="46">
        <v>0</v>
      </c>
      <c r="M50" s="46">
        <v>0</v>
      </c>
      <c r="N50" s="46">
        <f t="shared" si="9"/>
        <v>11270</v>
      </c>
      <c r="O50" s="47">
        <f t="shared" si="2"/>
        <v>1.2118279569892474</v>
      </c>
      <c r="P50" s="9"/>
    </row>
    <row r="51" spans="1:119" ht="15.75" thickBot="1">
      <c r="A51" s="12"/>
      <c r="B51" s="25">
        <v>389.8</v>
      </c>
      <c r="C51" s="20" t="s">
        <v>107</v>
      </c>
      <c r="D51" s="46">
        <v>0</v>
      </c>
      <c r="E51" s="46">
        <v>0</v>
      </c>
      <c r="F51" s="46">
        <v>0</v>
      </c>
      <c r="G51" s="46">
        <v>0</v>
      </c>
      <c r="H51" s="46">
        <v>0</v>
      </c>
      <c r="I51" s="46">
        <v>1321644</v>
      </c>
      <c r="J51" s="46">
        <v>0</v>
      </c>
      <c r="K51" s="46">
        <v>0</v>
      </c>
      <c r="L51" s="46">
        <v>0</v>
      </c>
      <c r="M51" s="46">
        <v>0</v>
      </c>
      <c r="N51" s="46">
        <f t="shared" si="9"/>
        <v>1321644</v>
      </c>
      <c r="O51" s="47">
        <f t="shared" si="2"/>
        <v>142.11225806451614</v>
      </c>
      <c r="P51" s="9"/>
    </row>
    <row r="52" spans="1:119" ht="16.5" thickBot="1">
      <c r="A52" s="14" t="s">
        <v>46</v>
      </c>
      <c r="B52" s="23"/>
      <c r="C52" s="22"/>
      <c r="D52" s="15">
        <f t="shared" ref="D52:M52" si="12">SUM(D5,D11,D16,D27,D39,D42,D47)</f>
        <v>9246157</v>
      </c>
      <c r="E52" s="15">
        <f t="shared" si="12"/>
        <v>1376876</v>
      </c>
      <c r="F52" s="15">
        <f t="shared" si="12"/>
        <v>626355</v>
      </c>
      <c r="G52" s="15">
        <f t="shared" si="12"/>
        <v>95163</v>
      </c>
      <c r="H52" s="15">
        <f t="shared" si="12"/>
        <v>0</v>
      </c>
      <c r="I52" s="15">
        <f t="shared" si="12"/>
        <v>18236973</v>
      </c>
      <c r="J52" s="15">
        <f t="shared" si="12"/>
        <v>1151338</v>
      </c>
      <c r="K52" s="15">
        <f t="shared" si="12"/>
        <v>0</v>
      </c>
      <c r="L52" s="15">
        <f t="shared" si="12"/>
        <v>0</v>
      </c>
      <c r="M52" s="15">
        <f t="shared" si="12"/>
        <v>0</v>
      </c>
      <c r="N52" s="15">
        <f t="shared" si="9"/>
        <v>30732862</v>
      </c>
      <c r="O52" s="38">
        <f t="shared" si="2"/>
        <v>3304.608817204301</v>
      </c>
      <c r="P52" s="6"/>
      <c r="Q52" s="2"/>
      <c r="R52" s="5"/>
      <c r="S52" s="5"/>
      <c r="T52" s="5"/>
      <c r="U52" s="5"/>
      <c r="V52" s="5"/>
      <c r="W52" s="5"/>
      <c r="X52" s="5"/>
      <c r="Y52" s="5"/>
      <c r="Z52" s="5"/>
      <c r="AA52" s="5"/>
      <c r="AB52" s="5"/>
      <c r="AC52" s="5"/>
      <c r="AD52" s="5"/>
      <c r="AE52" s="5"/>
      <c r="AF52" s="5"/>
      <c r="AG52" s="5"/>
      <c r="AH52" s="5"/>
      <c r="AI52" s="5"/>
      <c r="AJ52" s="5"/>
      <c r="AK52" s="5"/>
      <c r="AL52" s="5"/>
      <c r="AM52" s="5"/>
      <c r="AN52" s="5"/>
      <c r="AO52" s="5"/>
      <c r="AP52" s="5"/>
      <c r="AQ52" s="5"/>
      <c r="AR52" s="5"/>
      <c r="AS52" s="5"/>
      <c r="AT52" s="5"/>
      <c r="AU52" s="5"/>
      <c r="AV52" s="5"/>
      <c r="AW52" s="5"/>
      <c r="AX52" s="5"/>
      <c r="AY52" s="5"/>
      <c r="AZ52" s="5"/>
      <c r="BA52" s="5"/>
      <c r="BB52" s="5"/>
      <c r="BC52" s="5"/>
      <c r="BD52" s="5"/>
      <c r="BE52" s="5"/>
      <c r="BF52" s="5"/>
      <c r="BG52" s="5"/>
      <c r="BH52" s="5"/>
      <c r="BI52" s="5"/>
      <c r="BJ52" s="5"/>
      <c r="BK52" s="5"/>
      <c r="BL52" s="5"/>
      <c r="BM52" s="5"/>
      <c r="BN52" s="5"/>
      <c r="BO52" s="5"/>
      <c r="BP52" s="5"/>
      <c r="BQ52" s="5"/>
      <c r="BR52" s="5"/>
      <c r="BS52" s="5"/>
      <c r="BT52" s="5"/>
      <c r="BU52" s="5"/>
      <c r="BV52" s="5"/>
      <c r="BW52" s="5"/>
      <c r="BX52" s="5"/>
      <c r="BY52" s="5"/>
      <c r="BZ52" s="5"/>
      <c r="CA52" s="5"/>
      <c r="CB52" s="5"/>
      <c r="CC52" s="5"/>
      <c r="CD52" s="5"/>
      <c r="CE52" s="5"/>
      <c r="CF52" s="5"/>
      <c r="CG52" s="5"/>
      <c r="CH52" s="5"/>
      <c r="CI52" s="5"/>
      <c r="CJ52" s="5"/>
      <c r="CK52" s="5"/>
      <c r="CL52" s="5"/>
      <c r="CM52" s="5"/>
      <c r="CN52" s="5"/>
      <c r="CO52" s="5"/>
      <c r="CP52" s="5"/>
      <c r="CQ52" s="5"/>
      <c r="CR52" s="5"/>
      <c r="CS52" s="5"/>
      <c r="CT52" s="5"/>
      <c r="CU52" s="5"/>
      <c r="CV52" s="5"/>
      <c r="CW52" s="5"/>
      <c r="CX52" s="5"/>
      <c r="CY52" s="5"/>
      <c r="CZ52" s="5"/>
      <c r="DA52" s="5"/>
      <c r="DB52" s="5"/>
      <c r="DC52" s="5"/>
      <c r="DD52" s="5"/>
      <c r="DE52" s="5"/>
      <c r="DF52" s="5"/>
      <c r="DG52" s="5"/>
      <c r="DH52" s="5"/>
      <c r="DI52" s="5"/>
      <c r="DJ52" s="5"/>
      <c r="DK52" s="5"/>
      <c r="DL52" s="5"/>
      <c r="DM52" s="5"/>
      <c r="DN52" s="5"/>
      <c r="DO52" s="5"/>
    </row>
    <row r="53" spans="1:119">
      <c r="A53" s="16"/>
      <c r="B53" s="18"/>
      <c r="C53" s="18"/>
      <c r="D53" s="17"/>
      <c r="E53" s="17"/>
      <c r="F53" s="17"/>
      <c r="G53" s="17"/>
      <c r="H53" s="17"/>
      <c r="I53" s="17"/>
      <c r="J53" s="17"/>
      <c r="K53" s="17"/>
      <c r="L53" s="17"/>
      <c r="M53" s="17"/>
      <c r="N53" s="17"/>
      <c r="O53" s="19"/>
    </row>
    <row r="54" spans="1:119">
      <c r="A54" s="40"/>
      <c r="B54" s="41"/>
      <c r="C54" s="41"/>
      <c r="D54" s="42"/>
      <c r="E54" s="42"/>
      <c r="F54" s="42"/>
      <c r="G54" s="42"/>
      <c r="H54" s="42"/>
      <c r="I54" s="42"/>
      <c r="J54" s="42"/>
      <c r="K54" s="42"/>
      <c r="L54" s="121" t="s">
        <v>108</v>
      </c>
      <c r="M54" s="121"/>
      <c r="N54" s="121"/>
      <c r="O54" s="43">
        <v>9300</v>
      </c>
    </row>
    <row r="55" spans="1:119">
      <c r="A55" s="122"/>
      <c r="B55" s="99"/>
      <c r="C55" s="99"/>
      <c r="D55" s="99"/>
      <c r="E55" s="99"/>
      <c r="F55" s="99"/>
      <c r="G55" s="99"/>
      <c r="H55" s="99"/>
      <c r="I55" s="99"/>
      <c r="J55" s="99"/>
      <c r="K55" s="99"/>
      <c r="L55" s="99"/>
      <c r="M55" s="99"/>
      <c r="N55" s="99"/>
      <c r="O55" s="100"/>
    </row>
    <row r="56" spans="1:119" ht="15.75" customHeight="1" thickBot="1">
      <c r="A56" s="123" t="s">
        <v>75</v>
      </c>
      <c r="B56" s="102"/>
      <c r="C56" s="102"/>
      <c r="D56" s="102"/>
      <c r="E56" s="102"/>
      <c r="F56" s="102"/>
      <c r="G56" s="102"/>
      <c r="H56" s="102"/>
      <c r="I56" s="102"/>
      <c r="J56" s="102"/>
      <c r="K56" s="102"/>
      <c r="L56" s="102"/>
      <c r="M56" s="102"/>
      <c r="N56" s="102"/>
      <c r="O56" s="103"/>
    </row>
  </sheetData>
  <mergeCells count="10">
    <mergeCell ref="L54:N54"/>
    <mergeCell ref="A55:O55"/>
    <mergeCell ref="A56:O56"/>
    <mergeCell ref="A1:O1"/>
    <mergeCell ref="A2:O2"/>
    <mergeCell ref="A3:C4"/>
    <mergeCell ref="D3:H3"/>
    <mergeCell ref="I3:J3"/>
    <mergeCell ref="K3:L3"/>
    <mergeCell ref="O3:O4"/>
  </mergeCells>
  <printOptions horizontalCentered="1"/>
  <pageMargins left="0.5" right="0.5" top="0.5" bottom="0.5" header="0.3" footer="0.3"/>
  <pageSetup paperSize="5" scale="55" fitToHeight="0" orientation="landscape" r:id="rId1"/>
  <headerFooter>
    <oddFooter>&amp;L&amp;14Office of Economic and Demographic Research&amp;R&amp;14Page &amp;P of &amp;N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sheetPr>
    <pageSetUpPr fitToPage="1"/>
  </sheetPr>
  <dimension ref="A1:EC55"/>
  <sheetViews>
    <sheetView workbookViewId="0">
      <selection sqref="A1:O1"/>
    </sheetView>
  </sheetViews>
  <sheetFormatPr defaultColWidth="9.77734375" defaultRowHeight="15"/>
  <cols>
    <col min="1" max="1" width="1.77734375" style="3" customWidth="1"/>
    <col min="2" max="2" width="6.77734375" style="3" customWidth="1"/>
    <col min="3" max="3" width="60.77734375" style="3" customWidth="1"/>
    <col min="4" max="5" width="16.77734375" style="4" customWidth="1"/>
    <col min="6" max="7" width="15.77734375" style="4" customWidth="1"/>
    <col min="8" max="8" width="13.77734375" style="4" customWidth="1"/>
    <col min="9" max="10" width="15.77734375" style="4" customWidth="1"/>
    <col min="11" max="13" width="13.77734375" style="4" customWidth="1"/>
    <col min="14" max="14" width="16.77734375" style="4" customWidth="1"/>
    <col min="15" max="15" width="13.77734375" style="3" customWidth="1"/>
    <col min="16" max="16" width="9.77734375" style="3" customWidth="1"/>
    <col min="17" max="17" width="9.77734375" style="3"/>
  </cols>
  <sheetData>
    <row r="1" spans="1:133" ht="27.75">
      <c r="A1" s="124" t="s">
        <v>67</v>
      </c>
      <c r="B1" s="125"/>
      <c r="C1" s="125"/>
      <c r="D1" s="125"/>
      <c r="E1" s="125"/>
      <c r="F1" s="125"/>
      <c r="G1" s="125"/>
      <c r="H1" s="125"/>
      <c r="I1" s="125"/>
      <c r="J1" s="125"/>
      <c r="K1" s="125"/>
      <c r="L1" s="125"/>
      <c r="M1" s="125"/>
      <c r="N1" s="125"/>
      <c r="O1" s="126"/>
      <c r="P1" s="7"/>
      <c r="Q1"/>
    </row>
    <row r="2" spans="1:133" ht="24" thickBot="1">
      <c r="A2" s="127" t="s">
        <v>84</v>
      </c>
      <c r="B2" s="128"/>
      <c r="C2" s="128"/>
      <c r="D2" s="128"/>
      <c r="E2" s="128"/>
      <c r="F2" s="128"/>
      <c r="G2" s="128"/>
      <c r="H2" s="128"/>
      <c r="I2" s="128"/>
      <c r="J2" s="128"/>
      <c r="K2" s="128"/>
      <c r="L2" s="128"/>
      <c r="M2" s="128"/>
      <c r="N2" s="128"/>
      <c r="O2" s="129"/>
      <c r="P2" s="7"/>
      <c r="Q2"/>
    </row>
    <row r="3" spans="1:133" ht="18" customHeight="1">
      <c r="A3" s="130" t="s">
        <v>59</v>
      </c>
      <c r="B3" s="111"/>
      <c r="C3" s="112"/>
      <c r="D3" s="131" t="s">
        <v>29</v>
      </c>
      <c r="E3" s="132"/>
      <c r="F3" s="132"/>
      <c r="G3" s="132"/>
      <c r="H3" s="133"/>
      <c r="I3" s="131" t="s">
        <v>30</v>
      </c>
      <c r="J3" s="133"/>
      <c r="K3" s="131" t="s">
        <v>32</v>
      </c>
      <c r="L3" s="133"/>
      <c r="M3" s="36"/>
      <c r="N3" s="37"/>
      <c r="O3" s="134" t="s">
        <v>64</v>
      </c>
      <c r="P3" s="11"/>
      <c r="Q3"/>
    </row>
    <row r="4" spans="1:133" ht="32.25" customHeight="1" thickBot="1">
      <c r="A4" s="113"/>
      <c r="B4" s="114"/>
      <c r="C4" s="115"/>
      <c r="D4" s="34" t="s">
        <v>4</v>
      </c>
      <c r="E4" s="34" t="s">
        <v>60</v>
      </c>
      <c r="F4" s="34" t="s">
        <v>61</v>
      </c>
      <c r="G4" s="34" t="s">
        <v>62</v>
      </c>
      <c r="H4" s="34" t="s">
        <v>5</v>
      </c>
      <c r="I4" s="34" t="s">
        <v>6</v>
      </c>
      <c r="J4" s="35" t="s">
        <v>63</v>
      </c>
      <c r="K4" s="35" t="s">
        <v>7</v>
      </c>
      <c r="L4" s="35" t="s">
        <v>8</v>
      </c>
      <c r="M4" s="35" t="s">
        <v>9</v>
      </c>
      <c r="N4" s="35" t="s">
        <v>31</v>
      </c>
      <c r="O4" s="120"/>
      <c r="P4" s="8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</row>
    <row r="5" spans="1:133" ht="15.75">
      <c r="A5" s="24" t="s">
        <v>1</v>
      </c>
      <c r="B5" s="26"/>
      <c r="C5" s="26"/>
      <c r="D5" s="27">
        <f t="shared" ref="D5:M5" si="0">SUM(D6:D11)</f>
        <v>5531359</v>
      </c>
      <c r="E5" s="27">
        <f t="shared" si="0"/>
        <v>0</v>
      </c>
      <c r="F5" s="27">
        <f t="shared" si="0"/>
        <v>0</v>
      </c>
      <c r="G5" s="27">
        <f t="shared" si="0"/>
        <v>0</v>
      </c>
      <c r="H5" s="27">
        <f t="shared" si="0"/>
        <v>0</v>
      </c>
      <c r="I5" s="27">
        <f t="shared" si="0"/>
        <v>0</v>
      </c>
      <c r="J5" s="27">
        <f t="shared" si="0"/>
        <v>0</v>
      </c>
      <c r="K5" s="27">
        <f t="shared" si="0"/>
        <v>0</v>
      </c>
      <c r="L5" s="27">
        <f t="shared" si="0"/>
        <v>0</v>
      </c>
      <c r="M5" s="27">
        <f t="shared" si="0"/>
        <v>0</v>
      </c>
      <c r="N5" s="28">
        <f t="shared" ref="N5:N27" si="1">SUM(D5:M5)</f>
        <v>5531359</v>
      </c>
      <c r="O5" s="33">
        <f t="shared" ref="O5:O51" si="2">(N5/O$53)</f>
        <v>605.57904532515875</v>
      </c>
      <c r="P5" s="6"/>
    </row>
    <row r="6" spans="1:133">
      <c r="A6" s="12"/>
      <c r="B6" s="25">
        <v>311</v>
      </c>
      <c r="C6" s="20" t="s">
        <v>2</v>
      </c>
      <c r="D6" s="46">
        <v>3695307</v>
      </c>
      <c r="E6" s="46">
        <v>0</v>
      </c>
      <c r="F6" s="46">
        <v>0</v>
      </c>
      <c r="G6" s="46">
        <v>0</v>
      </c>
      <c r="H6" s="46">
        <v>0</v>
      </c>
      <c r="I6" s="46">
        <v>0</v>
      </c>
      <c r="J6" s="46">
        <v>0</v>
      </c>
      <c r="K6" s="46">
        <v>0</v>
      </c>
      <c r="L6" s="46">
        <v>0</v>
      </c>
      <c r="M6" s="46">
        <v>0</v>
      </c>
      <c r="N6" s="46">
        <f t="shared" si="1"/>
        <v>3695307</v>
      </c>
      <c r="O6" s="47">
        <f t="shared" si="2"/>
        <v>404.56612656010509</v>
      </c>
      <c r="P6" s="9"/>
    </row>
    <row r="7" spans="1:133">
      <c r="A7" s="12"/>
      <c r="B7" s="25">
        <v>312.41000000000003</v>
      </c>
      <c r="C7" s="20" t="s">
        <v>77</v>
      </c>
      <c r="D7" s="46">
        <v>123774</v>
      </c>
      <c r="E7" s="46">
        <v>0</v>
      </c>
      <c r="F7" s="46">
        <v>0</v>
      </c>
      <c r="G7" s="46">
        <v>0</v>
      </c>
      <c r="H7" s="46">
        <v>0</v>
      </c>
      <c r="I7" s="46">
        <v>0</v>
      </c>
      <c r="J7" s="46">
        <v>0</v>
      </c>
      <c r="K7" s="46">
        <v>0</v>
      </c>
      <c r="L7" s="46">
        <v>0</v>
      </c>
      <c r="M7" s="46">
        <v>0</v>
      </c>
      <c r="N7" s="46">
        <f t="shared" si="1"/>
        <v>123774</v>
      </c>
      <c r="O7" s="47">
        <f t="shared" si="2"/>
        <v>13.550908692796146</v>
      </c>
      <c r="P7" s="9"/>
    </row>
    <row r="8" spans="1:133">
      <c r="A8" s="12"/>
      <c r="B8" s="25">
        <v>312.42</v>
      </c>
      <c r="C8" s="20" t="s">
        <v>78</v>
      </c>
      <c r="D8" s="46">
        <v>91442</v>
      </c>
      <c r="E8" s="46">
        <v>0</v>
      </c>
      <c r="F8" s="46">
        <v>0</v>
      </c>
      <c r="G8" s="46">
        <v>0</v>
      </c>
      <c r="H8" s="46">
        <v>0</v>
      </c>
      <c r="I8" s="46">
        <v>0</v>
      </c>
      <c r="J8" s="46">
        <v>0</v>
      </c>
      <c r="K8" s="46">
        <v>0</v>
      </c>
      <c r="L8" s="46">
        <v>0</v>
      </c>
      <c r="M8" s="46">
        <v>0</v>
      </c>
      <c r="N8" s="46">
        <f t="shared" si="1"/>
        <v>91442</v>
      </c>
      <c r="O8" s="47">
        <f t="shared" si="2"/>
        <v>10.011167068097219</v>
      </c>
      <c r="P8" s="9"/>
    </row>
    <row r="9" spans="1:133">
      <c r="A9" s="12"/>
      <c r="B9" s="25">
        <v>314.89999999999998</v>
      </c>
      <c r="C9" s="20" t="s">
        <v>12</v>
      </c>
      <c r="D9" s="46">
        <v>1191592</v>
      </c>
      <c r="E9" s="46">
        <v>0</v>
      </c>
      <c r="F9" s="46">
        <v>0</v>
      </c>
      <c r="G9" s="46">
        <v>0</v>
      </c>
      <c r="H9" s="46">
        <v>0</v>
      </c>
      <c r="I9" s="46">
        <v>0</v>
      </c>
      <c r="J9" s="46">
        <v>0</v>
      </c>
      <c r="K9" s="46">
        <v>0</v>
      </c>
      <c r="L9" s="46">
        <v>0</v>
      </c>
      <c r="M9" s="46">
        <v>0</v>
      </c>
      <c r="N9" s="46">
        <f t="shared" si="1"/>
        <v>1191592</v>
      </c>
      <c r="O9" s="47">
        <f t="shared" si="2"/>
        <v>130.45675498138823</v>
      </c>
      <c r="P9" s="9"/>
    </row>
    <row r="10" spans="1:133">
      <c r="A10" s="12"/>
      <c r="B10" s="25">
        <v>315</v>
      </c>
      <c r="C10" s="20" t="s">
        <v>13</v>
      </c>
      <c r="D10" s="46">
        <v>379347</v>
      </c>
      <c r="E10" s="46">
        <v>0</v>
      </c>
      <c r="F10" s="46">
        <v>0</v>
      </c>
      <c r="G10" s="46">
        <v>0</v>
      </c>
      <c r="H10" s="46">
        <v>0</v>
      </c>
      <c r="I10" s="46">
        <v>0</v>
      </c>
      <c r="J10" s="46">
        <v>0</v>
      </c>
      <c r="K10" s="46">
        <v>0</v>
      </c>
      <c r="L10" s="46">
        <v>0</v>
      </c>
      <c r="M10" s="46">
        <v>0</v>
      </c>
      <c r="N10" s="46">
        <f t="shared" si="1"/>
        <v>379347</v>
      </c>
      <c r="O10" s="47">
        <f t="shared" si="2"/>
        <v>41.531311583096127</v>
      </c>
      <c r="P10" s="9"/>
    </row>
    <row r="11" spans="1:133">
      <c r="A11" s="12"/>
      <c r="B11" s="25">
        <v>316</v>
      </c>
      <c r="C11" s="20" t="s">
        <v>14</v>
      </c>
      <c r="D11" s="46">
        <v>49897</v>
      </c>
      <c r="E11" s="46">
        <v>0</v>
      </c>
      <c r="F11" s="46">
        <v>0</v>
      </c>
      <c r="G11" s="46">
        <v>0</v>
      </c>
      <c r="H11" s="46">
        <v>0</v>
      </c>
      <c r="I11" s="46">
        <v>0</v>
      </c>
      <c r="J11" s="46">
        <v>0</v>
      </c>
      <c r="K11" s="46">
        <v>0</v>
      </c>
      <c r="L11" s="46">
        <v>0</v>
      </c>
      <c r="M11" s="46">
        <v>0</v>
      </c>
      <c r="N11" s="46">
        <f t="shared" si="1"/>
        <v>49897</v>
      </c>
      <c r="O11" s="47">
        <f t="shared" si="2"/>
        <v>5.4627764396759364</v>
      </c>
      <c r="P11" s="9"/>
    </row>
    <row r="12" spans="1:133" ht="15.75">
      <c r="A12" s="29" t="s">
        <v>15</v>
      </c>
      <c r="B12" s="30"/>
      <c r="C12" s="31"/>
      <c r="D12" s="32">
        <f t="shared" ref="D12:M12" si="3">SUM(D13:D16)</f>
        <v>290351</v>
      </c>
      <c r="E12" s="32">
        <f t="shared" si="3"/>
        <v>120322</v>
      </c>
      <c r="F12" s="32">
        <f t="shared" si="3"/>
        <v>0</v>
      </c>
      <c r="G12" s="32">
        <f t="shared" si="3"/>
        <v>0</v>
      </c>
      <c r="H12" s="32">
        <f t="shared" si="3"/>
        <v>0</v>
      </c>
      <c r="I12" s="32">
        <f t="shared" si="3"/>
        <v>0</v>
      </c>
      <c r="J12" s="32">
        <f t="shared" si="3"/>
        <v>0</v>
      </c>
      <c r="K12" s="32">
        <f t="shared" si="3"/>
        <v>0</v>
      </c>
      <c r="L12" s="32">
        <f t="shared" si="3"/>
        <v>0</v>
      </c>
      <c r="M12" s="32">
        <f t="shared" si="3"/>
        <v>0</v>
      </c>
      <c r="N12" s="44">
        <f t="shared" si="1"/>
        <v>410673</v>
      </c>
      <c r="O12" s="45">
        <f t="shared" si="2"/>
        <v>44.960915261659736</v>
      </c>
      <c r="P12" s="10"/>
    </row>
    <row r="13" spans="1:133">
      <c r="A13" s="12"/>
      <c r="B13" s="25">
        <v>322</v>
      </c>
      <c r="C13" s="20" t="s">
        <v>0</v>
      </c>
      <c r="D13" s="46">
        <v>0</v>
      </c>
      <c r="E13" s="46">
        <v>109411</v>
      </c>
      <c r="F13" s="46">
        <v>0</v>
      </c>
      <c r="G13" s="46">
        <v>0</v>
      </c>
      <c r="H13" s="46">
        <v>0</v>
      </c>
      <c r="I13" s="46">
        <v>0</v>
      </c>
      <c r="J13" s="46">
        <v>0</v>
      </c>
      <c r="K13" s="46">
        <v>0</v>
      </c>
      <c r="L13" s="46">
        <v>0</v>
      </c>
      <c r="M13" s="46">
        <v>0</v>
      </c>
      <c r="N13" s="46">
        <f t="shared" si="1"/>
        <v>109411</v>
      </c>
      <c r="O13" s="47">
        <f t="shared" si="2"/>
        <v>11.978432231223998</v>
      </c>
      <c r="P13" s="9"/>
    </row>
    <row r="14" spans="1:133">
      <c r="A14" s="12"/>
      <c r="B14" s="25">
        <v>323.10000000000002</v>
      </c>
      <c r="C14" s="20" t="s">
        <v>16</v>
      </c>
      <c r="D14" s="46">
        <v>236672</v>
      </c>
      <c r="E14" s="46">
        <v>0</v>
      </c>
      <c r="F14" s="46">
        <v>0</v>
      </c>
      <c r="G14" s="46">
        <v>0</v>
      </c>
      <c r="H14" s="46">
        <v>0</v>
      </c>
      <c r="I14" s="46">
        <v>0</v>
      </c>
      <c r="J14" s="46">
        <v>0</v>
      </c>
      <c r="K14" s="46">
        <v>0</v>
      </c>
      <c r="L14" s="46">
        <v>0</v>
      </c>
      <c r="M14" s="46">
        <v>0</v>
      </c>
      <c r="N14" s="46">
        <f t="shared" si="1"/>
        <v>236672</v>
      </c>
      <c r="O14" s="47">
        <f t="shared" si="2"/>
        <v>25.911101379461353</v>
      </c>
      <c r="P14" s="9"/>
    </row>
    <row r="15" spans="1:133">
      <c r="A15" s="12"/>
      <c r="B15" s="25">
        <v>323.7</v>
      </c>
      <c r="C15" s="20" t="s">
        <v>17</v>
      </c>
      <c r="D15" s="46">
        <v>53679</v>
      </c>
      <c r="E15" s="46">
        <v>0</v>
      </c>
      <c r="F15" s="46">
        <v>0</v>
      </c>
      <c r="G15" s="46">
        <v>0</v>
      </c>
      <c r="H15" s="46">
        <v>0</v>
      </c>
      <c r="I15" s="46">
        <v>0</v>
      </c>
      <c r="J15" s="46">
        <v>0</v>
      </c>
      <c r="K15" s="46">
        <v>0</v>
      </c>
      <c r="L15" s="46">
        <v>0</v>
      </c>
      <c r="M15" s="46">
        <v>0</v>
      </c>
      <c r="N15" s="46">
        <f t="shared" si="1"/>
        <v>53679</v>
      </c>
      <c r="O15" s="47">
        <f t="shared" si="2"/>
        <v>5.8768338077512592</v>
      </c>
      <c r="P15" s="9"/>
    </row>
    <row r="16" spans="1:133">
      <c r="A16" s="12"/>
      <c r="B16" s="25">
        <v>329</v>
      </c>
      <c r="C16" s="20" t="s">
        <v>79</v>
      </c>
      <c r="D16" s="46">
        <v>0</v>
      </c>
      <c r="E16" s="46">
        <v>10911</v>
      </c>
      <c r="F16" s="46">
        <v>0</v>
      </c>
      <c r="G16" s="46">
        <v>0</v>
      </c>
      <c r="H16" s="46">
        <v>0</v>
      </c>
      <c r="I16" s="46">
        <v>0</v>
      </c>
      <c r="J16" s="46">
        <v>0</v>
      </c>
      <c r="K16" s="46">
        <v>0</v>
      </c>
      <c r="L16" s="46">
        <v>0</v>
      </c>
      <c r="M16" s="46">
        <v>0</v>
      </c>
      <c r="N16" s="46">
        <f t="shared" si="1"/>
        <v>10911</v>
      </c>
      <c r="O16" s="47">
        <f t="shared" si="2"/>
        <v>1.1945478432231225</v>
      </c>
      <c r="P16" s="9"/>
    </row>
    <row r="17" spans="1:16" ht="15.75">
      <c r="A17" s="29" t="s">
        <v>19</v>
      </c>
      <c r="B17" s="30"/>
      <c r="C17" s="31"/>
      <c r="D17" s="32">
        <f t="shared" ref="D17:M17" si="4">SUM(D18:D26)</f>
        <v>706346</v>
      </c>
      <c r="E17" s="32">
        <f t="shared" si="4"/>
        <v>275051</v>
      </c>
      <c r="F17" s="32">
        <f t="shared" si="4"/>
        <v>0</v>
      </c>
      <c r="G17" s="32">
        <f t="shared" si="4"/>
        <v>500000</v>
      </c>
      <c r="H17" s="32">
        <f t="shared" si="4"/>
        <v>0</v>
      </c>
      <c r="I17" s="32">
        <f t="shared" si="4"/>
        <v>0</v>
      </c>
      <c r="J17" s="32">
        <f t="shared" si="4"/>
        <v>0</v>
      </c>
      <c r="K17" s="32">
        <f t="shared" si="4"/>
        <v>0</v>
      </c>
      <c r="L17" s="32">
        <f t="shared" si="4"/>
        <v>0</v>
      </c>
      <c r="M17" s="32">
        <f t="shared" si="4"/>
        <v>0</v>
      </c>
      <c r="N17" s="44">
        <f t="shared" si="1"/>
        <v>1481397</v>
      </c>
      <c r="O17" s="45">
        <f t="shared" si="2"/>
        <v>162.18491350996277</v>
      </c>
      <c r="P17" s="10"/>
    </row>
    <row r="18" spans="1:16">
      <c r="A18" s="12"/>
      <c r="B18" s="25">
        <v>331.2</v>
      </c>
      <c r="C18" s="20" t="s">
        <v>18</v>
      </c>
      <c r="D18" s="46">
        <v>18901</v>
      </c>
      <c r="E18" s="46">
        <v>0</v>
      </c>
      <c r="F18" s="46">
        <v>0</v>
      </c>
      <c r="G18" s="46">
        <v>0</v>
      </c>
      <c r="H18" s="46">
        <v>0</v>
      </c>
      <c r="I18" s="46">
        <v>0</v>
      </c>
      <c r="J18" s="46">
        <v>0</v>
      </c>
      <c r="K18" s="46">
        <v>0</v>
      </c>
      <c r="L18" s="46">
        <v>0</v>
      </c>
      <c r="M18" s="46">
        <v>0</v>
      </c>
      <c r="N18" s="46">
        <f t="shared" si="1"/>
        <v>18901</v>
      </c>
      <c r="O18" s="47">
        <f t="shared" si="2"/>
        <v>2.069301510838625</v>
      </c>
      <c r="P18" s="9"/>
    </row>
    <row r="19" spans="1:16">
      <c r="A19" s="12"/>
      <c r="B19" s="25">
        <v>335.12</v>
      </c>
      <c r="C19" s="20" t="s">
        <v>23</v>
      </c>
      <c r="D19" s="46">
        <v>197413</v>
      </c>
      <c r="E19" s="46">
        <v>0</v>
      </c>
      <c r="F19" s="46">
        <v>0</v>
      </c>
      <c r="G19" s="46">
        <v>0</v>
      </c>
      <c r="H19" s="46">
        <v>0</v>
      </c>
      <c r="I19" s="46">
        <v>0</v>
      </c>
      <c r="J19" s="46">
        <v>0</v>
      </c>
      <c r="K19" s="46">
        <v>0</v>
      </c>
      <c r="L19" s="46">
        <v>0</v>
      </c>
      <c r="M19" s="46">
        <v>0</v>
      </c>
      <c r="N19" s="46">
        <f t="shared" si="1"/>
        <v>197413</v>
      </c>
      <c r="O19" s="47">
        <f t="shared" si="2"/>
        <v>21.612984453689513</v>
      </c>
      <c r="P19" s="9"/>
    </row>
    <row r="20" spans="1:16">
      <c r="A20" s="12"/>
      <c r="B20" s="25">
        <v>335.14</v>
      </c>
      <c r="C20" s="20" t="s">
        <v>24</v>
      </c>
      <c r="D20" s="46">
        <v>4041</v>
      </c>
      <c r="E20" s="46">
        <v>0</v>
      </c>
      <c r="F20" s="46">
        <v>0</v>
      </c>
      <c r="G20" s="46">
        <v>0</v>
      </c>
      <c r="H20" s="46">
        <v>0</v>
      </c>
      <c r="I20" s="46">
        <v>0</v>
      </c>
      <c r="J20" s="46">
        <v>0</v>
      </c>
      <c r="K20" s="46">
        <v>0</v>
      </c>
      <c r="L20" s="46">
        <v>0</v>
      </c>
      <c r="M20" s="46">
        <v>0</v>
      </c>
      <c r="N20" s="46">
        <f t="shared" si="1"/>
        <v>4041</v>
      </c>
      <c r="O20" s="47">
        <f t="shared" si="2"/>
        <v>0.44241296255747753</v>
      </c>
      <c r="P20" s="9"/>
    </row>
    <row r="21" spans="1:16">
      <c r="A21" s="12"/>
      <c r="B21" s="25">
        <v>335.15</v>
      </c>
      <c r="C21" s="20" t="s">
        <v>25</v>
      </c>
      <c r="D21" s="46">
        <v>4667</v>
      </c>
      <c r="E21" s="46">
        <v>0</v>
      </c>
      <c r="F21" s="46">
        <v>0</v>
      </c>
      <c r="G21" s="46">
        <v>0</v>
      </c>
      <c r="H21" s="46">
        <v>0</v>
      </c>
      <c r="I21" s="46">
        <v>0</v>
      </c>
      <c r="J21" s="46">
        <v>0</v>
      </c>
      <c r="K21" s="46">
        <v>0</v>
      </c>
      <c r="L21" s="46">
        <v>0</v>
      </c>
      <c r="M21" s="46">
        <v>0</v>
      </c>
      <c r="N21" s="46">
        <f t="shared" si="1"/>
        <v>4667</v>
      </c>
      <c r="O21" s="47">
        <f t="shared" si="2"/>
        <v>0.51094810597766582</v>
      </c>
      <c r="P21" s="9"/>
    </row>
    <row r="22" spans="1:16">
      <c r="A22" s="12"/>
      <c r="B22" s="25">
        <v>335.18</v>
      </c>
      <c r="C22" s="20" t="s">
        <v>26</v>
      </c>
      <c r="D22" s="46">
        <v>458680</v>
      </c>
      <c r="E22" s="46">
        <v>0</v>
      </c>
      <c r="F22" s="46">
        <v>0</v>
      </c>
      <c r="G22" s="46">
        <v>0</v>
      </c>
      <c r="H22" s="46">
        <v>0</v>
      </c>
      <c r="I22" s="46">
        <v>0</v>
      </c>
      <c r="J22" s="46">
        <v>0</v>
      </c>
      <c r="K22" s="46">
        <v>0</v>
      </c>
      <c r="L22" s="46">
        <v>0</v>
      </c>
      <c r="M22" s="46">
        <v>0</v>
      </c>
      <c r="N22" s="46">
        <f t="shared" si="1"/>
        <v>458680</v>
      </c>
      <c r="O22" s="47">
        <f t="shared" si="2"/>
        <v>50.216772498357784</v>
      </c>
      <c r="P22" s="9"/>
    </row>
    <row r="23" spans="1:16">
      <c r="A23" s="12"/>
      <c r="B23" s="25">
        <v>335.49</v>
      </c>
      <c r="C23" s="20" t="s">
        <v>27</v>
      </c>
      <c r="D23" s="46">
        <v>19712</v>
      </c>
      <c r="E23" s="46">
        <v>0</v>
      </c>
      <c r="F23" s="46">
        <v>0</v>
      </c>
      <c r="G23" s="46">
        <v>0</v>
      </c>
      <c r="H23" s="46">
        <v>0</v>
      </c>
      <c r="I23" s="46">
        <v>0</v>
      </c>
      <c r="J23" s="46">
        <v>0</v>
      </c>
      <c r="K23" s="46">
        <v>0</v>
      </c>
      <c r="L23" s="46">
        <v>0</v>
      </c>
      <c r="M23" s="46">
        <v>0</v>
      </c>
      <c r="N23" s="46">
        <f t="shared" si="1"/>
        <v>19712</v>
      </c>
      <c r="O23" s="47">
        <f t="shared" si="2"/>
        <v>2.158090650317495</v>
      </c>
      <c r="P23" s="9"/>
    </row>
    <row r="24" spans="1:16">
      <c r="A24" s="12"/>
      <c r="B24" s="25">
        <v>337.2</v>
      </c>
      <c r="C24" s="20" t="s">
        <v>69</v>
      </c>
      <c r="D24" s="46">
        <v>2932</v>
      </c>
      <c r="E24" s="46">
        <v>0</v>
      </c>
      <c r="F24" s="46">
        <v>0</v>
      </c>
      <c r="G24" s="46">
        <v>0</v>
      </c>
      <c r="H24" s="46">
        <v>0</v>
      </c>
      <c r="I24" s="46">
        <v>0</v>
      </c>
      <c r="J24" s="46">
        <v>0</v>
      </c>
      <c r="K24" s="46">
        <v>0</v>
      </c>
      <c r="L24" s="46">
        <v>0</v>
      </c>
      <c r="M24" s="46">
        <v>0</v>
      </c>
      <c r="N24" s="46">
        <f t="shared" si="1"/>
        <v>2932</v>
      </c>
      <c r="O24" s="47">
        <f t="shared" si="2"/>
        <v>0.32099846726516312</v>
      </c>
      <c r="P24" s="9"/>
    </row>
    <row r="25" spans="1:16">
      <c r="A25" s="12"/>
      <c r="B25" s="25">
        <v>337.5</v>
      </c>
      <c r="C25" s="20" t="s">
        <v>85</v>
      </c>
      <c r="D25" s="46">
        <v>0</v>
      </c>
      <c r="E25" s="46">
        <v>0</v>
      </c>
      <c r="F25" s="46">
        <v>0</v>
      </c>
      <c r="G25" s="46">
        <v>500000</v>
      </c>
      <c r="H25" s="46">
        <v>0</v>
      </c>
      <c r="I25" s="46">
        <v>0</v>
      </c>
      <c r="J25" s="46">
        <v>0</v>
      </c>
      <c r="K25" s="46">
        <v>0</v>
      </c>
      <c r="L25" s="46">
        <v>0</v>
      </c>
      <c r="M25" s="46">
        <v>0</v>
      </c>
      <c r="N25" s="46">
        <f t="shared" si="1"/>
        <v>500000</v>
      </c>
      <c r="O25" s="47">
        <f t="shared" si="2"/>
        <v>54.74052988832932</v>
      </c>
      <c r="P25" s="9"/>
    </row>
    <row r="26" spans="1:16">
      <c r="A26" s="12"/>
      <c r="B26" s="25">
        <v>339</v>
      </c>
      <c r="C26" s="20" t="s">
        <v>28</v>
      </c>
      <c r="D26" s="46">
        <v>0</v>
      </c>
      <c r="E26" s="46">
        <v>275051</v>
      </c>
      <c r="F26" s="46">
        <v>0</v>
      </c>
      <c r="G26" s="46">
        <v>0</v>
      </c>
      <c r="H26" s="46">
        <v>0</v>
      </c>
      <c r="I26" s="46">
        <v>0</v>
      </c>
      <c r="J26" s="46">
        <v>0</v>
      </c>
      <c r="K26" s="46">
        <v>0</v>
      </c>
      <c r="L26" s="46">
        <v>0</v>
      </c>
      <c r="M26" s="46">
        <v>0</v>
      </c>
      <c r="N26" s="46">
        <f t="shared" si="1"/>
        <v>275051</v>
      </c>
      <c r="O26" s="47">
        <f t="shared" si="2"/>
        <v>30.112874972629736</v>
      </c>
      <c r="P26" s="9"/>
    </row>
    <row r="27" spans="1:16" ht="15.75">
      <c r="A27" s="29" t="s">
        <v>33</v>
      </c>
      <c r="B27" s="30"/>
      <c r="C27" s="31"/>
      <c r="D27" s="32">
        <f t="shared" ref="D27:M27" si="5">SUM(D28:D37)</f>
        <v>916486</v>
      </c>
      <c r="E27" s="32">
        <f t="shared" si="5"/>
        <v>1863</v>
      </c>
      <c r="F27" s="32">
        <f t="shared" si="5"/>
        <v>0</v>
      </c>
      <c r="G27" s="32">
        <f t="shared" si="5"/>
        <v>0</v>
      </c>
      <c r="H27" s="32">
        <f t="shared" si="5"/>
        <v>0</v>
      </c>
      <c r="I27" s="32">
        <f t="shared" si="5"/>
        <v>15522272</v>
      </c>
      <c r="J27" s="32">
        <f t="shared" si="5"/>
        <v>1262878</v>
      </c>
      <c r="K27" s="32">
        <f t="shared" si="5"/>
        <v>0</v>
      </c>
      <c r="L27" s="32">
        <f t="shared" si="5"/>
        <v>0</v>
      </c>
      <c r="M27" s="32">
        <f t="shared" si="5"/>
        <v>0</v>
      </c>
      <c r="N27" s="32">
        <f t="shared" si="1"/>
        <v>17703499</v>
      </c>
      <c r="O27" s="45">
        <f t="shared" si="2"/>
        <v>1938.1978322750165</v>
      </c>
      <c r="P27" s="10"/>
    </row>
    <row r="28" spans="1:16">
      <c r="A28" s="12"/>
      <c r="B28" s="25">
        <v>341.9</v>
      </c>
      <c r="C28" s="20" t="s">
        <v>37</v>
      </c>
      <c r="D28" s="46">
        <v>56288</v>
      </c>
      <c r="E28" s="46">
        <v>0</v>
      </c>
      <c r="F28" s="46">
        <v>0</v>
      </c>
      <c r="G28" s="46">
        <v>0</v>
      </c>
      <c r="H28" s="46">
        <v>0</v>
      </c>
      <c r="I28" s="46">
        <v>0</v>
      </c>
      <c r="J28" s="46">
        <v>0</v>
      </c>
      <c r="K28" s="46">
        <v>0</v>
      </c>
      <c r="L28" s="46">
        <v>0</v>
      </c>
      <c r="M28" s="46">
        <v>0</v>
      </c>
      <c r="N28" s="46">
        <f t="shared" ref="N28:N37" si="6">SUM(D28:M28)</f>
        <v>56288</v>
      </c>
      <c r="O28" s="47">
        <f t="shared" si="2"/>
        <v>6.162469892708561</v>
      </c>
      <c r="P28" s="9"/>
    </row>
    <row r="29" spans="1:16">
      <c r="A29" s="12"/>
      <c r="B29" s="25">
        <v>342.1</v>
      </c>
      <c r="C29" s="20" t="s">
        <v>38</v>
      </c>
      <c r="D29" s="46">
        <v>3738</v>
      </c>
      <c r="E29" s="46">
        <v>0</v>
      </c>
      <c r="F29" s="46">
        <v>0</v>
      </c>
      <c r="G29" s="46">
        <v>0</v>
      </c>
      <c r="H29" s="46">
        <v>0</v>
      </c>
      <c r="I29" s="46">
        <v>0</v>
      </c>
      <c r="J29" s="46">
        <v>1262878</v>
      </c>
      <c r="K29" s="46">
        <v>0</v>
      </c>
      <c r="L29" s="46">
        <v>0</v>
      </c>
      <c r="M29" s="46">
        <v>0</v>
      </c>
      <c r="N29" s="46">
        <f t="shared" si="6"/>
        <v>1266616</v>
      </c>
      <c r="O29" s="47">
        <f t="shared" si="2"/>
        <v>138.67046201007227</v>
      </c>
      <c r="P29" s="9"/>
    </row>
    <row r="30" spans="1:16">
      <c r="A30" s="12"/>
      <c r="B30" s="25">
        <v>342.9</v>
      </c>
      <c r="C30" s="20" t="s">
        <v>86</v>
      </c>
      <c r="D30" s="46">
        <v>0</v>
      </c>
      <c r="E30" s="46">
        <v>1863</v>
      </c>
      <c r="F30" s="46">
        <v>0</v>
      </c>
      <c r="G30" s="46">
        <v>0</v>
      </c>
      <c r="H30" s="46">
        <v>0</v>
      </c>
      <c r="I30" s="46">
        <v>0</v>
      </c>
      <c r="J30" s="46">
        <v>0</v>
      </c>
      <c r="K30" s="46">
        <v>0</v>
      </c>
      <c r="L30" s="46">
        <v>0</v>
      </c>
      <c r="M30" s="46">
        <v>0</v>
      </c>
      <c r="N30" s="46">
        <f t="shared" si="6"/>
        <v>1863</v>
      </c>
      <c r="O30" s="47">
        <f t="shared" si="2"/>
        <v>0.20396321436391504</v>
      </c>
      <c r="P30" s="9"/>
    </row>
    <row r="31" spans="1:16">
      <c r="A31" s="12"/>
      <c r="B31" s="25">
        <v>343.1</v>
      </c>
      <c r="C31" s="20" t="s">
        <v>39</v>
      </c>
      <c r="D31" s="46">
        <v>0</v>
      </c>
      <c r="E31" s="46">
        <v>0</v>
      </c>
      <c r="F31" s="46">
        <v>0</v>
      </c>
      <c r="G31" s="46">
        <v>0</v>
      </c>
      <c r="H31" s="46">
        <v>0</v>
      </c>
      <c r="I31" s="46">
        <v>12519393</v>
      </c>
      <c r="J31" s="46">
        <v>0</v>
      </c>
      <c r="K31" s="46">
        <v>0</v>
      </c>
      <c r="L31" s="46">
        <v>0</v>
      </c>
      <c r="M31" s="46">
        <v>0</v>
      </c>
      <c r="N31" s="46">
        <f t="shared" si="6"/>
        <v>12519393</v>
      </c>
      <c r="O31" s="47">
        <f t="shared" si="2"/>
        <v>1370.6364134004816</v>
      </c>
      <c r="P31" s="9"/>
    </row>
    <row r="32" spans="1:16">
      <c r="A32" s="12"/>
      <c r="B32" s="25">
        <v>343.3</v>
      </c>
      <c r="C32" s="20" t="s">
        <v>40</v>
      </c>
      <c r="D32" s="46">
        <v>0</v>
      </c>
      <c r="E32" s="46">
        <v>0</v>
      </c>
      <c r="F32" s="46">
        <v>0</v>
      </c>
      <c r="G32" s="46">
        <v>0</v>
      </c>
      <c r="H32" s="46">
        <v>0</v>
      </c>
      <c r="I32" s="46">
        <v>1281159</v>
      </c>
      <c r="J32" s="46">
        <v>0</v>
      </c>
      <c r="K32" s="46">
        <v>0</v>
      </c>
      <c r="L32" s="46">
        <v>0</v>
      </c>
      <c r="M32" s="46">
        <v>0</v>
      </c>
      <c r="N32" s="46">
        <f t="shared" si="6"/>
        <v>1281159</v>
      </c>
      <c r="O32" s="47">
        <f t="shared" si="2"/>
        <v>140.2626450624042</v>
      </c>
      <c r="P32" s="9"/>
    </row>
    <row r="33" spans="1:16">
      <c r="A33" s="12"/>
      <c r="B33" s="25">
        <v>343.4</v>
      </c>
      <c r="C33" s="20" t="s">
        <v>41</v>
      </c>
      <c r="D33" s="46">
        <v>816165</v>
      </c>
      <c r="E33" s="46">
        <v>0</v>
      </c>
      <c r="F33" s="46">
        <v>0</v>
      </c>
      <c r="G33" s="46">
        <v>0</v>
      </c>
      <c r="H33" s="46">
        <v>0</v>
      </c>
      <c r="I33" s="46">
        <v>0</v>
      </c>
      <c r="J33" s="46">
        <v>0</v>
      </c>
      <c r="K33" s="46">
        <v>0</v>
      </c>
      <c r="L33" s="46">
        <v>0</v>
      </c>
      <c r="M33" s="46">
        <v>0</v>
      </c>
      <c r="N33" s="46">
        <f t="shared" si="6"/>
        <v>816165</v>
      </c>
      <c r="O33" s="47">
        <f t="shared" si="2"/>
        <v>89.354609152616604</v>
      </c>
      <c r="P33" s="9"/>
    </row>
    <row r="34" spans="1:16">
      <c r="A34" s="12"/>
      <c r="B34" s="25">
        <v>343.5</v>
      </c>
      <c r="C34" s="20" t="s">
        <v>42</v>
      </c>
      <c r="D34" s="46">
        <v>0</v>
      </c>
      <c r="E34" s="46">
        <v>0</v>
      </c>
      <c r="F34" s="46">
        <v>0</v>
      </c>
      <c r="G34" s="46">
        <v>0</v>
      </c>
      <c r="H34" s="46">
        <v>0</v>
      </c>
      <c r="I34" s="46">
        <v>1671647</v>
      </c>
      <c r="J34" s="46">
        <v>0</v>
      </c>
      <c r="K34" s="46">
        <v>0</v>
      </c>
      <c r="L34" s="46">
        <v>0</v>
      </c>
      <c r="M34" s="46">
        <v>0</v>
      </c>
      <c r="N34" s="46">
        <f t="shared" si="6"/>
        <v>1671647</v>
      </c>
      <c r="O34" s="47">
        <f t="shared" si="2"/>
        <v>183.01368513247209</v>
      </c>
      <c r="P34" s="9"/>
    </row>
    <row r="35" spans="1:16">
      <c r="A35" s="12"/>
      <c r="B35" s="25">
        <v>343.9</v>
      </c>
      <c r="C35" s="20" t="s">
        <v>43</v>
      </c>
      <c r="D35" s="46">
        <v>0</v>
      </c>
      <c r="E35" s="46">
        <v>0</v>
      </c>
      <c r="F35" s="46">
        <v>0</v>
      </c>
      <c r="G35" s="46">
        <v>0</v>
      </c>
      <c r="H35" s="46">
        <v>0</v>
      </c>
      <c r="I35" s="46">
        <v>50073</v>
      </c>
      <c r="J35" s="46">
        <v>0</v>
      </c>
      <c r="K35" s="46">
        <v>0</v>
      </c>
      <c r="L35" s="46">
        <v>0</v>
      </c>
      <c r="M35" s="46">
        <v>0</v>
      </c>
      <c r="N35" s="46">
        <f t="shared" si="6"/>
        <v>50073</v>
      </c>
      <c r="O35" s="47">
        <f t="shared" si="2"/>
        <v>5.4820451061966278</v>
      </c>
      <c r="P35" s="9"/>
    </row>
    <row r="36" spans="1:16">
      <c r="A36" s="12"/>
      <c r="B36" s="25">
        <v>347.2</v>
      </c>
      <c r="C36" s="20" t="s">
        <v>44</v>
      </c>
      <c r="D36" s="46">
        <v>16045</v>
      </c>
      <c r="E36" s="46">
        <v>0</v>
      </c>
      <c r="F36" s="46">
        <v>0</v>
      </c>
      <c r="G36" s="46">
        <v>0</v>
      </c>
      <c r="H36" s="46">
        <v>0</v>
      </c>
      <c r="I36" s="46">
        <v>0</v>
      </c>
      <c r="J36" s="46">
        <v>0</v>
      </c>
      <c r="K36" s="46">
        <v>0</v>
      </c>
      <c r="L36" s="46">
        <v>0</v>
      </c>
      <c r="M36" s="46">
        <v>0</v>
      </c>
      <c r="N36" s="46">
        <f t="shared" si="6"/>
        <v>16045</v>
      </c>
      <c r="O36" s="47">
        <f t="shared" si="2"/>
        <v>1.7566236041164878</v>
      </c>
      <c r="P36" s="9"/>
    </row>
    <row r="37" spans="1:16">
      <c r="A37" s="12"/>
      <c r="B37" s="25">
        <v>347.4</v>
      </c>
      <c r="C37" s="20" t="s">
        <v>45</v>
      </c>
      <c r="D37" s="46">
        <v>24250</v>
      </c>
      <c r="E37" s="46">
        <v>0</v>
      </c>
      <c r="F37" s="46">
        <v>0</v>
      </c>
      <c r="G37" s="46">
        <v>0</v>
      </c>
      <c r="H37" s="46">
        <v>0</v>
      </c>
      <c r="I37" s="46">
        <v>0</v>
      </c>
      <c r="J37" s="46">
        <v>0</v>
      </c>
      <c r="K37" s="46">
        <v>0</v>
      </c>
      <c r="L37" s="46">
        <v>0</v>
      </c>
      <c r="M37" s="46">
        <v>0</v>
      </c>
      <c r="N37" s="46">
        <f t="shared" si="6"/>
        <v>24250</v>
      </c>
      <c r="O37" s="47">
        <f t="shared" si="2"/>
        <v>2.654915699583972</v>
      </c>
      <c r="P37" s="9"/>
    </row>
    <row r="38" spans="1:16" ht="15.75">
      <c r="A38" s="29" t="s">
        <v>34</v>
      </c>
      <c r="B38" s="30"/>
      <c r="C38" s="31"/>
      <c r="D38" s="32">
        <f t="shared" ref="D38:M38" si="7">SUM(D39:D40)</f>
        <v>36672</v>
      </c>
      <c r="E38" s="32">
        <f t="shared" si="7"/>
        <v>4351</v>
      </c>
      <c r="F38" s="32">
        <f t="shared" si="7"/>
        <v>0</v>
      </c>
      <c r="G38" s="32">
        <f t="shared" si="7"/>
        <v>0</v>
      </c>
      <c r="H38" s="32">
        <f t="shared" si="7"/>
        <v>0</v>
      </c>
      <c r="I38" s="32">
        <f t="shared" si="7"/>
        <v>0</v>
      </c>
      <c r="J38" s="32">
        <f t="shared" si="7"/>
        <v>0</v>
      </c>
      <c r="K38" s="32">
        <f t="shared" si="7"/>
        <v>0</v>
      </c>
      <c r="L38" s="32">
        <f t="shared" si="7"/>
        <v>0</v>
      </c>
      <c r="M38" s="32">
        <f t="shared" si="7"/>
        <v>0</v>
      </c>
      <c r="N38" s="32">
        <f t="shared" ref="N38:N51" si="8">SUM(D38:M38)</f>
        <v>41023</v>
      </c>
      <c r="O38" s="45">
        <f t="shared" si="2"/>
        <v>4.4912415152178671</v>
      </c>
      <c r="P38" s="10"/>
    </row>
    <row r="39" spans="1:16">
      <c r="A39" s="13"/>
      <c r="B39" s="39">
        <v>351.1</v>
      </c>
      <c r="C39" s="21" t="s">
        <v>72</v>
      </c>
      <c r="D39" s="46">
        <v>32232</v>
      </c>
      <c r="E39" s="46">
        <v>4351</v>
      </c>
      <c r="F39" s="46">
        <v>0</v>
      </c>
      <c r="G39" s="46">
        <v>0</v>
      </c>
      <c r="H39" s="46">
        <v>0</v>
      </c>
      <c r="I39" s="46">
        <v>0</v>
      </c>
      <c r="J39" s="46">
        <v>0</v>
      </c>
      <c r="K39" s="46">
        <v>0</v>
      </c>
      <c r="L39" s="46">
        <v>0</v>
      </c>
      <c r="M39" s="46">
        <v>0</v>
      </c>
      <c r="N39" s="46">
        <f t="shared" si="8"/>
        <v>36583</v>
      </c>
      <c r="O39" s="47">
        <f t="shared" si="2"/>
        <v>4.0051456098095031</v>
      </c>
      <c r="P39" s="9"/>
    </row>
    <row r="40" spans="1:16">
      <c r="A40" s="13"/>
      <c r="B40" s="39">
        <v>359</v>
      </c>
      <c r="C40" s="21" t="s">
        <v>49</v>
      </c>
      <c r="D40" s="46">
        <v>4440</v>
      </c>
      <c r="E40" s="46">
        <v>0</v>
      </c>
      <c r="F40" s="46">
        <v>0</v>
      </c>
      <c r="G40" s="46">
        <v>0</v>
      </c>
      <c r="H40" s="46">
        <v>0</v>
      </c>
      <c r="I40" s="46">
        <v>0</v>
      </c>
      <c r="J40" s="46">
        <v>0</v>
      </c>
      <c r="K40" s="46">
        <v>0</v>
      </c>
      <c r="L40" s="46">
        <v>0</v>
      </c>
      <c r="M40" s="46">
        <v>0</v>
      </c>
      <c r="N40" s="46">
        <f t="shared" si="8"/>
        <v>4440</v>
      </c>
      <c r="O40" s="47">
        <f t="shared" si="2"/>
        <v>0.48609590540836434</v>
      </c>
      <c r="P40" s="9"/>
    </row>
    <row r="41" spans="1:16" ht="15.75">
      <c r="A41" s="29" t="s">
        <v>3</v>
      </c>
      <c r="B41" s="30"/>
      <c r="C41" s="31"/>
      <c r="D41" s="32">
        <f t="shared" ref="D41:M41" si="9">SUM(D42:D46)</f>
        <v>645291</v>
      </c>
      <c r="E41" s="32">
        <f t="shared" si="9"/>
        <v>26052</v>
      </c>
      <c r="F41" s="32">
        <f t="shared" si="9"/>
        <v>316</v>
      </c>
      <c r="G41" s="32">
        <f t="shared" si="9"/>
        <v>137368</v>
      </c>
      <c r="H41" s="32">
        <f t="shared" si="9"/>
        <v>0</v>
      </c>
      <c r="I41" s="32">
        <f t="shared" si="9"/>
        <v>72323</v>
      </c>
      <c r="J41" s="32">
        <f t="shared" si="9"/>
        <v>1389</v>
      </c>
      <c r="K41" s="32">
        <f t="shared" si="9"/>
        <v>0</v>
      </c>
      <c r="L41" s="32">
        <f t="shared" si="9"/>
        <v>0</v>
      </c>
      <c r="M41" s="32">
        <f t="shared" si="9"/>
        <v>0</v>
      </c>
      <c r="N41" s="32">
        <f t="shared" si="8"/>
        <v>882739</v>
      </c>
      <c r="O41" s="45">
        <f t="shared" si="2"/>
        <v>96.64320122618787</v>
      </c>
      <c r="P41" s="10"/>
    </row>
    <row r="42" spans="1:16">
      <c r="A42" s="12"/>
      <c r="B42" s="25">
        <v>361.1</v>
      </c>
      <c r="C42" s="20" t="s">
        <v>50</v>
      </c>
      <c r="D42" s="46">
        <v>12199</v>
      </c>
      <c r="E42" s="46">
        <v>2468</v>
      </c>
      <c r="F42" s="46">
        <v>316</v>
      </c>
      <c r="G42" s="46">
        <v>306</v>
      </c>
      <c r="H42" s="46">
        <v>0</v>
      </c>
      <c r="I42" s="46">
        <v>16092</v>
      </c>
      <c r="J42" s="46">
        <v>1303</v>
      </c>
      <c r="K42" s="46">
        <v>0</v>
      </c>
      <c r="L42" s="46">
        <v>0</v>
      </c>
      <c r="M42" s="46">
        <v>0</v>
      </c>
      <c r="N42" s="46">
        <f t="shared" si="8"/>
        <v>32684</v>
      </c>
      <c r="O42" s="47">
        <f t="shared" si="2"/>
        <v>3.5782789577403111</v>
      </c>
      <c r="P42" s="9"/>
    </row>
    <row r="43" spans="1:16">
      <c r="A43" s="12"/>
      <c r="B43" s="25">
        <v>362</v>
      </c>
      <c r="C43" s="20" t="s">
        <v>52</v>
      </c>
      <c r="D43" s="46">
        <v>552171</v>
      </c>
      <c r="E43" s="46">
        <v>0</v>
      </c>
      <c r="F43" s="46">
        <v>0</v>
      </c>
      <c r="G43" s="46">
        <v>0</v>
      </c>
      <c r="H43" s="46">
        <v>0</v>
      </c>
      <c r="I43" s="46">
        <v>0</v>
      </c>
      <c r="J43" s="46">
        <v>0</v>
      </c>
      <c r="K43" s="46">
        <v>0</v>
      </c>
      <c r="L43" s="46">
        <v>0</v>
      </c>
      <c r="M43" s="46">
        <v>0</v>
      </c>
      <c r="N43" s="46">
        <f t="shared" si="8"/>
        <v>552171</v>
      </c>
      <c r="O43" s="47">
        <f t="shared" si="2"/>
        <v>60.452266257937374</v>
      </c>
      <c r="P43" s="9"/>
    </row>
    <row r="44" spans="1:16">
      <c r="A44" s="12"/>
      <c r="B44" s="25">
        <v>364</v>
      </c>
      <c r="C44" s="20" t="s">
        <v>53</v>
      </c>
      <c r="D44" s="46">
        <v>0</v>
      </c>
      <c r="E44" s="46">
        <v>0</v>
      </c>
      <c r="F44" s="46">
        <v>0</v>
      </c>
      <c r="G44" s="46">
        <v>0</v>
      </c>
      <c r="H44" s="46">
        <v>0</v>
      </c>
      <c r="I44" s="46">
        <v>-6076</v>
      </c>
      <c r="J44" s="46">
        <v>-280</v>
      </c>
      <c r="K44" s="46">
        <v>0</v>
      </c>
      <c r="L44" s="46">
        <v>0</v>
      </c>
      <c r="M44" s="46">
        <v>0</v>
      </c>
      <c r="N44" s="46">
        <f t="shared" si="8"/>
        <v>-6356</v>
      </c>
      <c r="O44" s="47">
        <f t="shared" si="2"/>
        <v>-0.69586161594044227</v>
      </c>
      <c r="P44" s="9"/>
    </row>
    <row r="45" spans="1:16">
      <c r="A45" s="12"/>
      <c r="B45" s="25">
        <v>366</v>
      </c>
      <c r="C45" s="20" t="s">
        <v>54</v>
      </c>
      <c r="D45" s="46">
        <v>3000</v>
      </c>
      <c r="E45" s="46">
        <v>23584</v>
      </c>
      <c r="F45" s="46">
        <v>0</v>
      </c>
      <c r="G45" s="46">
        <v>137062</v>
      </c>
      <c r="H45" s="46">
        <v>0</v>
      </c>
      <c r="I45" s="46">
        <v>0</v>
      </c>
      <c r="J45" s="46">
        <v>0</v>
      </c>
      <c r="K45" s="46">
        <v>0</v>
      </c>
      <c r="L45" s="46">
        <v>0</v>
      </c>
      <c r="M45" s="46">
        <v>0</v>
      </c>
      <c r="N45" s="46">
        <f t="shared" si="8"/>
        <v>163646</v>
      </c>
      <c r="O45" s="47">
        <f t="shared" si="2"/>
        <v>17.916137508211079</v>
      </c>
      <c r="P45" s="9"/>
    </row>
    <row r="46" spans="1:16">
      <c r="A46" s="12"/>
      <c r="B46" s="25">
        <v>369.9</v>
      </c>
      <c r="C46" s="20" t="s">
        <v>55</v>
      </c>
      <c r="D46" s="46">
        <v>77921</v>
      </c>
      <c r="E46" s="46">
        <v>0</v>
      </c>
      <c r="F46" s="46">
        <v>0</v>
      </c>
      <c r="G46" s="46">
        <v>0</v>
      </c>
      <c r="H46" s="46">
        <v>0</v>
      </c>
      <c r="I46" s="46">
        <v>62307</v>
      </c>
      <c r="J46" s="46">
        <v>366</v>
      </c>
      <c r="K46" s="46">
        <v>0</v>
      </c>
      <c r="L46" s="46">
        <v>0</v>
      </c>
      <c r="M46" s="46">
        <v>0</v>
      </c>
      <c r="N46" s="46">
        <f t="shared" si="8"/>
        <v>140594</v>
      </c>
      <c r="O46" s="47">
        <f t="shared" si="2"/>
        <v>15.392380118239545</v>
      </c>
      <c r="P46" s="9"/>
    </row>
    <row r="47" spans="1:16" ht="15.75">
      <c r="A47" s="29" t="s">
        <v>35</v>
      </c>
      <c r="B47" s="30"/>
      <c r="C47" s="31"/>
      <c r="D47" s="32">
        <f t="shared" ref="D47:M47" si="10">SUM(D48:D50)</f>
        <v>1634337</v>
      </c>
      <c r="E47" s="32">
        <f t="shared" si="10"/>
        <v>175995</v>
      </c>
      <c r="F47" s="32">
        <f t="shared" si="10"/>
        <v>885117</v>
      </c>
      <c r="G47" s="32">
        <f t="shared" si="10"/>
        <v>500000</v>
      </c>
      <c r="H47" s="32">
        <f t="shared" si="10"/>
        <v>0</v>
      </c>
      <c r="I47" s="32">
        <f t="shared" si="10"/>
        <v>275935</v>
      </c>
      <c r="J47" s="32">
        <f t="shared" si="10"/>
        <v>1511</v>
      </c>
      <c r="K47" s="32">
        <f t="shared" si="10"/>
        <v>0</v>
      </c>
      <c r="L47" s="32">
        <f t="shared" si="10"/>
        <v>0</v>
      </c>
      <c r="M47" s="32">
        <f t="shared" si="10"/>
        <v>0</v>
      </c>
      <c r="N47" s="32">
        <f t="shared" si="8"/>
        <v>3472895</v>
      </c>
      <c r="O47" s="45">
        <f t="shared" si="2"/>
        <v>380.21622509305888</v>
      </c>
      <c r="P47" s="9"/>
    </row>
    <row r="48" spans="1:16">
      <c r="A48" s="12"/>
      <c r="B48" s="25">
        <v>381</v>
      </c>
      <c r="C48" s="20" t="s">
        <v>56</v>
      </c>
      <c r="D48" s="46">
        <v>1621117</v>
      </c>
      <c r="E48" s="46">
        <v>175995</v>
      </c>
      <c r="F48" s="46">
        <v>885117</v>
      </c>
      <c r="G48" s="46">
        <v>500000</v>
      </c>
      <c r="H48" s="46">
        <v>0</v>
      </c>
      <c r="I48" s="46">
        <v>139380</v>
      </c>
      <c r="J48" s="46">
        <v>0</v>
      </c>
      <c r="K48" s="46">
        <v>0</v>
      </c>
      <c r="L48" s="46">
        <v>0</v>
      </c>
      <c r="M48" s="46">
        <v>0</v>
      </c>
      <c r="N48" s="46">
        <f t="shared" si="8"/>
        <v>3321609</v>
      </c>
      <c r="O48" s="47">
        <f t="shared" si="2"/>
        <v>363.65327348368731</v>
      </c>
      <c r="P48" s="9"/>
    </row>
    <row r="49" spans="1:119">
      <c r="A49" s="12"/>
      <c r="B49" s="25">
        <v>388.1</v>
      </c>
      <c r="C49" s="20" t="s">
        <v>57</v>
      </c>
      <c r="D49" s="46">
        <v>13220</v>
      </c>
      <c r="E49" s="46">
        <v>0</v>
      </c>
      <c r="F49" s="46">
        <v>0</v>
      </c>
      <c r="G49" s="46">
        <v>0</v>
      </c>
      <c r="H49" s="46">
        <v>0</v>
      </c>
      <c r="I49" s="46">
        <v>0</v>
      </c>
      <c r="J49" s="46">
        <v>0</v>
      </c>
      <c r="K49" s="46">
        <v>0</v>
      </c>
      <c r="L49" s="46">
        <v>0</v>
      </c>
      <c r="M49" s="46">
        <v>0</v>
      </c>
      <c r="N49" s="46">
        <f t="shared" si="8"/>
        <v>13220</v>
      </c>
      <c r="O49" s="47">
        <f t="shared" si="2"/>
        <v>1.4473396102474272</v>
      </c>
      <c r="P49" s="9"/>
    </row>
    <row r="50" spans="1:119" ht="15.75" thickBot="1">
      <c r="A50" s="12"/>
      <c r="B50" s="25">
        <v>389.7</v>
      </c>
      <c r="C50" s="20" t="s">
        <v>58</v>
      </c>
      <c r="D50" s="46">
        <v>0</v>
      </c>
      <c r="E50" s="46">
        <v>0</v>
      </c>
      <c r="F50" s="46">
        <v>0</v>
      </c>
      <c r="G50" s="46">
        <v>0</v>
      </c>
      <c r="H50" s="46">
        <v>0</v>
      </c>
      <c r="I50" s="46">
        <v>136555</v>
      </c>
      <c r="J50" s="46">
        <v>1511</v>
      </c>
      <c r="K50" s="46">
        <v>0</v>
      </c>
      <c r="L50" s="46">
        <v>0</v>
      </c>
      <c r="M50" s="46">
        <v>0</v>
      </c>
      <c r="N50" s="46">
        <f t="shared" si="8"/>
        <v>138066</v>
      </c>
      <c r="O50" s="47">
        <f t="shared" si="2"/>
        <v>15.115611999124152</v>
      </c>
      <c r="P50" s="9"/>
    </row>
    <row r="51" spans="1:119" ht="16.5" thickBot="1">
      <c r="A51" s="14" t="s">
        <v>46</v>
      </c>
      <c r="B51" s="23"/>
      <c r="C51" s="22"/>
      <c r="D51" s="15">
        <f t="shared" ref="D51:M51" si="11">SUM(D5,D12,D17,D27,D38,D41,D47)</f>
        <v>9760842</v>
      </c>
      <c r="E51" s="15">
        <f t="shared" si="11"/>
        <v>603634</v>
      </c>
      <c r="F51" s="15">
        <f t="shared" si="11"/>
        <v>885433</v>
      </c>
      <c r="G51" s="15">
        <f t="shared" si="11"/>
        <v>1137368</v>
      </c>
      <c r="H51" s="15">
        <f t="shared" si="11"/>
        <v>0</v>
      </c>
      <c r="I51" s="15">
        <f t="shared" si="11"/>
        <v>15870530</v>
      </c>
      <c r="J51" s="15">
        <f t="shared" si="11"/>
        <v>1265778</v>
      </c>
      <c r="K51" s="15">
        <f t="shared" si="11"/>
        <v>0</v>
      </c>
      <c r="L51" s="15">
        <f t="shared" si="11"/>
        <v>0</v>
      </c>
      <c r="M51" s="15">
        <f t="shared" si="11"/>
        <v>0</v>
      </c>
      <c r="N51" s="15">
        <f t="shared" si="8"/>
        <v>29523585</v>
      </c>
      <c r="O51" s="38">
        <f t="shared" si="2"/>
        <v>3232.2733742062624</v>
      </c>
      <c r="P51" s="6"/>
      <c r="Q51" s="2"/>
      <c r="R51" s="5"/>
      <c r="S51" s="5"/>
      <c r="T51" s="5"/>
      <c r="U51" s="5"/>
      <c r="V51" s="5"/>
      <c r="W51" s="5"/>
      <c r="X51" s="5"/>
      <c r="Y51" s="5"/>
      <c r="Z51" s="5"/>
      <c r="AA51" s="5"/>
      <c r="AB51" s="5"/>
      <c r="AC51" s="5"/>
      <c r="AD51" s="5"/>
      <c r="AE51" s="5"/>
      <c r="AF51" s="5"/>
      <c r="AG51" s="5"/>
      <c r="AH51" s="5"/>
      <c r="AI51" s="5"/>
      <c r="AJ51" s="5"/>
      <c r="AK51" s="5"/>
      <c r="AL51" s="5"/>
      <c r="AM51" s="5"/>
      <c r="AN51" s="5"/>
      <c r="AO51" s="5"/>
      <c r="AP51" s="5"/>
      <c r="AQ51" s="5"/>
      <c r="AR51" s="5"/>
      <c r="AS51" s="5"/>
      <c r="AT51" s="5"/>
      <c r="AU51" s="5"/>
      <c r="AV51" s="5"/>
      <c r="AW51" s="5"/>
      <c r="AX51" s="5"/>
      <c r="AY51" s="5"/>
      <c r="AZ51" s="5"/>
      <c r="BA51" s="5"/>
      <c r="BB51" s="5"/>
      <c r="BC51" s="5"/>
      <c r="BD51" s="5"/>
      <c r="BE51" s="5"/>
      <c r="BF51" s="5"/>
      <c r="BG51" s="5"/>
      <c r="BH51" s="5"/>
      <c r="BI51" s="5"/>
      <c r="BJ51" s="5"/>
      <c r="BK51" s="5"/>
      <c r="BL51" s="5"/>
      <c r="BM51" s="5"/>
      <c r="BN51" s="5"/>
      <c r="BO51" s="5"/>
      <c r="BP51" s="5"/>
      <c r="BQ51" s="5"/>
      <c r="BR51" s="5"/>
      <c r="BS51" s="5"/>
      <c r="BT51" s="5"/>
      <c r="BU51" s="5"/>
      <c r="BV51" s="5"/>
      <c r="BW51" s="5"/>
      <c r="BX51" s="5"/>
      <c r="BY51" s="5"/>
      <c r="BZ51" s="5"/>
      <c r="CA51" s="5"/>
      <c r="CB51" s="5"/>
      <c r="CC51" s="5"/>
      <c r="CD51" s="5"/>
      <c r="CE51" s="5"/>
      <c r="CF51" s="5"/>
      <c r="CG51" s="5"/>
      <c r="CH51" s="5"/>
      <c r="CI51" s="5"/>
      <c r="CJ51" s="5"/>
      <c r="CK51" s="5"/>
      <c r="CL51" s="5"/>
      <c r="CM51" s="5"/>
      <c r="CN51" s="5"/>
      <c r="CO51" s="5"/>
      <c r="CP51" s="5"/>
      <c r="CQ51" s="5"/>
      <c r="CR51" s="5"/>
      <c r="CS51" s="5"/>
      <c r="CT51" s="5"/>
      <c r="CU51" s="5"/>
      <c r="CV51" s="5"/>
      <c r="CW51" s="5"/>
      <c r="CX51" s="5"/>
      <c r="CY51" s="5"/>
      <c r="CZ51" s="5"/>
      <c r="DA51" s="5"/>
      <c r="DB51" s="5"/>
      <c r="DC51" s="5"/>
      <c r="DD51" s="5"/>
      <c r="DE51" s="5"/>
      <c r="DF51" s="5"/>
      <c r="DG51" s="5"/>
      <c r="DH51" s="5"/>
      <c r="DI51" s="5"/>
      <c r="DJ51" s="5"/>
      <c r="DK51" s="5"/>
      <c r="DL51" s="5"/>
      <c r="DM51" s="5"/>
      <c r="DN51" s="5"/>
      <c r="DO51" s="5"/>
    </row>
    <row r="52" spans="1:119">
      <c r="A52" s="16"/>
      <c r="B52" s="18"/>
      <c r="C52" s="18"/>
      <c r="D52" s="17"/>
      <c r="E52" s="17"/>
      <c r="F52" s="17"/>
      <c r="G52" s="17"/>
      <c r="H52" s="17"/>
      <c r="I52" s="17"/>
      <c r="J52" s="17"/>
      <c r="K52" s="17"/>
      <c r="L52" s="17"/>
      <c r="M52" s="17"/>
      <c r="N52" s="17"/>
      <c r="O52" s="19"/>
    </row>
    <row r="53" spans="1:119">
      <c r="A53" s="40"/>
      <c r="B53" s="41"/>
      <c r="C53" s="41"/>
      <c r="D53" s="42"/>
      <c r="E53" s="42"/>
      <c r="F53" s="42"/>
      <c r="G53" s="42"/>
      <c r="H53" s="42"/>
      <c r="I53" s="42"/>
      <c r="J53" s="42"/>
      <c r="K53" s="42"/>
      <c r="L53" s="121" t="s">
        <v>87</v>
      </c>
      <c r="M53" s="121"/>
      <c r="N53" s="121"/>
      <c r="O53" s="43">
        <v>9134</v>
      </c>
    </row>
    <row r="54" spans="1:119">
      <c r="A54" s="122"/>
      <c r="B54" s="99"/>
      <c r="C54" s="99"/>
      <c r="D54" s="99"/>
      <c r="E54" s="99"/>
      <c r="F54" s="99"/>
      <c r="G54" s="99"/>
      <c r="H54" s="99"/>
      <c r="I54" s="99"/>
      <c r="J54" s="99"/>
      <c r="K54" s="99"/>
      <c r="L54" s="99"/>
      <c r="M54" s="99"/>
      <c r="N54" s="99"/>
      <c r="O54" s="100"/>
    </row>
    <row r="55" spans="1:119" ht="15.75" customHeight="1" thickBot="1">
      <c r="A55" s="123" t="s">
        <v>75</v>
      </c>
      <c r="B55" s="102"/>
      <c r="C55" s="102"/>
      <c r="D55" s="102"/>
      <c r="E55" s="102"/>
      <c r="F55" s="102"/>
      <c r="G55" s="102"/>
      <c r="H55" s="102"/>
      <c r="I55" s="102"/>
      <c r="J55" s="102"/>
      <c r="K55" s="102"/>
      <c r="L55" s="102"/>
      <c r="M55" s="102"/>
      <c r="N55" s="102"/>
      <c r="O55" s="103"/>
    </row>
  </sheetData>
  <mergeCells count="10">
    <mergeCell ref="L53:N53"/>
    <mergeCell ref="A54:O54"/>
    <mergeCell ref="A55:O55"/>
    <mergeCell ref="A1:O1"/>
    <mergeCell ref="A2:O2"/>
    <mergeCell ref="A3:C4"/>
    <mergeCell ref="D3:H3"/>
    <mergeCell ref="I3:J3"/>
    <mergeCell ref="K3:L3"/>
    <mergeCell ref="O3:O4"/>
  </mergeCells>
  <printOptions horizontalCentered="1"/>
  <pageMargins left="0.5" right="0.5" top="0.5" bottom="0.5" header="0.3" footer="0.3"/>
  <pageSetup paperSize="5" scale="55" fitToHeight="0" orientation="landscape" r:id="rId1"/>
  <headerFooter>
    <oddFooter>&amp;L&amp;14Office of Economic and Demographic Research&amp;R&amp;14Page &amp;P of &amp;N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sheetPr>
    <pageSetUpPr fitToPage="1"/>
  </sheetPr>
  <dimension ref="A1:EC57"/>
  <sheetViews>
    <sheetView workbookViewId="0">
      <selection sqref="A1:O1"/>
    </sheetView>
  </sheetViews>
  <sheetFormatPr defaultColWidth="9.77734375" defaultRowHeight="15"/>
  <cols>
    <col min="1" max="1" width="1.77734375" style="3" customWidth="1"/>
    <col min="2" max="2" width="6.77734375" style="3" customWidth="1"/>
    <col min="3" max="3" width="60.77734375" style="3" customWidth="1"/>
    <col min="4" max="5" width="16.77734375" style="4" customWidth="1"/>
    <col min="6" max="7" width="15.77734375" style="4" customWidth="1"/>
    <col min="8" max="8" width="13.77734375" style="4" customWidth="1"/>
    <col min="9" max="10" width="15.77734375" style="4" customWidth="1"/>
    <col min="11" max="13" width="13.77734375" style="4" customWidth="1"/>
    <col min="14" max="14" width="16.77734375" style="4" customWidth="1"/>
    <col min="15" max="15" width="13.77734375" style="3" customWidth="1"/>
    <col min="16" max="16" width="9.77734375" style="3" customWidth="1"/>
    <col min="17" max="17" width="9.77734375" style="3"/>
  </cols>
  <sheetData>
    <row r="1" spans="1:133" ht="27.75">
      <c r="A1" s="124" t="s">
        <v>67</v>
      </c>
      <c r="B1" s="125"/>
      <c r="C1" s="125"/>
      <c r="D1" s="125"/>
      <c r="E1" s="125"/>
      <c r="F1" s="125"/>
      <c r="G1" s="125"/>
      <c r="H1" s="125"/>
      <c r="I1" s="125"/>
      <c r="J1" s="125"/>
      <c r="K1" s="125"/>
      <c r="L1" s="125"/>
      <c r="M1" s="125"/>
      <c r="N1" s="125"/>
      <c r="O1" s="126"/>
      <c r="P1" s="7"/>
      <c r="Q1"/>
    </row>
    <row r="2" spans="1:133" ht="24" thickBot="1">
      <c r="A2" s="127" t="s">
        <v>76</v>
      </c>
      <c r="B2" s="128"/>
      <c r="C2" s="128"/>
      <c r="D2" s="128"/>
      <c r="E2" s="128"/>
      <c r="F2" s="128"/>
      <c r="G2" s="128"/>
      <c r="H2" s="128"/>
      <c r="I2" s="128"/>
      <c r="J2" s="128"/>
      <c r="K2" s="128"/>
      <c r="L2" s="128"/>
      <c r="M2" s="128"/>
      <c r="N2" s="128"/>
      <c r="O2" s="129"/>
      <c r="P2" s="7"/>
      <c r="Q2"/>
    </row>
    <row r="3" spans="1:133" ht="18" customHeight="1">
      <c r="A3" s="130" t="s">
        <v>59</v>
      </c>
      <c r="B3" s="111"/>
      <c r="C3" s="112"/>
      <c r="D3" s="131" t="s">
        <v>29</v>
      </c>
      <c r="E3" s="132"/>
      <c r="F3" s="132"/>
      <c r="G3" s="132"/>
      <c r="H3" s="133"/>
      <c r="I3" s="131" t="s">
        <v>30</v>
      </c>
      <c r="J3" s="133"/>
      <c r="K3" s="131" t="s">
        <v>32</v>
      </c>
      <c r="L3" s="133"/>
      <c r="M3" s="36"/>
      <c r="N3" s="37"/>
      <c r="O3" s="134" t="s">
        <v>64</v>
      </c>
      <c r="P3" s="11"/>
      <c r="Q3"/>
    </row>
    <row r="4" spans="1:133" ht="32.25" customHeight="1" thickBot="1">
      <c r="A4" s="113"/>
      <c r="B4" s="114"/>
      <c r="C4" s="115"/>
      <c r="D4" s="34" t="s">
        <v>4</v>
      </c>
      <c r="E4" s="34" t="s">
        <v>60</v>
      </c>
      <c r="F4" s="34" t="s">
        <v>61</v>
      </c>
      <c r="G4" s="34" t="s">
        <v>62</v>
      </c>
      <c r="H4" s="34" t="s">
        <v>5</v>
      </c>
      <c r="I4" s="34" t="s">
        <v>6</v>
      </c>
      <c r="J4" s="35" t="s">
        <v>63</v>
      </c>
      <c r="K4" s="35" t="s">
        <v>7</v>
      </c>
      <c r="L4" s="35" t="s">
        <v>8</v>
      </c>
      <c r="M4" s="35" t="s">
        <v>9</v>
      </c>
      <c r="N4" s="35" t="s">
        <v>31</v>
      </c>
      <c r="O4" s="120"/>
      <c r="P4" s="8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</row>
    <row r="5" spans="1:133" ht="15.75">
      <c r="A5" s="24" t="s">
        <v>1</v>
      </c>
      <c r="B5" s="26"/>
      <c r="C5" s="26"/>
      <c r="D5" s="27">
        <f t="shared" ref="D5:M5" si="0">SUM(D6:D12)</f>
        <v>5956691</v>
      </c>
      <c r="E5" s="27">
        <f t="shared" si="0"/>
        <v>0</v>
      </c>
      <c r="F5" s="27">
        <f t="shared" si="0"/>
        <v>0</v>
      </c>
      <c r="G5" s="27">
        <f t="shared" si="0"/>
        <v>154761</v>
      </c>
      <c r="H5" s="27">
        <f t="shared" si="0"/>
        <v>0</v>
      </c>
      <c r="I5" s="27">
        <f t="shared" si="0"/>
        <v>0</v>
      </c>
      <c r="J5" s="27">
        <f t="shared" si="0"/>
        <v>0</v>
      </c>
      <c r="K5" s="27">
        <f t="shared" si="0"/>
        <v>0</v>
      </c>
      <c r="L5" s="27">
        <f t="shared" si="0"/>
        <v>0</v>
      </c>
      <c r="M5" s="27">
        <f t="shared" si="0"/>
        <v>0</v>
      </c>
      <c r="N5" s="28">
        <f>SUM(D5:M5)</f>
        <v>6111452</v>
      </c>
      <c r="O5" s="33">
        <f t="shared" ref="O5:O36" si="1">(N5/O$55)</f>
        <v>670.99824330259116</v>
      </c>
      <c r="P5" s="6"/>
    </row>
    <row r="6" spans="1:133">
      <c r="A6" s="12"/>
      <c r="B6" s="25">
        <v>311</v>
      </c>
      <c r="C6" s="20" t="s">
        <v>2</v>
      </c>
      <c r="D6" s="46">
        <v>4051945</v>
      </c>
      <c r="E6" s="46">
        <v>0</v>
      </c>
      <c r="F6" s="46">
        <v>0</v>
      </c>
      <c r="G6" s="46">
        <v>0</v>
      </c>
      <c r="H6" s="46">
        <v>0</v>
      </c>
      <c r="I6" s="46">
        <v>0</v>
      </c>
      <c r="J6" s="46">
        <v>0</v>
      </c>
      <c r="K6" s="46">
        <v>0</v>
      </c>
      <c r="L6" s="46">
        <v>0</v>
      </c>
      <c r="M6" s="46">
        <v>0</v>
      </c>
      <c r="N6" s="46">
        <f>SUM(D6:M6)</f>
        <v>4051945</v>
      </c>
      <c r="O6" s="47">
        <f t="shared" si="1"/>
        <v>444.87758014931927</v>
      </c>
      <c r="P6" s="9"/>
    </row>
    <row r="7" spans="1:133">
      <c r="A7" s="12"/>
      <c r="B7" s="25">
        <v>312.41000000000003</v>
      </c>
      <c r="C7" s="20" t="s">
        <v>77</v>
      </c>
      <c r="D7" s="46">
        <v>123025</v>
      </c>
      <c r="E7" s="46">
        <v>0</v>
      </c>
      <c r="F7" s="46">
        <v>0</v>
      </c>
      <c r="G7" s="46">
        <v>0</v>
      </c>
      <c r="H7" s="46">
        <v>0</v>
      </c>
      <c r="I7" s="46">
        <v>0</v>
      </c>
      <c r="J7" s="46">
        <v>0</v>
      </c>
      <c r="K7" s="46">
        <v>0</v>
      </c>
      <c r="L7" s="46">
        <v>0</v>
      </c>
      <c r="M7" s="46">
        <v>0</v>
      </c>
      <c r="N7" s="46">
        <f t="shared" ref="N7:N12" si="2">SUM(D7:M7)</f>
        <v>123025</v>
      </c>
      <c r="O7" s="47">
        <f t="shared" si="1"/>
        <v>13.507356170399648</v>
      </c>
      <c r="P7" s="9"/>
    </row>
    <row r="8" spans="1:133">
      <c r="A8" s="12"/>
      <c r="B8" s="25">
        <v>312.42</v>
      </c>
      <c r="C8" s="20" t="s">
        <v>78</v>
      </c>
      <c r="D8" s="46">
        <v>90972</v>
      </c>
      <c r="E8" s="46">
        <v>0</v>
      </c>
      <c r="F8" s="46">
        <v>0</v>
      </c>
      <c r="G8" s="46">
        <v>0</v>
      </c>
      <c r="H8" s="46">
        <v>0</v>
      </c>
      <c r="I8" s="46">
        <v>0</v>
      </c>
      <c r="J8" s="46">
        <v>0</v>
      </c>
      <c r="K8" s="46">
        <v>0</v>
      </c>
      <c r="L8" s="46">
        <v>0</v>
      </c>
      <c r="M8" s="46">
        <v>0</v>
      </c>
      <c r="N8" s="46">
        <f t="shared" si="2"/>
        <v>90972</v>
      </c>
      <c r="O8" s="47">
        <f t="shared" si="1"/>
        <v>9.9881422924901191</v>
      </c>
      <c r="P8" s="9"/>
    </row>
    <row r="9" spans="1:133">
      <c r="A9" s="12"/>
      <c r="B9" s="25">
        <v>312.60000000000002</v>
      </c>
      <c r="C9" s="20" t="s">
        <v>11</v>
      </c>
      <c r="D9" s="46">
        <v>0</v>
      </c>
      <c r="E9" s="46">
        <v>0</v>
      </c>
      <c r="F9" s="46">
        <v>0</v>
      </c>
      <c r="G9" s="46">
        <v>154761</v>
      </c>
      <c r="H9" s="46">
        <v>0</v>
      </c>
      <c r="I9" s="46">
        <v>0</v>
      </c>
      <c r="J9" s="46">
        <v>0</v>
      </c>
      <c r="K9" s="46">
        <v>0</v>
      </c>
      <c r="L9" s="46">
        <v>0</v>
      </c>
      <c r="M9" s="46">
        <v>0</v>
      </c>
      <c r="N9" s="46">
        <f t="shared" si="2"/>
        <v>154761</v>
      </c>
      <c r="O9" s="47">
        <f t="shared" si="1"/>
        <v>16.991765480895914</v>
      </c>
      <c r="P9" s="9"/>
    </row>
    <row r="10" spans="1:133">
      <c r="A10" s="12"/>
      <c r="B10" s="25">
        <v>314.89999999999998</v>
      </c>
      <c r="C10" s="20" t="s">
        <v>12</v>
      </c>
      <c r="D10" s="46">
        <v>1233555</v>
      </c>
      <c r="E10" s="46">
        <v>0</v>
      </c>
      <c r="F10" s="46">
        <v>0</v>
      </c>
      <c r="G10" s="46">
        <v>0</v>
      </c>
      <c r="H10" s="46">
        <v>0</v>
      </c>
      <c r="I10" s="46">
        <v>0</v>
      </c>
      <c r="J10" s="46">
        <v>0</v>
      </c>
      <c r="K10" s="46">
        <v>0</v>
      </c>
      <c r="L10" s="46">
        <v>0</v>
      </c>
      <c r="M10" s="46">
        <v>0</v>
      </c>
      <c r="N10" s="46">
        <f t="shared" si="2"/>
        <v>1233555</v>
      </c>
      <c r="O10" s="47">
        <f t="shared" si="1"/>
        <v>135.43642951251647</v>
      </c>
      <c r="P10" s="9"/>
    </row>
    <row r="11" spans="1:133">
      <c r="A11" s="12"/>
      <c r="B11" s="25">
        <v>315</v>
      </c>
      <c r="C11" s="20" t="s">
        <v>13</v>
      </c>
      <c r="D11" s="46">
        <v>408414</v>
      </c>
      <c r="E11" s="46">
        <v>0</v>
      </c>
      <c r="F11" s="46">
        <v>0</v>
      </c>
      <c r="G11" s="46">
        <v>0</v>
      </c>
      <c r="H11" s="46">
        <v>0</v>
      </c>
      <c r="I11" s="46">
        <v>0</v>
      </c>
      <c r="J11" s="46">
        <v>0</v>
      </c>
      <c r="K11" s="46">
        <v>0</v>
      </c>
      <c r="L11" s="46">
        <v>0</v>
      </c>
      <c r="M11" s="46">
        <v>0</v>
      </c>
      <c r="N11" s="46">
        <f t="shared" si="2"/>
        <v>408414</v>
      </c>
      <c r="O11" s="47">
        <f t="shared" si="1"/>
        <v>44.841238471673257</v>
      </c>
      <c r="P11" s="9"/>
    </row>
    <row r="12" spans="1:133">
      <c r="A12" s="12"/>
      <c r="B12" s="25">
        <v>316</v>
      </c>
      <c r="C12" s="20" t="s">
        <v>14</v>
      </c>
      <c r="D12" s="46">
        <v>48780</v>
      </c>
      <c r="E12" s="46">
        <v>0</v>
      </c>
      <c r="F12" s="46">
        <v>0</v>
      </c>
      <c r="G12" s="46">
        <v>0</v>
      </c>
      <c r="H12" s="46">
        <v>0</v>
      </c>
      <c r="I12" s="46">
        <v>0</v>
      </c>
      <c r="J12" s="46">
        <v>0</v>
      </c>
      <c r="K12" s="46">
        <v>0</v>
      </c>
      <c r="L12" s="46">
        <v>0</v>
      </c>
      <c r="M12" s="46">
        <v>0</v>
      </c>
      <c r="N12" s="46">
        <f t="shared" si="2"/>
        <v>48780</v>
      </c>
      <c r="O12" s="47">
        <f t="shared" si="1"/>
        <v>5.3557312252964424</v>
      </c>
      <c r="P12" s="9"/>
    </row>
    <row r="13" spans="1:133" ht="15.75">
      <c r="A13" s="29" t="s">
        <v>15</v>
      </c>
      <c r="B13" s="30"/>
      <c r="C13" s="31"/>
      <c r="D13" s="32">
        <f t="shared" ref="D13:M13" si="3">SUM(D14:D17)</f>
        <v>312719</v>
      </c>
      <c r="E13" s="32">
        <f t="shared" si="3"/>
        <v>113937</v>
      </c>
      <c r="F13" s="32">
        <f t="shared" si="3"/>
        <v>0</v>
      </c>
      <c r="G13" s="32">
        <f t="shared" si="3"/>
        <v>0</v>
      </c>
      <c r="H13" s="32">
        <f t="shared" si="3"/>
        <v>0</v>
      </c>
      <c r="I13" s="32">
        <f t="shared" si="3"/>
        <v>0</v>
      </c>
      <c r="J13" s="32">
        <f t="shared" si="3"/>
        <v>0</v>
      </c>
      <c r="K13" s="32">
        <f t="shared" si="3"/>
        <v>0</v>
      </c>
      <c r="L13" s="32">
        <f t="shared" si="3"/>
        <v>0</v>
      </c>
      <c r="M13" s="32">
        <f t="shared" si="3"/>
        <v>0</v>
      </c>
      <c r="N13" s="44">
        <f t="shared" ref="N13:N20" si="4">SUM(D13:M13)</f>
        <v>426656</v>
      </c>
      <c r="O13" s="45">
        <f t="shared" si="1"/>
        <v>46.844093104962667</v>
      </c>
      <c r="P13" s="10"/>
    </row>
    <row r="14" spans="1:133">
      <c r="A14" s="12"/>
      <c r="B14" s="25">
        <v>322</v>
      </c>
      <c r="C14" s="20" t="s">
        <v>0</v>
      </c>
      <c r="D14" s="46">
        <v>0</v>
      </c>
      <c r="E14" s="46">
        <v>102887</v>
      </c>
      <c r="F14" s="46">
        <v>0</v>
      </c>
      <c r="G14" s="46">
        <v>0</v>
      </c>
      <c r="H14" s="46">
        <v>0</v>
      </c>
      <c r="I14" s="46">
        <v>0</v>
      </c>
      <c r="J14" s="46">
        <v>0</v>
      </c>
      <c r="K14" s="46">
        <v>0</v>
      </c>
      <c r="L14" s="46">
        <v>0</v>
      </c>
      <c r="M14" s="46">
        <v>0</v>
      </c>
      <c r="N14" s="46">
        <f t="shared" si="4"/>
        <v>102887</v>
      </c>
      <c r="O14" s="47">
        <f t="shared" si="1"/>
        <v>11.296332894158981</v>
      </c>
      <c r="P14" s="9"/>
    </row>
    <row r="15" spans="1:133">
      <c r="A15" s="12"/>
      <c r="B15" s="25">
        <v>323.10000000000002</v>
      </c>
      <c r="C15" s="20" t="s">
        <v>16</v>
      </c>
      <c r="D15" s="46">
        <v>253450</v>
      </c>
      <c r="E15" s="46">
        <v>0</v>
      </c>
      <c r="F15" s="46">
        <v>0</v>
      </c>
      <c r="G15" s="46">
        <v>0</v>
      </c>
      <c r="H15" s="46">
        <v>0</v>
      </c>
      <c r="I15" s="46">
        <v>0</v>
      </c>
      <c r="J15" s="46">
        <v>0</v>
      </c>
      <c r="K15" s="46">
        <v>0</v>
      </c>
      <c r="L15" s="46">
        <v>0</v>
      </c>
      <c r="M15" s="46">
        <v>0</v>
      </c>
      <c r="N15" s="46">
        <f t="shared" si="4"/>
        <v>253450</v>
      </c>
      <c r="O15" s="47">
        <f t="shared" si="1"/>
        <v>27.827184892402283</v>
      </c>
      <c r="P15" s="9"/>
    </row>
    <row r="16" spans="1:133">
      <c r="A16" s="12"/>
      <c r="B16" s="25">
        <v>323.7</v>
      </c>
      <c r="C16" s="20" t="s">
        <v>17</v>
      </c>
      <c r="D16" s="46">
        <v>59269</v>
      </c>
      <c r="E16" s="46">
        <v>0</v>
      </c>
      <c r="F16" s="46">
        <v>0</v>
      </c>
      <c r="G16" s="46">
        <v>0</v>
      </c>
      <c r="H16" s="46">
        <v>0</v>
      </c>
      <c r="I16" s="46">
        <v>0</v>
      </c>
      <c r="J16" s="46">
        <v>0</v>
      </c>
      <c r="K16" s="46">
        <v>0</v>
      </c>
      <c r="L16" s="46">
        <v>0</v>
      </c>
      <c r="M16" s="46">
        <v>0</v>
      </c>
      <c r="N16" s="46">
        <f t="shared" si="4"/>
        <v>59269</v>
      </c>
      <c r="O16" s="47">
        <f t="shared" si="1"/>
        <v>6.5073561703996488</v>
      </c>
      <c r="P16" s="9"/>
    </row>
    <row r="17" spans="1:16">
      <c r="A17" s="12"/>
      <c r="B17" s="25">
        <v>329</v>
      </c>
      <c r="C17" s="20" t="s">
        <v>79</v>
      </c>
      <c r="D17" s="46">
        <v>0</v>
      </c>
      <c r="E17" s="46">
        <v>11050</v>
      </c>
      <c r="F17" s="46">
        <v>0</v>
      </c>
      <c r="G17" s="46">
        <v>0</v>
      </c>
      <c r="H17" s="46">
        <v>0</v>
      </c>
      <c r="I17" s="46">
        <v>0</v>
      </c>
      <c r="J17" s="46">
        <v>0</v>
      </c>
      <c r="K17" s="46">
        <v>0</v>
      </c>
      <c r="L17" s="46">
        <v>0</v>
      </c>
      <c r="M17" s="46">
        <v>0</v>
      </c>
      <c r="N17" s="46">
        <f t="shared" si="4"/>
        <v>11050</v>
      </c>
      <c r="O17" s="47">
        <f t="shared" si="1"/>
        <v>1.2132191480017567</v>
      </c>
      <c r="P17" s="9"/>
    </row>
    <row r="18" spans="1:16" ht="15.75">
      <c r="A18" s="29" t="s">
        <v>19</v>
      </c>
      <c r="B18" s="30"/>
      <c r="C18" s="31"/>
      <c r="D18" s="32">
        <f t="shared" ref="D18:M18" si="5">SUM(D19:D27)</f>
        <v>653739</v>
      </c>
      <c r="E18" s="32">
        <f t="shared" si="5"/>
        <v>294762</v>
      </c>
      <c r="F18" s="32">
        <f t="shared" si="5"/>
        <v>0</v>
      </c>
      <c r="G18" s="32">
        <f t="shared" si="5"/>
        <v>4908</v>
      </c>
      <c r="H18" s="32">
        <f t="shared" si="5"/>
        <v>0</v>
      </c>
      <c r="I18" s="32">
        <f t="shared" si="5"/>
        <v>1627198</v>
      </c>
      <c r="J18" s="32">
        <f t="shared" si="5"/>
        <v>0</v>
      </c>
      <c r="K18" s="32">
        <f t="shared" si="5"/>
        <v>0</v>
      </c>
      <c r="L18" s="32">
        <f t="shared" si="5"/>
        <v>0</v>
      </c>
      <c r="M18" s="32">
        <f t="shared" si="5"/>
        <v>0</v>
      </c>
      <c r="N18" s="44">
        <f t="shared" si="4"/>
        <v>2580607</v>
      </c>
      <c r="O18" s="45">
        <f t="shared" si="1"/>
        <v>283.33410188844971</v>
      </c>
      <c r="P18" s="10"/>
    </row>
    <row r="19" spans="1:16">
      <c r="A19" s="12"/>
      <c r="B19" s="25">
        <v>331.2</v>
      </c>
      <c r="C19" s="20" t="s">
        <v>18</v>
      </c>
      <c r="D19" s="46">
        <v>7862</v>
      </c>
      <c r="E19" s="46">
        <v>16109</v>
      </c>
      <c r="F19" s="46">
        <v>0</v>
      </c>
      <c r="G19" s="46">
        <v>0</v>
      </c>
      <c r="H19" s="46">
        <v>0</v>
      </c>
      <c r="I19" s="46">
        <v>0</v>
      </c>
      <c r="J19" s="46">
        <v>0</v>
      </c>
      <c r="K19" s="46">
        <v>0</v>
      </c>
      <c r="L19" s="46">
        <v>0</v>
      </c>
      <c r="M19" s="46">
        <v>0</v>
      </c>
      <c r="N19" s="46">
        <f t="shared" si="4"/>
        <v>23971</v>
      </c>
      <c r="O19" s="47">
        <f t="shared" si="1"/>
        <v>2.6318620992534036</v>
      </c>
      <c r="P19" s="9"/>
    </row>
    <row r="20" spans="1:16">
      <c r="A20" s="12"/>
      <c r="B20" s="25">
        <v>334.35</v>
      </c>
      <c r="C20" s="20" t="s">
        <v>80</v>
      </c>
      <c r="D20" s="46">
        <v>0</v>
      </c>
      <c r="E20" s="46">
        <v>0</v>
      </c>
      <c r="F20" s="46">
        <v>0</v>
      </c>
      <c r="G20" s="46">
        <v>0</v>
      </c>
      <c r="H20" s="46">
        <v>0</v>
      </c>
      <c r="I20" s="46">
        <v>1627198</v>
      </c>
      <c r="J20" s="46">
        <v>0</v>
      </c>
      <c r="K20" s="46">
        <v>0</v>
      </c>
      <c r="L20" s="46">
        <v>0</v>
      </c>
      <c r="M20" s="46">
        <v>0</v>
      </c>
      <c r="N20" s="46">
        <f t="shared" si="4"/>
        <v>1627198</v>
      </c>
      <c r="O20" s="47">
        <f t="shared" si="1"/>
        <v>178.65590689503733</v>
      </c>
      <c r="P20" s="9"/>
    </row>
    <row r="21" spans="1:16">
      <c r="A21" s="12"/>
      <c r="B21" s="25">
        <v>334.5</v>
      </c>
      <c r="C21" s="20" t="s">
        <v>21</v>
      </c>
      <c r="D21" s="46">
        <v>0</v>
      </c>
      <c r="E21" s="46">
        <v>0</v>
      </c>
      <c r="F21" s="46">
        <v>0</v>
      </c>
      <c r="G21" s="46">
        <v>4908</v>
      </c>
      <c r="H21" s="46">
        <v>0</v>
      </c>
      <c r="I21" s="46">
        <v>0</v>
      </c>
      <c r="J21" s="46">
        <v>0</v>
      </c>
      <c r="K21" s="46">
        <v>0</v>
      </c>
      <c r="L21" s="46">
        <v>0</v>
      </c>
      <c r="M21" s="46">
        <v>0</v>
      </c>
      <c r="N21" s="46">
        <f t="shared" ref="N21:N26" si="6">SUM(D21:M21)</f>
        <v>4908</v>
      </c>
      <c r="O21" s="47">
        <f t="shared" si="1"/>
        <v>0.53886693017127796</v>
      </c>
      <c r="P21" s="9"/>
    </row>
    <row r="22" spans="1:16">
      <c r="A22" s="12"/>
      <c r="B22" s="25">
        <v>335.12</v>
      </c>
      <c r="C22" s="20" t="s">
        <v>23</v>
      </c>
      <c r="D22" s="46">
        <v>190217</v>
      </c>
      <c r="E22" s="46">
        <v>0</v>
      </c>
      <c r="F22" s="46">
        <v>0</v>
      </c>
      <c r="G22" s="46">
        <v>0</v>
      </c>
      <c r="H22" s="46">
        <v>0</v>
      </c>
      <c r="I22" s="46">
        <v>0</v>
      </c>
      <c r="J22" s="46">
        <v>0</v>
      </c>
      <c r="K22" s="46">
        <v>0</v>
      </c>
      <c r="L22" s="46">
        <v>0</v>
      </c>
      <c r="M22" s="46">
        <v>0</v>
      </c>
      <c r="N22" s="46">
        <f t="shared" si="6"/>
        <v>190217</v>
      </c>
      <c r="O22" s="47">
        <f t="shared" si="1"/>
        <v>20.884606938954764</v>
      </c>
      <c r="P22" s="9"/>
    </row>
    <row r="23" spans="1:16">
      <c r="A23" s="12"/>
      <c r="B23" s="25">
        <v>335.14</v>
      </c>
      <c r="C23" s="20" t="s">
        <v>24</v>
      </c>
      <c r="D23" s="46">
        <v>3713</v>
      </c>
      <c r="E23" s="46">
        <v>0</v>
      </c>
      <c r="F23" s="46">
        <v>0</v>
      </c>
      <c r="G23" s="46">
        <v>0</v>
      </c>
      <c r="H23" s="46">
        <v>0</v>
      </c>
      <c r="I23" s="46">
        <v>0</v>
      </c>
      <c r="J23" s="46">
        <v>0</v>
      </c>
      <c r="K23" s="46">
        <v>0</v>
      </c>
      <c r="L23" s="46">
        <v>0</v>
      </c>
      <c r="M23" s="46">
        <v>0</v>
      </c>
      <c r="N23" s="46">
        <f t="shared" si="6"/>
        <v>3713</v>
      </c>
      <c r="O23" s="47">
        <f t="shared" si="1"/>
        <v>0.40766359244620115</v>
      </c>
      <c r="P23" s="9"/>
    </row>
    <row r="24" spans="1:16">
      <c r="A24" s="12"/>
      <c r="B24" s="25">
        <v>335.15</v>
      </c>
      <c r="C24" s="20" t="s">
        <v>25</v>
      </c>
      <c r="D24" s="46">
        <v>7027</v>
      </c>
      <c r="E24" s="46">
        <v>0</v>
      </c>
      <c r="F24" s="46">
        <v>0</v>
      </c>
      <c r="G24" s="46">
        <v>0</v>
      </c>
      <c r="H24" s="46">
        <v>0</v>
      </c>
      <c r="I24" s="46">
        <v>0</v>
      </c>
      <c r="J24" s="46">
        <v>0</v>
      </c>
      <c r="K24" s="46">
        <v>0</v>
      </c>
      <c r="L24" s="46">
        <v>0</v>
      </c>
      <c r="M24" s="46">
        <v>0</v>
      </c>
      <c r="N24" s="46">
        <f t="shared" si="6"/>
        <v>7027</v>
      </c>
      <c r="O24" s="47">
        <f t="shared" si="1"/>
        <v>0.77151954325867367</v>
      </c>
      <c r="P24" s="9"/>
    </row>
    <row r="25" spans="1:16">
      <c r="A25" s="12"/>
      <c r="B25" s="25">
        <v>335.18</v>
      </c>
      <c r="C25" s="20" t="s">
        <v>26</v>
      </c>
      <c r="D25" s="46">
        <v>425560</v>
      </c>
      <c r="E25" s="46">
        <v>0</v>
      </c>
      <c r="F25" s="46">
        <v>0</v>
      </c>
      <c r="G25" s="46">
        <v>0</v>
      </c>
      <c r="H25" s="46">
        <v>0</v>
      </c>
      <c r="I25" s="46">
        <v>0</v>
      </c>
      <c r="J25" s="46">
        <v>0</v>
      </c>
      <c r="K25" s="46">
        <v>0</v>
      </c>
      <c r="L25" s="46">
        <v>0</v>
      </c>
      <c r="M25" s="46">
        <v>0</v>
      </c>
      <c r="N25" s="46">
        <f t="shared" si="6"/>
        <v>425560</v>
      </c>
      <c r="O25" s="47">
        <f t="shared" si="1"/>
        <v>46.723759332454982</v>
      </c>
      <c r="P25" s="9"/>
    </row>
    <row r="26" spans="1:16">
      <c r="A26" s="12"/>
      <c r="B26" s="25">
        <v>335.49</v>
      </c>
      <c r="C26" s="20" t="s">
        <v>27</v>
      </c>
      <c r="D26" s="46">
        <v>19360</v>
      </c>
      <c r="E26" s="46">
        <v>0</v>
      </c>
      <c r="F26" s="46">
        <v>0</v>
      </c>
      <c r="G26" s="46">
        <v>0</v>
      </c>
      <c r="H26" s="46">
        <v>0</v>
      </c>
      <c r="I26" s="46">
        <v>0</v>
      </c>
      <c r="J26" s="46">
        <v>0</v>
      </c>
      <c r="K26" s="46">
        <v>0</v>
      </c>
      <c r="L26" s="46">
        <v>0</v>
      </c>
      <c r="M26" s="46">
        <v>0</v>
      </c>
      <c r="N26" s="46">
        <f t="shared" si="6"/>
        <v>19360</v>
      </c>
      <c r="O26" s="47">
        <f t="shared" si="1"/>
        <v>2.1256038647342996</v>
      </c>
      <c r="P26" s="9"/>
    </row>
    <row r="27" spans="1:16">
      <c r="A27" s="12"/>
      <c r="B27" s="25">
        <v>339</v>
      </c>
      <c r="C27" s="20" t="s">
        <v>28</v>
      </c>
      <c r="D27" s="46">
        <v>0</v>
      </c>
      <c r="E27" s="46">
        <v>278653</v>
      </c>
      <c r="F27" s="46">
        <v>0</v>
      </c>
      <c r="G27" s="46">
        <v>0</v>
      </c>
      <c r="H27" s="46">
        <v>0</v>
      </c>
      <c r="I27" s="46">
        <v>0</v>
      </c>
      <c r="J27" s="46">
        <v>0</v>
      </c>
      <c r="K27" s="46">
        <v>0</v>
      </c>
      <c r="L27" s="46">
        <v>0</v>
      </c>
      <c r="M27" s="46">
        <v>0</v>
      </c>
      <c r="N27" s="46">
        <f>SUM(D27:M27)</f>
        <v>278653</v>
      </c>
      <c r="O27" s="47">
        <f t="shared" si="1"/>
        <v>30.594312692138779</v>
      </c>
      <c r="P27" s="9"/>
    </row>
    <row r="28" spans="1:16" ht="15.75">
      <c r="A28" s="29" t="s">
        <v>33</v>
      </c>
      <c r="B28" s="30"/>
      <c r="C28" s="31"/>
      <c r="D28" s="32">
        <f t="shared" ref="D28:M28" si="7">SUM(D29:D39)</f>
        <v>903861</v>
      </c>
      <c r="E28" s="32">
        <f t="shared" si="7"/>
        <v>300</v>
      </c>
      <c r="F28" s="32">
        <f t="shared" si="7"/>
        <v>0</v>
      </c>
      <c r="G28" s="32">
        <f t="shared" si="7"/>
        <v>0</v>
      </c>
      <c r="H28" s="32">
        <f t="shared" si="7"/>
        <v>0</v>
      </c>
      <c r="I28" s="32">
        <f t="shared" si="7"/>
        <v>17699227</v>
      </c>
      <c r="J28" s="32">
        <f t="shared" si="7"/>
        <v>1154797</v>
      </c>
      <c r="K28" s="32">
        <f t="shared" si="7"/>
        <v>0</v>
      </c>
      <c r="L28" s="32">
        <f t="shared" si="7"/>
        <v>0</v>
      </c>
      <c r="M28" s="32">
        <f t="shared" si="7"/>
        <v>0</v>
      </c>
      <c r="N28" s="32">
        <f>SUM(D28:M28)</f>
        <v>19758185</v>
      </c>
      <c r="O28" s="45">
        <f t="shared" si="1"/>
        <v>2169.3220245937637</v>
      </c>
      <c r="P28" s="10"/>
    </row>
    <row r="29" spans="1:16">
      <c r="A29" s="12"/>
      <c r="B29" s="25">
        <v>341.2</v>
      </c>
      <c r="C29" s="20" t="s">
        <v>36</v>
      </c>
      <c r="D29" s="46">
        <v>0</v>
      </c>
      <c r="E29" s="46">
        <v>0</v>
      </c>
      <c r="F29" s="46">
        <v>0</v>
      </c>
      <c r="G29" s="46">
        <v>0</v>
      </c>
      <c r="H29" s="46">
        <v>0</v>
      </c>
      <c r="I29" s="46">
        <v>0</v>
      </c>
      <c r="J29" s="46">
        <v>1154797</v>
      </c>
      <c r="K29" s="46">
        <v>0</v>
      </c>
      <c r="L29" s="46">
        <v>0</v>
      </c>
      <c r="M29" s="46">
        <v>0</v>
      </c>
      <c r="N29" s="46">
        <f t="shared" ref="N29:N39" si="8">SUM(D29:M29)</f>
        <v>1154797</v>
      </c>
      <c r="O29" s="47">
        <f t="shared" si="1"/>
        <v>126.78930610452349</v>
      </c>
      <c r="P29" s="9"/>
    </row>
    <row r="30" spans="1:16">
      <c r="A30" s="12"/>
      <c r="B30" s="25">
        <v>341.9</v>
      </c>
      <c r="C30" s="20" t="s">
        <v>37</v>
      </c>
      <c r="D30" s="46">
        <v>82573</v>
      </c>
      <c r="E30" s="46">
        <v>0</v>
      </c>
      <c r="F30" s="46">
        <v>0</v>
      </c>
      <c r="G30" s="46">
        <v>0</v>
      </c>
      <c r="H30" s="46">
        <v>0</v>
      </c>
      <c r="I30" s="46">
        <v>0</v>
      </c>
      <c r="J30" s="46">
        <v>0</v>
      </c>
      <c r="K30" s="46">
        <v>0</v>
      </c>
      <c r="L30" s="46">
        <v>0</v>
      </c>
      <c r="M30" s="46">
        <v>0</v>
      </c>
      <c r="N30" s="46">
        <f t="shared" si="8"/>
        <v>82573</v>
      </c>
      <c r="O30" s="47">
        <f t="shared" si="1"/>
        <v>9.0659859464207297</v>
      </c>
      <c r="P30" s="9"/>
    </row>
    <row r="31" spans="1:16">
      <c r="A31" s="12"/>
      <c r="B31" s="25">
        <v>342.1</v>
      </c>
      <c r="C31" s="20" t="s">
        <v>38</v>
      </c>
      <c r="D31" s="46">
        <v>4580</v>
      </c>
      <c r="E31" s="46">
        <v>0</v>
      </c>
      <c r="F31" s="46">
        <v>0</v>
      </c>
      <c r="G31" s="46">
        <v>0</v>
      </c>
      <c r="H31" s="46">
        <v>0</v>
      </c>
      <c r="I31" s="46">
        <v>0</v>
      </c>
      <c r="J31" s="46">
        <v>0</v>
      </c>
      <c r="K31" s="46">
        <v>0</v>
      </c>
      <c r="L31" s="46">
        <v>0</v>
      </c>
      <c r="M31" s="46">
        <v>0</v>
      </c>
      <c r="N31" s="46">
        <f t="shared" si="8"/>
        <v>4580</v>
      </c>
      <c r="O31" s="47">
        <f t="shared" si="1"/>
        <v>0.50285463328941593</v>
      </c>
      <c r="P31" s="9"/>
    </row>
    <row r="32" spans="1:16">
      <c r="A32" s="12"/>
      <c r="B32" s="25">
        <v>342.5</v>
      </c>
      <c r="C32" s="20" t="s">
        <v>81</v>
      </c>
      <c r="D32" s="46">
        <v>0</v>
      </c>
      <c r="E32" s="46">
        <v>300</v>
      </c>
      <c r="F32" s="46">
        <v>0</v>
      </c>
      <c r="G32" s="46">
        <v>0</v>
      </c>
      <c r="H32" s="46">
        <v>0</v>
      </c>
      <c r="I32" s="46">
        <v>0</v>
      </c>
      <c r="J32" s="46">
        <v>0</v>
      </c>
      <c r="K32" s="46">
        <v>0</v>
      </c>
      <c r="L32" s="46">
        <v>0</v>
      </c>
      <c r="M32" s="46">
        <v>0</v>
      </c>
      <c r="N32" s="46">
        <f t="shared" si="8"/>
        <v>300</v>
      </c>
      <c r="O32" s="47">
        <f t="shared" si="1"/>
        <v>3.2938076416337288E-2</v>
      </c>
      <c r="P32" s="9"/>
    </row>
    <row r="33" spans="1:16">
      <c r="A33" s="12"/>
      <c r="B33" s="25">
        <v>343.1</v>
      </c>
      <c r="C33" s="20" t="s">
        <v>39</v>
      </c>
      <c r="D33" s="46">
        <v>0</v>
      </c>
      <c r="E33" s="46">
        <v>0</v>
      </c>
      <c r="F33" s="46">
        <v>0</v>
      </c>
      <c r="G33" s="46">
        <v>0</v>
      </c>
      <c r="H33" s="46">
        <v>0</v>
      </c>
      <c r="I33" s="46">
        <v>14392269</v>
      </c>
      <c r="J33" s="46">
        <v>0</v>
      </c>
      <c r="K33" s="46">
        <v>0</v>
      </c>
      <c r="L33" s="46">
        <v>0</v>
      </c>
      <c r="M33" s="46">
        <v>0</v>
      </c>
      <c r="N33" s="46">
        <f t="shared" si="8"/>
        <v>14392269</v>
      </c>
      <c r="O33" s="47">
        <f t="shared" si="1"/>
        <v>1580.1788537549407</v>
      </c>
      <c r="P33" s="9"/>
    </row>
    <row r="34" spans="1:16">
      <c r="A34" s="12"/>
      <c r="B34" s="25">
        <v>343.3</v>
      </c>
      <c r="C34" s="20" t="s">
        <v>40</v>
      </c>
      <c r="D34" s="46">
        <v>0</v>
      </c>
      <c r="E34" s="46">
        <v>0</v>
      </c>
      <c r="F34" s="46">
        <v>0</v>
      </c>
      <c r="G34" s="46">
        <v>0</v>
      </c>
      <c r="H34" s="46">
        <v>0</v>
      </c>
      <c r="I34" s="46">
        <v>1434536</v>
      </c>
      <c r="J34" s="46">
        <v>0</v>
      </c>
      <c r="K34" s="46">
        <v>0</v>
      </c>
      <c r="L34" s="46">
        <v>0</v>
      </c>
      <c r="M34" s="46">
        <v>0</v>
      </c>
      <c r="N34" s="46">
        <f t="shared" si="8"/>
        <v>1434536</v>
      </c>
      <c r="O34" s="47">
        <f t="shared" si="1"/>
        <v>157.50285463328942</v>
      </c>
      <c r="P34" s="9"/>
    </row>
    <row r="35" spans="1:16">
      <c r="A35" s="12"/>
      <c r="B35" s="25">
        <v>343.4</v>
      </c>
      <c r="C35" s="20" t="s">
        <v>41</v>
      </c>
      <c r="D35" s="46">
        <v>785534</v>
      </c>
      <c r="E35" s="46">
        <v>0</v>
      </c>
      <c r="F35" s="46">
        <v>0</v>
      </c>
      <c r="G35" s="46">
        <v>0</v>
      </c>
      <c r="H35" s="46">
        <v>0</v>
      </c>
      <c r="I35" s="46">
        <v>0</v>
      </c>
      <c r="J35" s="46">
        <v>0</v>
      </c>
      <c r="K35" s="46">
        <v>0</v>
      </c>
      <c r="L35" s="46">
        <v>0</v>
      </c>
      <c r="M35" s="46">
        <v>0</v>
      </c>
      <c r="N35" s="46">
        <f t="shared" si="8"/>
        <v>785534</v>
      </c>
      <c r="O35" s="47">
        <f t="shared" si="1"/>
        <v>86.246596398770308</v>
      </c>
      <c r="P35" s="9"/>
    </row>
    <row r="36" spans="1:16">
      <c r="A36" s="12"/>
      <c r="B36" s="25">
        <v>343.5</v>
      </c>
      <c r="C36" s="20" t="s">
        <v>42</v>
      </c>
      <c r="D36" s="46">
        <v>0</v>
      </c>
      <c r="E36" s="46">
        <v>0</v>
      </c>
      <c r="F36" s="46">
        <v>0</v>
      </c>
      <c r="G36" s="46">
        <v>0</v>
      </c>
      <c r="H36" s="46">
        <v>0</v>
      </c>
      <c r="I36" s="46">
        <v>1822545</v>
      </c>
      <c r="J36" s="46">
        <v>0</v>
      </c>
      <c r="K36" s="46">
        <v>0</v>
      </c>
      <c r="L36" s="46">
        <v>0</v>
      </c>
      <c r="M36" s="46">
        <v>0</v>
      </c>
      <c r="N36" s="46">
        <f t="shared" si="8"/>
        <v>1822545</v>
      </c>
      <c r="O36" s="47">
        <f t="shared" si="1"/>
        <v>200.10375494071147</v>
      </c>
      <c r="P36" s="9"/>
    </row>
    <row r="37" spans="1:16">
      <c r="A37" s="12"/>
      <c r="B37" s="25">
        <v>343.9</v>
      </c>
      <c r="C37" s="20" t="s">
        <v>43</v>
      </c>
      <c r="D37" s="46">
        <v>0</v>
      </c>
      <c r="E37" s="46">
        <v>0</v>
      </c>
      <c r="F37" s="46">
        <v>0</v>
      </c>
      <c r="G37" s="46">
        <v>0</v>
      </c>
      <c r="H37" s="46">
        <v>0</v>
      </c>
      <c r="I37" s="46">
        <v>49877</v>
      </c>
      <c r="J37" s="46">
        <v>0</v>
      </c>
      <c r="K37" s="46">
        <v>0</v>
      </c>
      <c r="L37" s="46">
        <v>0</v>
      </c>
      <c r="M37" s="46">
        <v>0</v>
      </c>
      <c r="N37" s="46">
        <f t="shared" si="8"/>
        <v>49877</v>
      </c>
      <c r="O37" s="47">
        <f t="shared" ref="O37:O53" si="9">(N37/O$55)</f>
        <v>5.4761747913921823</v>
      </c>
      <c r="P37" s="9"/>
    </row>
    <row r="38" spans="1:16">
      <c r="A38" s="12"/>
      <c r="B38" s="25">
        <v>347.2</v>
      </c>
      <c r="C38" s="20" t="s">
        <v>44</v>
      </c>
      <c r="D38" s="46">
        <v>8909</v>
      </c>
      <c r="E38" s="46">
        <v>0</v>
      </c>
      <c r="F38" s="46">
        <v>0</v>
      </c>
      <c r="G38" s="46">
        <v>0</v>
      </c>
      <c r="H38" s="46">
        <v>0</v>
      </c>
      <c r="I38" s="46">
        <v>0</v>
      </c>
      <c r="J38" s="46">
        <v>0</v>
      </c>
      <c r="K38" s="46">
        <v>0</v>
      </c>
      <c r="L38" s="46">
        <v>0</v>
      </c>
      <c r="M38" s="46">
        <v>0</v>
      </c>
      <c r="N38" s="46">
        <f t="shared" si="8"/>
        <v>8909</v>
      </c>
      <c r="O38" s="47">
        <f t="shared" si="9"/>
        <v>0.97815107597716289</v>
      </c>
      <c r="P38" s="9"/>
    </row>
    <row r="39" spans="1:16">
      <c r="A39" s="12"/>
      <c r="B39" s="25">
        <v>347.4</v>
      </c>
      <c r="C39" s="20" t="s">
        <v>45</v>
      </c>
      <c r="D39" s="46">
        <v>22265</v>
      </c>
      <c r="E39" s="46">
        <v>0</v>
      </c>
      <c r="F39" s="46">
        <v>0</v>
      </c>
      <c r="G39" s="46">
        <v>0</v>
      </c>
      <c r="H39" s="46">
        <v>0</v>
      </c>
      <c r="I39" s="46">
        <v>0</v>
      </c>
      <c r="J39" s="46">
        <v>0</v>
      </c>
      <c r="K39" s="46">
        <v>0</v>
      </c>
      <c r="L39" s="46">
        <v>0</v>
      </c>
      <c r="M39" s="46">
        <v>0</v>
      </c>
      <c r="N39" s="46">
        <f t="shared" si="8"/>
        <v>22265</v>
      </c>
      <c r="O39" s="47">
        <f t="shared" si="9"/>
        <v>2.4445542380324987</v>
      </c>
      <c r="P39" s="9"/>
    </row>
    <row r="40" spans="1:16" ht="15.75">
      <c r="A40" s="29" t="s">
        <v>34</v>
      </c>
      <c r="B40" s="30"/>
      <c r="C40" s="31"/>
      <c r="D40" s="32">
        <f t="shared" ref="D40:M40" si="10">SUM(D41:D42)</f>
        <v>43196</v>
      </c>
      <c r="E40" s="32">
        <f t="shared" si="10"/>
        <v>4617</v>
      </c>
      <c r="F40" s="32">
        <f t="shared" si="10"/>
        <v>0</v>
      </c>
      <c r="G40" s="32">
        <f t="shared" si="10"/>
        <v>0</v>
      </c>
      <c r="H40" s="32">
        <f t="shared" si="10"/>
        <v>0</v>
      </c>
      <c r="I40" s="32">
        <f t="shared" si="10"/>
        <v>0</v>
      </c>
      <c r="J40" s="32">
        <f t="shared" si="10"/>
        <v>0</v>
      </c>
      <c r="K40" s="32">
        <f t="shared" si="10"/>
        <v>0</v>
      </c>
      <c r="L40" s="32">
        <f t="shared" si="10"/>
        <v>0</v>
      </c>
      <c r="M40" s="32">
        <f t="shared" si="10"/>
        <v>0</v>
      </c>
      <c r="N40" s="32">
        <f t="shared" ref="N40:N53" si="11">SUM(D40:M40)</f>
        <v>47813</v>
      </c>
      <c r="O40" s="45">
        <f t="shared" si="9"/>
        <v>5.2495608256477819</v>
      </c>
      <c r="P40" s="10"/>
    </row>
    <row r="41" spans="1:16">
      <c r="A41" s="13"/>
      <c r="B41" s="39">
        <v>351.1</v>
      </c>
      <c r="C41" s="21" t="s">
        <v>72</v>
      </c>
      <c r="D41" s="46">
        <v>34862</v>
      </c>
      <c r="E41" s="46">
        <v>4617</v>
      </c>
      <c r="F41" s="46">
        <v>0</v>
      </c>
      <c r="G41" s="46">
        <v>0</v>
      </c>
      <c r="H41" s="46">
        <v>0</v>
      </c>
      <c r="I41" s="46">
        <v>0</v>
      </c>
      <c r="J41" s="46">
        <v>0</v>
      </c>
      <c r="K41" s="46">
        <v>0</v>
      </c>
      <c r="L41" s="46">
        <v>0</v>
      </c>
      <c r="M41" s="46">
        <v>0</v>
      </c>
      <c r="N41" s="46">
        <f t="shared" si="11"/>
        <v>39479</v>
      </c>
      <c r="O41" s="47">
        <f t="shared" si="9"/>
        <v>4.3345410628019323</v>
      </c>
      <c r="P41" s="9"/>
    </row>
    <row r="42" spans="1:16">
      <c r="A42" s="13"/>
      <c r="B42" s="39">
        <v>359</v>
      </c>
      <c r="C42" s="21" t="s">
        <v>49</v>
      </c>
      <c r="D42" s="46">
        <v>8334</v>
      </c>
      <c r="E42" s="46">
        <v>0</v>
      </c>
      <c r="F42" s="46">
        <v>0</v>
      </c>
      <c r="G42" s="46">
        <v>0</v>
      </c>
      <c r="H42" s="46">
        <v>0</v>
      </c>
      <c r="I42" s="46">
        <v>0</v>
      </c>
      <c r="J42" s="46">
        <v>0</v>
      </c>
      <c r="K42" s="46">
        <v>0</v>
      </c>
      <c r="L42" s="46">
        <v>0</v>
      </c>
      <c r="M42" s="46">
        <v>0</v>
      </c>
      <c r="N42" s="46">
        <f t="shared" si="11"/>
        <v>8334</v>
      </c>
      <c r="O42" s="47">
        <f t="shared" si="9"/>
        <v>0.91501976284584985</v>
      </c>
      <c r="P42" s="9"/>
    </row>
    <row r="43" spans="1:16" ht="15.75">
      <c r="A43" s="29" t="s">
        <v>3</v>
      </c>
      <c r="B43" s="30"/>
      <c r="C43" s="31"/>
      <c r="D43" s="32">
        <f t="shared" ref="D43:M43" si="12">SUM(D44:D48)</f>
        <v>254178</v>
      </c>
      <c r="E43" s="32">
        <f t="shared" si="12"/>
        <v>36601</v>
      </c>
      <c r="F43" s="32">
        <f t="shared" si="12"/>
        <v>101</v>
      </c>
      <c r="G43" s="32">
        <f t="shared" si="12"/>
        <v>33041</v>
      </c>
      <c r="H43" s="32">
        <f t="shared" si="12"/>
        <v>0</v>
      </c>
      <c r="I43" s="32">
        <f t="shared" si="12"/>
        <v>87896</v>
      </c>
      <c r="J43" s="32">
        <f t="shared" si="12"/>
        <v>4540</v>
      </c>
      <c r="K43" s="32">
        <f t="shared" si="12"/>
        <v>0</v>
      </c>
      <c r="L43" s="32">
        <f t="shared" si="12"/>
        <v>0</v>
      </c>
      <c r="M43" s="32">
        <f t="shared" si="12"/>
        <v>0</v>
      </c>
      <c r="N43" s="32">
        <f t="shared" si="11"/>
        <v>416357</v>
      </c>
      <c r="O43" s="45">
        <f t="shared" si="9"/>
        <v>45.713328941589808</v>
      </c>
      <c r="P43" s="10"/>
    </row>
    <row r="44" spans="1:16">
      <c r="A44" s="12"/>
      <c r="B44" s="25">
        <v>361.1</v>
      </c>
      <c r="C44" s="20" t="s">
        <v>50</v>
      </c>
      <c r="D44" s="46">
        <v>7143</v>
      </c>
      <c r="E44" s="46">
        <v>2909</v>
      </c>
      <c r="F44" s="46">
        <v>101</v>
      </c>
      <c r="G44" s="46">
        <v>1006</v>
      </c>
      <c r="H44" s="46">
        <v>0</v>
      </c>
      <c r="I44" s="46">
        <v>10154</v>
      </c>
      <c r="J44" s="46">
        <v>0</v>
      </c>
      <c r="K44" s="46">
        <v>0</v>
      </c>
      <c r="L44" s="46">
        <v>0</v>
      </c>
      <c r="M44" s="46">
        <v>0</v>
      </c>
      <c r="N44" s="46">
        <f t="shared" si="11"/>
        <v>21313</v>
      </c>
      <c r="O44" s="47">
        <f t="shared" si="9"/>
        <v>2.3400307422046551</v>
      </c>
      <c r="P44" s="9"/>
    </row>
    <row r="45" spans="1:16">
      <c r="A45" s="12"/>
      <c r="B45" s="25">
        <v>362</v>
      </c>
      <c r="C45" s="20" t="s">
        <v>52</v>
      </c>
      <c r="D45" s="46">
        <v>21155</v>
      </c>
      <c r="E45" s="46">
        <v>0</v>
      </c>
      <c r="F45" s="46">
        <v>0</v>
      </c>
      <c r="G45" s="46">
        <v>0</v>
      </c>
      <c r="H45" s="46">
        <v>0</v>
      </c>
      <c r="I45" s="46">
        <v>0</v>
      </c>
      <c r="J45" s="46">
        <v>0</v>
      </c>
      <c r="K45" s="46">
        <v>0</v>
      </c>
      <c r="L45" s="46">
        <v>0</v>
      </c>
      <c r="M45" s="46">
        <v>0</v>
      </c>
      <c r="N45" s="46">
        <f t="shared" si="11"/>
        <v>21155</v>
      </c>
      <c r="O45" s="47">
        <f t="shared" si="9"/>
        <v>2.3226833552920509</v>
      </c>
      <c r="P45" s="9"/>
    </row>
    <row r="46" spans="1:16">
      <c r="A46" s="12"/>
      <c r="B46" s="25">
        <v>364</v>
      </c>
      <c r="C46" s="20" t="s">
        <v>53</v>
      </c>
      <c r="D46" s="46">
        <v>167743</v>
      </c>
      <c r="E46" s="46">
        <v>0</v>
      </c>
      <c r="F46" s="46">
        <v>0</v>
      </c>
      <c r="G46" s="46">
        <v>0</v>
      </c>
      <c r="H46" s="46">
        <v>0</v>
      </c>
      <c r="I46" s="46">
        <v>-1836</v>
      </c>
      <c r="J46" s="46">
        <v>752</v>
      </c>
      <c r="K46" s="46">
        <v>0</v>
      </c>
      <c r="L46" s="46">
        <v>0</v>
      </c>
      <c r="M46" s="46">
        <v>0</v>
      </c>
      <c r="N46" s="46">
        <f t="shared" si="11"/>
        <v>166659</v>
      </c>
      <c r="O46" s="47">
        <f t="shared" si="9"/>
        <v>18.298089591567852</v>
      </c>
      <c r="P46" s="9"/>
    </row>
    <row r="47" spans="1:16">
      <c r="A47" s="12"/>
      <c r="B47" s="25">
        <v>366</v>
      </c>
      <c r="C47" s="20" t="s">
        <v>54</v>
      </c>
      <c r="D47" s="46">
        <v>0</v>
      </c>
      <c r="E47" s="46">
        <v>29182</v>
      </c>
      <c r="F47" s="46">
        <v>0</v>
      </c>
      <c r="G47" s="46">
        <v>32035</v>
      </c>
      <c r="H47" s="46">
        <v>0</v>
      </c>
      <c r="I47" s="46">
        <v>0</v>
      </c>
      <c r="J47" s="46">
        <v>0</v>
      </c>
      <c r="K47" s="46">
        <v>0</v>
      </c>
      <c r="L47" s="46">
        <v>0</v>
      </c>
      <c r="M47" s="46">
        <v>0</v>
      </c>
      <c r="N47" s="46">
        <f t="shared" si="11"/>
        <v>61217</v>
      </c>
      <c r="O47" s="47">
        <f t="shared" si="9"/>
        <v>6.7212340799297321</v>
      </c>
      <c r="P47" s="9"/>
    </row>
    <row r="48" spans="1:16">
      <c r="A48" s="12"/>
      <c r="B48" s="25">
        <v>369.9</v>
      </c>
      <c r="C48" s="20" t="s">
        <v>55</v>
      </c>
      <c r="D48" s="46">
        <v>58137</v>
      </c>
      <c r="E48" s="46">
        <v>4510</v>
      </c>
      <c r="F48" s="46">
        <v>0</v>
      </c>
      <c r="G48" s="46">
        <v>0</v>
      </c>
      <c r="H48" s="46">
        <v>0</v>
      </c>
      <c r="I48" s="46">
        <v>79578</v>
      </c>
      <c r="J48" s="46">
        <v>3788</v>
      </c>
      <c r="K48" s="46">
        <v>0</v>
      </c>
      <c r="L48" s="46">
        <v>0</v>
      </c>
      <c r="M48" s="46">
        <v>0</v>
      </c>
      <c r="N48" s="46">
        <f t="shared" si="11"/>
        <v>146013</v>
      </c>
      <c r="O48" s="47">
        <f t="shared" si="9"/>
        <v>16.03129117259552</v>
      </c>
      <c r="P48" s="9"/>
    </row>
    <row r="49" spans="1:119" ht="15.75">
      <c r="A49" s="29" t="s">
        <v>35</v>
      </c>
      <c r="B49" s="30"/>
      <c r="C49" s="31"/>
      <c r="D49" s="32">
        <f t="shared" ref="D49:M49" si="13">SUM(D50:D52)</f>
        <v>1638417</v>
      </c>
      <c r="E49" s="32">
        <f t="shared" si="13"/>
        <v>182968</v>
      </c>
      <c r="F49" s="32">
        <f t="shared" si="13"/>
        <v>1001297</v>
      </c>
      <c r="G49" s="32">
        <f t="shared" si="13"/>
        <v>30227</v>
      </c>
      <c r="H49" s="32">
        <f t="shared" si="13"/>
        <v>0</v>
      </c>
      <c r="I49" s="32">
        <f t="shared" si="13"/>
        <v>1222955</v>
      </c>
      <c r="J49" s="32">
        <f t="shared" si="13"/>
        <v>0</v>
      </c>
      <c r="K49" s="32">
        <f t="shared" si="13"/>
        <v>0</v>
      </c>
      <c r="L49" s="32">
        <f t="shared" si="13"/>
        <v>0</v>
      </c>
      <c r="M49" s="32">
        <f t="shared" si="13"/>
        <v>0</v>
      </c>
      <c r="N49" s="32">
        <f t="shared" si="11"/>
        <v>4075864</v>
      </c>
      <c r="O49" s="45">
        <f t="shared" si="9"/>
        <v>447.50373298199383</v>
      </c>
      <c r="P49" s="9"/>
    </row>
    <row r="50" spans="1:119">
      <c r="A50" s="12"/>
      <c r="B50" s="25">
        <v>381</v>
      </c>
      <c r="C50" s="20" t="s">
        <v>56</v>
      </c>
      <c r="D50" s="46">
        <v>1638417</v>
      </c>
      <c r="E50" s="46">
        <v>182968</v>
      </c>
      <c r="F50" s="46">
        <v>1001297</v>
      </c>
      <c r="G50" s="46">
        <v>30227</v>
      </c>
      <c r="H50" s="46">
        <v>0</v>
      </c>
      <c r="I50" s="46">
        <v>5056</v>
      </c>
      <c r="J50" s="46">
        <v>0</v>
      </c>
      <c r="K50" s="46">
        <v>0</v>
      </c>
      <c r="L50" s="46">
        <v>0</v>
      </c>
      <c r="M50" s="46">
        <v>0</v>
      </c>
      <c r="N50" s="46">
        <f t="shared" si="11"/>
        <v>2857965</v>
      </c>
      <c r="O50" s="47">
        <f t="shared" si="9"/>
        <v>313.786231884058</v>
      </c>
      <c r="P50" s="9"/>
    </row>
    <row r="51" spans="1:119">
      <c r="A51" s="12"/>
      <c r="B51" s="25">
        <v>389.7</v>
      </c>
      <c r="C51" s="20" t="s">
        <v>58</v>
      </c>
      <c r="D51" s="46">
        <v>0</v>
      </c>
      <c r="E51" s="46">
        <v>0</v>
      </c>
      <c r="F51" s="46">
        <v>0</v>
      </c>
      <c r="G51" s="46">
        <v>0</v>
      </c>
      <c r="H51" s="46">
        <v>0</v>
      </c>
      <c r="I51" s="46">
        <v>2139510</v>
      </c>
      <c r="J51" s="46">
        <v>0</v>
      </c>
      <c r="K51" s="46">
        <v>0</v>
      </c>
      <c r="L51" s="46">
        <v>0</v>
      </c>
      <c r="M51" s="46">
        <v>0</v>
      </c>
      <c r="N51" s="46">
        <f t="shared" si="11"/>
        <v>2139510</v>
      </c>
      <c r="O51" s="47">
        <f t="shared" si="9"/>
        <v>234.90447957839262</v>
      </c>
      <c r="P51" s="9"/>
    </row>
    <row r="52" spans="1:119" ht="15.75" thickBot="1">
      <c r="A52" s="48"/>
      <c r="B52" s="49">
        <v>393</v>
      </c>
      <c r="C52" s="50" t="s">
        <v>82</v>
      </c>
      <c r="D52" s="46">
        <v>0</v>
      </c>
      <c r="E52" s="46">
        <v>0</v>
      </c>
      <c r="F52" s="46">
        <v>0</v>
      </c>
      <c r="G52" s="46">
        <v>0</v>
      </c>
      <c r="H52" s="46">
        <v>0</v>
      </c>
      <c r="I52" s="46">
        <v>-921611</v>
      </c>
      <c r="J52" s="46">
        <v>0</v>
      </c>
      <c r="K52" s="46">
        <v>0</v>
      </c>
      <c r="L52" s="46">
        <v>0</v>
      </c>
      <c r="M52" s="46">
        <v>0</v>
      </c>
      <c r="N52" s="46">
        <f t="shared" si="11"/>
        <v>-921611</v>
      </c>
      <c r="O52" s="47">
        <f t="shared" si="9"/>
        <v>-101.18697848045674</v>
      </c>
      <c r="P52" s="9"/>
    </row>
    <row r="53" spans="1:119" ht="16.5" thickBot="1">
      <c r="A53" s="14" t="s">
        <v>46</v>
      </c>
      <c r="B53" s="23"/>
      <c r="C53" s="22"/>
      <c r="D53" s="15">
        <f t="shared" ref="D53:M53" si="14">SUM(D5,D13,D18,D28,D40,D43,D49)</f>
        <v>9762801</v>
      </c>
      <c r="E53" s="15">
        <f t="shared" si="14"/>
        <v>633185</v>
      </c>
      <c r="F53" s="15">
        <f t="shared" si="14"/>
        <v>1001398</v>
      </c>
      <c r="G53" s="15">
        <f t="shared" si="14"/>
        <v>222937</v>
      </c>
      <c r="H53" s="15">
        <f t="shared" si="14"/>
        <v>0</v>
      </c>
      <c r="I53" s="15">
        <f t="shared" si="14"/>
        <v>20637276</v>
      </c>
      <c r="J53" s="15">
        <f t="shared" si="14"/>
        <v>1159337</v>
      </c>
      <c r="K53" s="15">
        <f t="shared" si="14"/>
        <v>0</v>
      </c>
      <c r="L53" s="15">
        <f t="shared" si="14"/>
        <v>0</v>
      </c>
      <c r="M53" s="15">
        <f t="shared" si="14"/>
        <v>0</v>
      </c>
      <c r="N53" s="15">
        <f t="shared" si="11"/>
        <v>33416934</v>
      </c>
      <c r="O53" s="38">
        <f t="shared" si="9"/>
        <v>3668.9650856389985</v>
      </c>
      <c r="P53" s="6"/>
      <c r="Q53" s="2"/>
      <c r="R53" s="5"/>
      <c r="S53" s="5"/>
      <c r="T53" s="5"/>
      <c r="U53" s="5"/>
      <c r="V53" s="5"/>
      <c r="W53" s="5"/>
      <c r="X53" s="5"/>
      <c r="Y53" s="5"/>
      <c r="Z53" s="5"/>
      <c r="AA53" s="5"/>
      <c r="AB53" s="5"/>
      <c r="AC53" s="5"/>
      <c r="AD53" s="5"/>
      <c r="AE53" s="5"/>
      <c r="AF53" s="5"/>
      <c r="AG53" s="5"/>
      <c r="AH53" s="5"/>
      <c r="AI53" s="5"/>
      <c r="AJ53" s="5"/>
      <c r="AK53" s="5"/>
      <c r="AL53" s="5"/>
      <c r="AM53" s="5"/>
      <c r="AN53" s="5"/>
      <c r="AO53" s="5"/>
      <c r="AP53" s="5"/>
      <c r="AQ53" s="5"/>
      <c r="AR53" s="5"/>
      <c r="AS53" s="5"/>
      <c r="AT53" s="5"/>
      <c r="AU53" s="5"/>
      <c r="AV53" s="5"/>
      <c r="AW53" s="5"/>
      <c r="AX53" s="5"/>
      <c r="AY53" s="5"/>
      <c r="AZ53" s="5"/>
      <c r="BA53" s="5"/>
      <c r="BB53" s="5"/>
      <c r="BC53" s="5"/>
      <c r="BD53" s="5"/>
      <c r="BE53" s="5"/>
      <c r="BF53" s="5"/>
      <c r="BG53" s="5"/>
      <c r="BH53" s="5"/>
      <c r="BI53" s="5"/>
      <c r="BJ53" s="5"/>
      <c r="BK53" s="5"/>
      <c r="BL53" s="5"/>
      <c r="BM53" s="5"/>
      <c r="BN53" s="5"/>
      <c r="BO53" s="5"/>
      <c r="BP53" s="5"/>
      <c r="BQ53" s="5"/>
      <c r="BR53" s="5"/>
      <c r="BS53" s="5"/>
      <c r="BT53" s="5"/>
      <c r="BU53" s="5"/>
      <c r="BV53" s="5"/>
      <c r="BW53" s="5"/>
      <c r="BX53" s="5"/>
      <c r="BY53" s="5"/>
      <c r="BZ53" s="5"/>
      <c r="CA53" s="5"/>
      <c r="CB53" s="5"/>
      <c r="CC53" s="5"/>
      <c r="CD53" s="5"/>
      <c r="CE53" s="5"/>
      <c r="CF53" s="5"/>
      <c r="CG53" s="5"/>
      <c r="CH53" s="5"/>
      <c r="CI53" s="5"/>
      <c r="CJ53" s="5"/>
      <c r="CK53" s="5"/>
      <c r="CL53" s="5"/>
      <c r="CM53" s="5"/>
      <c r="CN53" s="5"/>
      <c r="CO53" s="5"/>
      <c r="CP53" s="5"/>
      <c r="CQ53" s="5"/>
      <c r="CR53" s="5"/>
      <c r="CS53" s="5"/>
      <c r="CT53" s="5"/>
      <c r="CU53" s="5"/>
      <c r="CV53" s="5"/>
      <c r="CW53" s="5"/>
      <c r="CX53" s="5"/>
      <c r="CY53" s="5"/>
      <c r="CZ53" s="5"/>
      <c r="DA53" s="5"/>
      <c r="DB53" s="5"/>
      <c r="DC53" s="5"/>
      <c r="DD53" s="5"/>
      <c r="DE53" s="5"/>
      <c r="DF53" s="5"/>
      <c r="DG53" s="5"/>
      <c r="DH53" s="5"/>
      <c r="DI53" s="5"/>
      <c r="DJ53" s="5"/>
      <c r="DK53" s="5"/>
      <c r="DL53" s="5"/>
      <c r="DM53" s="5"/>
      <c r="DN53" s="5"/>
      <c r="DO53" s="5"/>
    </row>
    <row r="54" spans="1:119">
      <c r="A54" s="16"/>
      <c r="B54" s="18"/>
      <c r="C54" s="18"/>
      <c r="D54" s="17"/>
      <c r="E54" s="17"/>
      <c r="F54" s="17"/>
      <c r="G54" s="17"/>
      <c r="H54" s="17"/>
      <c r="I54" s="17"/>
      <c r="J54" s="17"/>
      <c r="K54" s="17"/>
      <c r="L54" s="17"/>
      <c r="M54" s="17"/>
      <c r="N54" s="17"/>
      <c r="O54" s="19"/>
    </row>
    <row r="55" spans="1:119">
      <c r="A55" s="40"/>
      <c r="B55" s="41"/>
      <c r="C55" s="41"/>
      <c r="D55" s="42"/>
      <c r="E55" s="42"/>
      <c r="F55" s="42"/>
      <c r="G55" s="42"/>
      <c r="H55" s="42"/>
      <c r="I55" s="42"/>
      <c r="J55" s="42"/>
      <c r="K55" s="42"/>
      <c r="L55" s="121" t="s">
        <v>83</v>
      </c>
      <c r="M55" s="121"/>
      <c r="N55" s="121"/>
      <c r="O55" s="43">
        <v>9108</v>
      </c>
    </row>
    <row r="56" spans="1:119">
      <c r="A56" s="122"/>
      <c r="B56" s="99"/>
      <c r="C56" s="99"/>
      <c r="D56" s="99"/>
      <c r="E56" s="99"/>
      <c r="F56" s="99"/>
      <c r="G56" s="99"/>
      <c r="H56" s="99"/>
      <c r="I56" s="99"/>
      <c r="J56" s="99"/>
      <c r="K56" s="99"/>
      <c r="L56" s="99"/>
      <c r="M56" s="99"/>
      <c r="N56" s="99"/>
      <c r="O56" s="100"/>
    </row>
    <row r="57" spans="1:119" ht="15.75" customHeight="1" thickBot="1">
      <c r="A57" s="123" t="s">
        <v>75</v>
      </c>
      <c r="B57" s="102"/>
      <c r="C57" s="102"/>
      <c r="D57" s="102"/>
      <c r="E57" s="102"/>
      <c r="F57" s="102"/>
      <c r="G57" s="102"/>
      <c r="H57" s="102"/>
      <c r="I57" s="102"/>
      <c r="J57" s="102"/>
      <c r="K57" s="102"/>
      <c r="L57" s="102"/>
      <c r="M57" s="102"/>
      <c r="N57" s="102"/>
      <c r="O57" s="103"/>
    </row>
  </sheetData>
  <mergeCells count="10">
    <mergeCell ref="L55:N55"/>
    <mergeCell ref="A56:O56"/>
    <mergeCell ref="A57:O57"/>
    <mergeCell ref="A1:O1"/>
    <mergeCell ref="A2:O2"/>
    <mergeCell ref="A3:C4"/>
    <mergeCell ref="D3:H3"/>
    <mergeCell ref="I3:J3"/>
    <mergeCell ref="K3:L3"/>
    <mergeCell ref="O3:O4"/>
  </mergeCells>
  <printOptions horizontalCentered="1"/>
  <pageMargins left="0.5" right="0.5" top="0.5" bottom="0.5" header="0.3" footer="0.3"/>
  <pageSetup paperSize="5" scale="55" fitToHeight="0" orientation="landscape" r:id="rId1"/>
  <headerFooter>
    <oddFooter>&amp;L&amp;14Office of Economic and Demographic Research&amp;R&amp;14Page &amp;P of &amp;N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sheetPr>
    <pageSetUpPr fitToPage="1"/>
  </sheetPr>
  <dimension ref="A1:EC56"/>
  <sheetViews>
    <sheetView workbookViewId="0">
      <selection sqref="A1:O1"/>
    </sheetView>
  </sheetViews>
  <sheetFormatPr defaultColWidth="9.77734375" defaultRowHeight="15"/>
  <cols>
    <col min="1" max="1" width="1.77734375" style="3" customWidth="1"/>
    <col min="2" max="2" width="6.77734375" style="3" customWidth="1"/>
    <col min="3" max="3" width="60.77734375" style="3" customWidth="1"/>
    <col min="4" max="5" width="16.77734375" style="4" customWidth="1"/>
    <col min="6" max="7" width="15.77734375" style="4" customWidth="1"/>
    <col min="8" max="8" width="13.77734375" style="4" customWidth="1"/>
    <col min="9" max="10" width="15.77734375" style="4" customWidth="1"/>
    <col min="11" max="13" width="13.77734375" style="4" customWidth="1"/>
    <col min="14" max="14" width="16.77734375" style="4" customWidth="1"/>
    <col min="15" max="15" width="13.77734375" style="3" customWidth="1"/>
    <col min="16" max="16" width="9.77734375" style="3" customWidth="1"/>
    <col min="17" max="17" width="9.77734375" style="3"/>
  </cols>
  <sheetData>
    <row r="1" spans="1:133" ht="27.75">
      <c r="A1" s="124" t="s">
        <v>67</v>
      </c>
      <c r="B1" s="125"/>
      <c r="C1" s="125"/>
      <c r="D1" s="125"/>
      <c r="E1" s="125"/>
      <c r="F1" s="125"/>
      <c r="G1" s="125"/>
      <c r="H1" s="125"/>
      <c r="I1" s="125"/>
      <c r="J1" s="125"/>
      <c r="K1" s="125"/>
      <c r="L1" s="125"/>
      <c r="M1" s="125"/>
      <c r="N1" s="125"/>
      <c r="O1" s="126"/>
      <c r="P1" s="7"/>
      <c r="Q1"/>
    </row>
    <row r="2" spans="1:133" ht="24" thickBot="1">
      <c r="A2" s="127" t="s">
        <v>68</v>
      </c>
      <c r="B2" s="128"/>
      <c r="C2" s="128"/>
      <c r="D2" s="128"/>
      <c r="E2" s="128"/>
      <c r="F2" s="128"/>
      <c r="G2" s="128"/>
      <c r="H2" s="128"/>
      <c r="I2" s="128"/>
      <c r="J2" s="128"/>
      <c r="K2" s="128"/>
      <c r="L2" s="128"/>
      <c r="M2" s="128"/>
      <c r="N2" s="128"/>
      <c r="O2" s="129"/>
      <c r="P2" s="7"/>
      <c r="Q2"/>
    </row>
    <row r="3" spans="1:133" ht="18" customHeight="1">
      <c r="A3" s="130" t="s">
        <v>59</v>
      </c>
      <c r="B3" s="111"/>
      <c r="C3" s="112"/>
      <c r="D3" s="131" t="s">
        <v>29</v>
      </c>
      <c r="E3" s="132"/>
      <c r="F3" s="132"/>
      <c r="G3" s="132"/>
      <c r="H3" s="133"/>
      <c r="I3" s="131" t="s">
        <v>30</v>
      </c>
      <c r="J3" s="133"/>
      <c r="K3" s="131" t="s">
        <v>32</v>
      </c>
      <c r="L3" s="133"/>
      <c r="M3" s="36"/>
      <c r="N3" s="37"/>
      <c r="O3" s="134" t="s">
        <v>64</v>
      </c>
      <c r="P3" s="11"/>
      <c r="Q3"/>
    </row>
    <row r="4" spans="1:133" ht="32.25" customHeight="1" thickBot="1">
      <c r="A4" s="113"/>
      <c r="B4" s="114"/>
      <c r="C4" s="115"/>
      <c r="D4" s="34" t="s">
        <v>4</v>
      </c>
      <c r="E4" s="34" t="s">
        <v>60</v>
      </c>
      <c r="F4" s="34" t="s">
        <v>61</v>
      </c>
      <c r="G4" s="34" t="s">
        <v>62</v>
      </c>
      <c r="H4" s="34" t="s">
        <v>5</v>
      </c>
      <c r="I4" s="34" t="s">
        <v>6</v>
      </c>
      <c r="J4" s="35" t="s">
        <v>63</v>
      </c>
      <c r="K4" s="35" t="s">
        <v>7</v>
      </c>
      <c r="L4" s="35" t="s">
        <v>8</v>
      </c>
      <c r="M4" s="35" t="s">
        <v>9</v>
      </c>
      <c r="N4" s="35" t="s">
        <v>31</v>
      </c>
      <c r="O4" s="120"/>
      <c r="P4" s="8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</row>
    <row r="5" spans="1:133" ht="15.75">
      <c r="A5" s="24" t="s">
        <v>1</v>
      </c>
      <c r="B5" s="26"/>
      <c r="C5" s="26"/>
      <c r="D5" s="27">
        <f t="shared" ref="D5:M5" si="0">SUM(D6:D11)</f>
        <v>5899476</v>
      </c>
      <c r="E5" s="27">
        <f t="shared" si="0"/>
        <v>0</v>
      </c>
      <c r="F5" s="27">
        <f t="shared" si="0"/>
        <v>0</v>
      </c>
      <c r="G5" s="27">
        <f t="shared" si="0"/>
        <v>441859</v>
      </c>
      <c r="H5" s="27">
        <f t="shared" si="0"/>
        <v>0</v>
      </c>
      <c r="I5" s="27">
        <f t="shared" si="0"/>
        <v>0</v>
      </c>
      <c r="J5" s="27">
        <f t="shared" si="0"/>
        <v>0</v>
      </c>
      <c r="K5" s="27">
        <f t="shared" si="0"/>
        <v>0</v>
      </c>
      <c r="L5" s="27">
        <f t="shared" si="0"/>
        <v>0</v>
      </c>
      <c r="M5" s="27">
        <f t="shared" si="0"/>
        <v>0</v>
      </c>
      <c r="N5" s="28">
        <f t="shared" ref="N5:N17" si="1">SUM(D5:M5)</f>
        <v>6341335</v>
      </c>
      <c r="O5" s="33">
        <f t="shared" ref="O5:O52" si="2">(N5/O$54)</f>
        <v>700.00386356109948</v>
      </c>
      <c r="P5" s="6"/>
    </row>
    <row r="6" spans="1:133">
      <c r="A6" s="12"/>
      <c r="B6" s="25">
        <v>311</v>
      </c>
      <c r="C6" s="20" t="s">
        <v>2</v>
      </c>
      <c r="D6" s="46">
        <v>4241001</v>
      </c>
      <c r="E6" s="46">
        <v>0</v>
      </c>
      <c r="F6" s="46">
        <v>0</v>
      </c>
      <c r="G6" s="46">
        <v>0</v>
      </c>
      <c r="H6" s="46">
        <v>0</v>
      </c>
      <c r="I6" s="46">
        <v>0</v>
      </c>
      <c r="J6" s="46">
        <v>0</v>
      </c>
      <c r="K6" s="46">
        <v>0</v>
      </c>
      <c r="L6" s="46">
        <v>0</v>
      </c>
      <c r="M6" s="46">
        <v>0</v>
      </c>
      <c r="N6" s="46">
        <f t="shared" si="1"/>
        <v>4241001</v>
      </c>
      <c r="O6" s="47">
        <f t="shared" si="2"/>
        <v>468.15332818191854</v>
      </c>
      <c r="P6" s="9"/>
    </row>
    <row r="7" spans="1:133">
      <c r="A7" s="12"/>
      <c r="B7" s="25">
        <v>312.10000000000002</v>
      </c>
      <c r="C7" s="20" t="s">
        <v>10</v>
      </c>
      <c r="D7" s="46">
        <v>223965</v>
      </c>
      <c r="E7" s="46">
        <v>0</v>
      </c>
      <c r="F7" s="46">
        <v>0</v>
      </c>
      <c r="G7" s="46">
        <v>0</v>
      </c>
      <c r="H7" s="46">
        <v>0</v>
      </c>
      <c r="I7" s="46">
        <v>0</v>
      </c>
      <c r="J7" s="46">
        <v>0</v>
      </c>
      <c r="K7" s="46">
        <v>0</v>
      </c>
      <c r="L7" s="46">
        <v>0</v>
      </c>
      <c r="M7" s="46">
        <v>0</v>
      </c>
      <c r="N7" s="46">
        <f t="shared" si="1"/>
        <v>223965</v>
      </c>
      <c r="O7" s="47">
        <f t="shared" si="2"/>
        <v>24.722927475438791</v>
      </c>
      <c r="P7" s="9"/>
    </row>
    <row r="8" spans="1:133">
      <c r="A8" s="12"/>
      <c r="B8" s="25">
        <v>312.60000000000002</v>
      </c>
      <c r="C8" s="20" t="s">
        <v>11</v>
      </c>
      <c r="D8" s="46">
        <v>0</v>
      </c>
      <c r="E8" s="46">
        <v>0</v>
      </c>
      <c r="F8" s="46">
        <v>0</v>
      </c>
      <c r="G8" s="46">
        <v>441859</v>
      </c>
      <c r="H8" s="46">
        <v>0</v>
      </c>
      <c r="I8" s="46">
        <v>0</v>
      </c>
      <c r="J8" s="46">
        <v>0</v>
      </c>
      <c r="K8" s="46">
        <v>0</v>
      </c>
      <c r="L8" s="46">
        <v>0</v>
      </c>
      <c r="M8" s="46">
        <v>0</v>
      </c>
      <c r="N8" s="46">
        <f t="shared" si="1"/>
        <v>441859</v>
      </c>
      <c r="O8" s="47">
        <f t="shared" si="2"/>
        <v>48.775692681311405</v>
      </c>
      <c r="P8" s="9"/>
    </row>
    <row r="9" spans="1:133">
      <c r="A9" s="12"/>
      <c r="B9" s="25">
        <v>314.89999999999998</v>
      </c>
      <c r="C9" s="20" t="s">
        <v>12</v>
      </c>
      <c r="D9" s="46">
        <v>959321</v>
      </c>
      <c r="E9" s="46">
        <v>0</v>
      </c>
      <c r="F9" s="46">
        <v>0</v>
      </c>
      <c r="G9" s="46">
        <v>0</v>
      </c>
      <c r="H9" s="46">
        <v>0</v>
      </c>
      <c r="I9" s="46">
        <v>0</v>
      </c>
      <c r="J9" s="46">
        <v>0</v>
      </c>
      <c r="K9" s="46">
        <v>0</v>
      </c>
      <c r="L9" s="46">
        <v>0</v>
      </c>
      <c r="M9" s="46">
        <v>0</v>
      </c>
      <c r="N9" s="46">
        <f t="shared" si="1"/>
        <v>959321</v>
      </c>
      <c r="O9" s="47">
        <f t="shared" si="2"/>
        <v>105.89700849983441</v>
      </c>
      <c r="P9" s="9"/>
    </row>
    <row r="10" spans="1:133">
      <c r="A10" s="12"/>
      <c r="B10" s="25">
        <v>315</v>
      </c>
      <c r="C10" s="20" t="s">
        <v>13</v>
      </c>
      <c r="D10" s="46">
        <v>428155</v>
      </c>
      <c r="E10" s="46">
        <v>0</v>
      </c>
      <c r="F10" s="46">
        <v>0</v>
      </c>
      <c r="G10" s="46">
        <v>0</v>
      </c>
      <c r="H10" s="46">
        <v>0</v>
      </c>
      <c r="I10" s="46">
        <v>0</v>
      </c>
      <c r="J10" s="46">
        <v>0</v>
      </c>
      <c r="K10" s="46">
        <v>0</v>
      </c>
      <c r="L10" s="46">
        <v>0</v>
      </c>
      <c r="M10" s="46">
        <v>0</v>
      </c>
      <c r="N10" s="46">
        <f t="shared" si="1"/>
        <v>428155</v>
      </c>
      <c r="O10" s="47">
        <f t="shared" si="2"/>
        <v>47.262942929683184</v>
      </c>
      <c r="P10" s="9"/>
    </row>
    <row r="11" spans="1:133">
      <c r="A11" s="12"/>
      <c r="B11" s="25">
        <v>316</v>
      </c>
      <c r="C11" s="20" t="s">
        <v>14</v>
      </c>
      <c r="D11" s="46">
        <v>47034</v>
      </c>
      <c r="E11" s="46">
        <v>0</v>
      </c>
      <c r="F11" s="46">
        <v>0</v>
      </c>
      <c r="G11" s="46">
        <v>0</v>
      </c>
      <c r="H11" s="46">
        <v>0</v>
      </c>
      <c r="I11" s="46">
        <v>0</v>
      </c>
      <c r="J11" s="46">
        <v>0</v>
      </c>
      <c r="K11" s="46">
        <v>0</v>
      </c>
      <c r="L11" s="46">
        <v>0</v>
      </c>
      <c r="M11" s="46">
        <v>0</v>
      </c>
      <c r="N11" s="46">
        <f t="shared" si="1"/>
        <v>47034</v>
      </c>
      <c r="O11" s="47">
        <f t="shared" si="2"/>
        <v>5.1919637929131248</v>
      </c>
      <c r="P11" s="9"/>
    </row>
    <row r="12" spans="1:133" ht="15.75">
      <c r="A12" s="29" t="s">
        <v>15</v>
      </c>
      <c r="B12" s="30"/>
      <c r="C12" s="31"/>
      <c r="D12" s="32">
        <f t="shared" ref="D12:M12" si="3">SUM(D13:D15)</f>
        <v>303255</v>
      </c>
      <c r="E12" s="32">
        <f t="shared" si="3"/>
        <v>85001</v>
      </c>
      <c r="F12" s="32">
        <f t="shared" si="3"/>
        <v>0</v>
      </c>
      <c r="G12" s="32">
        <f t="shared" si="3"/>
        <v>0</v>
      </c>
      <c r="H12" s="32">
        <f t="shared" si="3"/>
        <v>0</v>
      </c>
      <c r="I12" s="32">
        <f t="shared" si="3"/>
        <v>0</v>
      </c>
      <c r="J12" s="32">
        <f t="shared" si="3"/>
        <v>0</v>
      </c>
      <c r="K12" s="32">
        <f t="shared" si="3"/>
        <v>0</v>
      </c>
      <c r="L12" s="32">
        <f t="shared" si="3"/>
        <v>0</v>
      </c>
      <c r="M12" s="32">
        <f t="shared" si="3"/>
        <v>0</v>
      </c>
      <c r="N12" s="44">
        <f t="shared" si="1"/>
        <v>388256</v>
      </c>
      <c r="O12" s="45">
        <f t="shared" si="2"/>
        <v>42.858593663759798</v>
      </c>
      <c r="P12" s="10"/>
    </row>
    <row r="13" spans="1:133">
      <c r="A13" s="12"/>
      <c r="B13" s="25">
        <v>322</v>
      </c>
      <c r="C13" s="20" t="s">
        <v>0</v>
      </c>
      <c r="D13" s="46">
        <v>0</v>
      </c>
      <c r="E13" s="46">
        <v>85001</v>
      </c>
      <c r="F13" s="46">
        <v>0</v>
      </c>
      <c r="G13" s="46">
        <v>0</v>
      </c>
      <c r="H13" s="46">
        <v>0</v>
      </c>
      <c r="I13" s="46">
        <v>0</v>
      </c>
      <c r="J13" s="46">
        <v>0</v>
      </c>
      <c r="K13" s="46">
        <v>0</v>
      </c>
      <c r="L13" s="46">
        <v>0</v>
      </c>
      <c r="M13" s="46">
        <v>0</v>
      </c>
      <c r="N13" s="46">
        <f t="shared" si="1"/>
        <v>85001</v>
      </c>
      <c r="O13" s="47">
        <f t="shared" si="2"/>
        <v>9.3830444861463747</v>
      </c>
      <c r="P13" s="9"/>
    </row>
    <row r="14" spans="1:133">
      <c r="A14" s="12"/>
      <c r="B14" s="25">
        <v>323.10000000000002</v>
      </c>
      <c r="C14" s="20" t="s">
        <v>16</v>
      </c>
      <c r="D14" s="46">
        <v>250833</v>
      </c>
      <c r="E14" s="46">
        <v>0</v>
      </c>
      <c r="F14" s="46">
        <v>0</v>
      </c>
      <c r="G14" s="46">
        <v>0</v>
      </c>
      <c r="H14" s="46">
        <v>0</v>
      </c>
      <c r="I14" s="46">
        <v>0</v>
      </c>
      <c r="J14" s="46">
        <v>0</v>
      </c>
      <c r="K14" s="46">
        <v>0</v>
      </c>
      <c r="L14" s="46">
        <v>0</v>
      </c>
      <c r="M14" s="46">
        <v>0</v>
      </c>
      <c r="N14" s="46">
        <f t="shared" si="1"/>
        <v>250833</v>
      </c>
      <c r="O14" s="47">
        <f t="shared" si="2"/>
        <v>27.688817750303567</v>
      </c>
      <c r="P14" s="9"/>
    </row>
    <row r="15" spans="1:133">
      <c r="A15" s="12"/>
      <c r="B15" s="25">
        <v>323.7</v>
      </c>
      <c r="C15" s="20" t="s">
        <v>17</v>
      </c>
      <c r="D15" s="46">
        <v>52422</v>
      </c>
      <c r="E15" s="46">
        <v>0</v>
      </c>
      <c r="F15" s="46">
        <v>0</v>
      </c>
      <c r="G15" s="46">
        <v>0</v>
      </c>
      <c r="H15" s="46">
        <v>0</v>
      </c>
      <c r="I15" s="46">
        <v>0</v>
      </c>
      <c r="J15" s="46">
        <v>0</v>
      </c>
      <c r="K15" s="46">
        <v>0</v>
      </c>
      <c r="L15" s="46">
        <v>0</v>
      </c>
      <c r="M15" s="46">
        <v>0</v>
      </c>
      <c r="N15" s="46">
        <f t="shared" si="1"/>
        <v>52422</v>
      </c>
      <c r="O15" s="47">
        <f t="shared" si="2"/>
        <v>5.7867314273098573</v>
      </c>
      <c r="P15" s="9"/>
    </row>
    <row r="16" spans="1:133" ht="15.75">
      <c r="A16" s="29" t="s">
        <v>19</v>
      </c>
      <c r="B16" s="30"/>
      <c r="C16" s="31"/>
      <c r="D16" s="32">
        <f t="shared" ref="D16:M16" si="4">SUM(D17:D26)</f>
        <v>635215</v>
      </c>
      <c r="E16" s="32">
        <f t="shared" si="4"/>
        <v>736996</v>
      </c>
      <c r="F16" s="32">
        <f t="shared" si="4"/>
        <v>0</v>
      </c>
      <c r="G16" s="32">
        <f t="shared" si="4"/>
        <v>137500</v>
      </c>
      <c r="H16" s="32">
        <f t="shared" si="4"/>
        <v>0</v>
      </c>
      <c r="I16" s="32">
        <f t="shared" si="4"/>
        <v>0</v>
      </c>
      <c r="J16" s="32">
        <f t="shared" si="4"/>
        <v>0</v>
      </c>
      <c r="K16" s="32">
        <f t="shared" si="4"/>
        <v>0</v>
      </c>
      <c r="L16" s="32">
        <f t="shared" si="4"/>
        <v>0</v>
      </c>
      <c r="M16" s="32">
        <f t="shared" si="4"/>
        <v>0</v>
      </c>
      <c r="N16" s="44">
        <f t="shared" si="1"/>
        <v>1509711</v>
      </c>
      <c r="O16" s="45">
        <f t="shared" si="2"/>
        <v>166.65316260072856</v>
      </c>
      <c r="P16" s="10"/>
    </row>
    <row r="17" spans="1:16">
      <c r="A17" s="12"/>
      <c r="B17" s="25">
        <v>331.2</v>
      </c>
      <c r="C17" s="20" t="s">
        <v>18</v>
      </c>
      <c r="D17" s="46">
        <v>0</v>
      </c>
      <c r="E17" s="46">
        <v>454694</v>
      </c>
      <c r="F17" s="46">
        <v>0</v>
      </c>
      <c r="G17" s="46">
        <v>0</v>
      </c>
      <c r="H17" s="46">
        <v>0</v>
      </c>
      <c r="I17" s="46">
        <v>0</v>
      </c>
      <c r="J17" s="46">
        <v>0</v>
      </c>
      <c r="K17" s="46">
        <v>0</v>
      </c>
      <c r="L17" s="46">
        <v>0</v>
      </c>
      <c r="M17" s="46">
        <v>0</v>
      </c>
      <c r="N17" s="46">
        <f t="shared" si="1"/>
        <v>454694</v>
      </c>
      <c r="O17" s="47">
        <f t="shared" si="2"/>
        <v>50.192515730213046</v>
      </c>
      <c r="P17" s="9"/>
    </row>
    <row r="18" spans="1:16">
      <c r="A18" s="12"/>
      <c r="B18" s="25">
        <v>334.7</v>
      </c>
      <c r="C18" s="20" t="s">
        <v>22</v>
      </c>
      <c r="D18" s="46">
        <v>0</v>
      </c>
      <c r="E18" s="46">
        <v>0</v>
      </c>
      <c r="F18" s="46">
        <v>0</v>
      </c>
      <c r="G18" s="46">
        <v>112500</v>
      </c>
      <c r="H18" s="46">
        <v>0</v>
      </c>
      <c r="I18" s="46">
        <v>0</v>
      </c>
      <c r="J18" s="46">
        <v>0</v>
      </c>
      <c r="K18" s="46">
        <v>0</v>
      </c>
      <c r="L18" s="46">
        <v>0</v>
      </c>
      <c r="M18" s="46">
        <v>0</v>
      </c>
      <c r="N18" s="46">
        <f t="shared" ref="N18:N23" si="5">SUM(D18:M18)</f>
        <v>112500</v>
      </c>
      <c r="O18" s="47">
        <f t="shared" si="2"/>
        <v>12.418589248261398</v>
      </c>
      <c r="P18" s="9"/>
    </row>
    <row r="19" spans="1:16">
      <c r="A19" s="12"/>
      <c r="B19" s="25">
        <v>335.12</v>
      </c>
      <c r="C19" s="20" t="s">
        <v>23</v>
      </c>
      <c r="D19" s="46">
        <v>180303</v>
      </c>
      <c r="E19" s="46">
        <v>0</v>
      </c>
      <c r="F19" s="46">
        <v>0</v>
      </c>
      <c r="G19" s="46">
        <v>0</v>
      </c>
      <c r="H19" s="46">
        <v>0</v>
      </c>
      <c r="I19" s="46">
        <v>0</v>
      </c>
      <c r="J19" s="46">
        <v>0</v>
      </c>
      <c r="K19" s="46">
        <v>0</v>
      </c>
      <c r="L19" s="46">
        <v>0</v>
      </c>
      <c r="M19" s="46">
        <v>0</v>
      </c>
      <c r="N19" s="46">
        <f t="shared" si="5"/>
        <v>180303</v>
      </c>
      <c r="O19" s="47">
        <f t="shared" si="2"/>
        <v>19.903190197593553</v>
      </c>
      <c r="P19" s="9"/>
    </row>
    <row r="20" spans="1:16">
      <c r="A20" s="12"/>
      <c r="B20" s="25">
        <v>335.14</v>
      </c>
      <c r="C20" s="20" t="s">
        <v>24</v>
      </c>
      <c r="D20" s="46">
        <v>4266</v>
      </c>
      <c r="E20" s="46">
        <v>0</v>
      </c>
      <c r="F20" s="46">
        <v>0</v>
      </c>
      <c r="G20" s="46">
        <v>0</v>
      </c>
      <c r="H20" s="46">
        <v>0</v>
      </c>
      <c r="I20" s="46">
        <v>0</v>
      </c>
      <c r="J20" s="46">
        <v>0</v>
      </c>
      <c r="K20" s="46">
        <v>0</v>
      </c>
      <c r="L20" s="46">
        <v>0</v>
      </c>
      <c r="M20" s="46">
        <v>0</v>
      </c>
      <c r="N20" s="46">
        <f t="shared" si="5"/>
        <v>4266</v>
      </c>
      <c r="O20" s="47">
        <f t="shared" si="2"/>
        <v>0.47091290429407218</v>
      </c>
      <c r="P20" s="9"/>
    </row>
    <row r="21" spans="1:16">
      <c r="A21" s="12"/>
      <c r="B21" s="25">
        <v>335.15</v>
      </c>
      <c r="C21" s="20" t="s">
        <v>25</v>
      </c>
      <c r="D21" s="46">
        <v>3783</v>
      </c>
      <c r="E21" s="46">
        <v>0</v>
      </c>
      <c r="F21" s="46">
        <v>0</v>
      </c>
      <c r="G21" s="46">
        <v>0</v>
      </c>
      <c r="H21" s="46">
        <v>0</v>
      </c>
      <c r="I21" s="46">
        <v>0</v>
      </c>
      <c r="J21" s="46">
        <v>0</v>
      </c>
      <c r="K21" s="46">
        <v>0</v>
      </c>
      <c r="L21" s="46">
        <v>0</v>
      </c>
      <c r="M21" s="46">
        <v>0</v>
      </c>
      <c r="N21" s="46">
        <f t="shared" si="5"/>
        <v>3783</v>
      </c>
      <c r="O21" s="47">
        <f t="shared" si="2"/>
        <v>0.41759576112153657</v>
      </c>
      <c r="P21" s="9"/>
    </row>
    <row r="22" spans="1:16">
      <c r="A22" s="12"/>
      <c r="B22" s="25">
        <v>335.18</v>
      </c>
      <c r="C22" s="20" t="s">
        <v>26</v>
      </c>
      <c r="D22" s="46">
        <v>420756</v>
      </c>
      <c r="E22" s="46">
        <v>0</v>
      </c>
      <c r="F22" s="46">
        <v>0</v>
      </c>
      <c r="G22" s="46">
        <v>0</v>
      </c>
      <c r="H22" s="46">
        <v>0</v>
      </c>
      <c r="I22" s="46">
        <v>0</v>
      </c>
      <c r="J22" s="46">
        <v>0</v>
      </c>
      <c r="K22" s="46">
        <v>0</v>
      </c>
      <c r="L22" s="46">
        <v>0</v>
      </c>
      <c r="M22" s="46">
        <v>0</v>
      </c>
      <c r="N22" s="46">
        <f t="shared" si="5"/>
        <v>420756</v>
      </c>
      <c r="O22" s="47">
        <f t="shared" si="2"/>
        <v>46.446186113257532</v>
      </c>
      <c r="P22" s="9"/>
    </row>
    <row r="23" spans="1:16">
      <c r="A23" s="12"/>
      <c r="B23" s="25">
        <v>335.49</v>
      </c>
      <c r="C23" s="20" t="s">
        <v>27</v>
      </c>
      <c r="D23" s="46">
        <v>19559</v>
      </c>
      <c r="E23" s="46">
        <v>0</v>
      </c>
      <c r="F23" s="46">
        <v>0</v>
      </c>
      <c r="G23" s="46">
        <v>0</v>
      </c>
      <c r="H23" s="46">
        <v>0</v>
      </c>
      <c r="I23" s="46">
        <v>0</v>
      </c>
      <c r="J23" s="46">
        <v>0</v>
      </c>
      <c r="K23" s="46">
        <v>0</v>
      </c>
      <c r="L23" s="46">
        <v>0</v>
      </c>
      <c r="M23" s="46">
        <v>0</v>
      </c>
      <c r="N23" s="46">
        <f t="shared" si="5"/>
        <v>19559</v>
      </c>
      <c r="O23" s="47">
        <f t="shared" si="2"/>
        <v>2.1590683298377304</v>
      </c>
      <c r="P23" s="9"/>
    </row>
    <row r="24" spans="1:16">
      <c r="A24" s="12"/>
      <c r="B24" s="25">
        <v>337.2</v>
      </c>
      <c r="C24" s="20" t="s">
        <v>69</v>
      </c>
      <c r="D24" s="46">
        <v>6548</v>
      </c>
      <c r="E24" s="46">
        <v>0</v>
      </c>
      <c r="F24" s="46">
        <v>0</v>
      </c>
      <c r="G24" s="46">
        <v>0</v>
      </c>
      <c r="H24" s="46">
        <v>0</v>
      </c>
      <c r="I24" s="46">
        <v>0</v>
      </c>
      <c r="J24" s="46">
        <v>0</v>
      </c>
      <c r="K24" s="46">
        <v>0</v>
      </c>
      <c r="L24" s="46">
        <v>0</v>
      </c>
      <c r="M24" s="46">
        <v>0</v>
      </c>
      <c r="N24" s="46">
        <f>SUM(D24:M24)</f>
        <v>6548</v>
      </c>
      <c r="O24" s="47">
        <f t="shared" si="2"/>
        <v>0.72281708797880562</v>
      </c>
      <c r="P24" s="9"/>
    </row>
    <row r="25" spans="1:16">
      <c r="A25" s="12"/>
      <c r="B25" s="25">
        <v>337.7</v>
      </c>
      <c r="C25" s="20" t="s">
        <v>70</v>
      </c>
      <c r="D25" s="46">
        <v>0</v>
      </c>
      <c r="E25" s="46">
        <v>0</v>
      </c>
      <c r="F25" s="46">
        <v>0</v>
      </c>
      <c r="G25" s="46">
        <v>25000</v>
      </c>
      <c r="H25" s="46">
        <v>0</v>
      </c>
      <c r="I25" s="46">
        <v>0</v>
      </c>
      <c r="J25" s="46">
        <v>0</v>
      </c>
      <c r="K25" s="46">
        <v>0</v>
      </c>
      <c r="L25" s="46">
        <v>0</v>
      </c>
      <c r="M25" s="46">
        <v>0</v>
      </c>
      <c r="N25" s="46">
        <f>SUM(D25:M25)</f>
        <v>25000</v>
      </c>
      <c r="O25" s="47">
        <f t="shared" si="2"/>
        <v>2.7596864996136441</v>
      </c>
      <c r="P25" s="9"/>
    </row>
    <row r="26" spans="1:16">
      <c r="A26" s="12"/>
      <c r="B26" s="25">
        <v>339</v>
      </c>
      <c r="C26" s="20" t="s">
        <v>28</v>
      </c>
      <c r="D26" s="46">
        <v>0</v>
      </c>
      <c r="E26" s="46">
        <v>282302</v>
      </c>
      <c r="F26" s="46">
        <v>0</v>
      </c>
      <c r="G26" s="46">
        <v>0</v>
      </c>
      <c r="H26" s="46">
        <v>0</v>
      </c>
      <c r="I26" s="46">
        <v>0</v>
      </c>
      <c r="J26" s="46">
        <v>0</v>
      </c>
      <c r="K26" s="46">
        <v>0</v>
      </c>
      <c r="L26" s="46">
        <v>0</v>
      </c>
      <c r="M26" s="46">
        <v>0</v>
      </c>
      <c r="N26" s="46">
        <f>SUM(D26:M26)</f>
        <v>282302</v>
      </c>
      <c r="O26" s="47">
        <f t="shared" si="2"/>
        <v>31.162600728557237</v>
      </c>
      <c r="P26" s="9"/>
    </row>
    <row r="27" spans="1:16" ht="15.75">
      <c r="A27" s="29" t="s">
        <v>33</v>
      </c>
      <c r="B27" s="30"/>
      <c r="C27" s="31"/>
      <c r="D27" s="32">
        <f t="shared" ref="D27:M27" si="6">SUM(D28:D38)</f>
        <v>933056</v>
      </c>
      <c r="E27" s="32">
        <f t="shared" si="6"/>
        <v>220</v>
      </c>
      <c r="F27" s="32">
        <f t="shared" si="6"/>
        <v>0</v>
      </c>
      <c r="G27" s="32">
        <f t="shared" si="6"/>
        <v>0</v>
      </c>
      <c r="H27" s="32">
        <f t="shared" si="6"/>
        <v>0</v>
      </c>
      <c r="I27" s="32">
        <f t="shared" si="6"/>
        <v>16975094</v>
      </c>
      <c r="J27" s="32">
        <f t="shared" si="6"/>
        <v>1178003</v>
      </c>
      <c r="K27" s="32">
        <f t="shared" si="6"/>
        <v>0</v>
      </c>
      <c r="L27" s="32">
        <f t="shared" si="6"/>
        <v>0</v>
      </c>
      <c r="M27" s="32">
        <f t="shared" si="6"/>
        <v>0</v>
      </c>
      <c r="N27" s="32">
        <f>SUM(D27:M27)</f>
        <v>19086373</v>
      </c>
      <c r="O27" s="45">
        <f t="shared" si="2"/>
        <v>2106.8962357876144</v>
      </c>
      <c r="P27" s="10"/>
    </row>
    <row r="28" spans="1:16">
      <c r="A28" s="12"/>
      <c r="B28" s="25">
        <v>341.2</v>
      </c>
      <c r="C28" s="20" t="s">
        <v>36</v>
      </c>
      <c r="D28" s="46">
        <v>0</v>
      </c>
      <c r="E28" s="46">
        <v>0</v>
      </c>
      <c r="F28" s="46">
        <v>0</v>
      </c>
      <c r="G28" s="46">
        <v>0</v>
      </c>
      <c r="H28" s="46">
        <v>0</v>
      </c>
      <c r="I28" s="46">
        <v>0</v>
      </c>
      <c r="J28" s="46">
        <v>1178003</v>
      </c>
      <c r="K28" s="46">
        <v>0</v>
      </c>
      <c r="L28" s="46">
        <v>0</v>
      </c>
      <c r="M28" s="46">
        <v>0</v>
      </c>
      <c r="N28" s="46">
        <f t="shared" ref="N28:N38" si="7">SUM(D28:M28)</f>
        <v>1178003</v>
      </c>
      <c r="O28" s="47">
        <f t="shared" si="2"/>
        <v>130.03675902417484</v>
      </c>
      <c r="P28" s="9"/>
    </row>
    <row r="29" spans="1:16">
      <c r="A29" s="12"/>
      <c r="B29" s="25">
        <v>341.9</v>
      </c>
      <c r="C29" s="20" t="s">
        <v>37</v>
      </c>
      <c r="D29" s="46">
        <v>70826</v>
      </c>
      <c r="E29" s="46">
        <v>0</v>
      </c>
      <c r="F29" s="46">
        <v>0</v>
      </c>
      <c r="G29" s="46">
        <v>0</v>
      </c>
      <c r="H29" s="46">
        <v>0</v>
      </c>
      <c r="I29" s="46">
        <v>0</v>
      </c>
      <c r="J29" s="46">
        <v>0</v>
      </c>
      <c r="K29" s="46">
        <v>0</v>
      </c>
      <c r="L29" s="46">
        <v>0</v>
      </c>
      <c r="M29" s="46">
        <v>0</v>
      </c>
      <c r="N29" s="46">
        <f t="shared" si="7"/>
        <v>70826</v>
      </c>
      <c r="O29" s="47">
        <f t="shared" si="2"/>
        <v>7.8183022408654379</v>
      </c>
      <c r="P29" s="9"/>
    </row>
    <row r="30" spans="1:16">
      <c r="A30" s="12"/>
      <c r="B30" s="25">
        <v>342.1</v>
      </c>
      <c r="C30" s="20" t="s">
        <v>38</v>
      </c>
      <c r="D30" s="46">
        <v>9103</v>
      </c>
      <c r="E30" s="46">
        <v>0</v>
      </c>
      <c r="F30" s="46">
        <v>0</v>
      </c>
      <c r="G30" s="46">
        <v>0</v>
      </c>
      <c r="H30" s="46">
        <v>0</v>
      </c>
      <c r="I30" s="46">
        <v>0</v>
      </c>
      <c r="J30" s="46">
        <v>0</v>
      </c>
      <c r="K30" s="46">
        <v>0</v>
      </c>
      <c r="L30" s="46">
        <v>0</v>
      </c>
      <c r="M30" s="46">
        <v>0</v>
      </c>
      <c r="N30" s="46">
        <f t="shared" si="7"/>
        <v>9103</v>
      </c>
      <c r="O30" s="47">
        <f t="shared" si="2"/>
        <v>1.00485704823932</v>
      </c>
      <c r="P30" s="9"/>
    </row>
    <row r="31" spans="1:16">
      <c r="A31" s="12"/>
      <c r="B31" s="25">
        <v>343.1</v>
      </c>
      <c r="C31" s="20" t="s">
        <v>39</v>
      </c>
      <c r="D31" s="46">
        <v>0</v>
      </c>
      <c r="E31" s="46">
        <v>0</v>
      </c>
      <c r="F31" s="46">
        <v>0</v>
      </c>
      <c r="G31" s="46">
        <v>0</v>
      </c>
      <c r="H31" s="46">
        <v>0</v>
      </c>
      <c r="I31" s="46">
        <v>14673991</v>
      </c>
      <c r="J31" s="46">
        <v>0</v>
      </c>
      <c r="K31" s="46">
        <v>0</v>
      </c>
      <c r="L31" s="46">
        <v>0</v>
      </c>
      <c r="M31" s="46">
        <v>0</v>
      </c>
      <c r="N31" s="46">
        <f t="shared" si="7"/>
        <v>14673991</v>
      </c>
      <c r="O31" s="47">
        <f t="shared" si="2"/>
        <v>1619.8245943260845</v>
      </c>
      <c r="P31" s="9"/>
    </row>
    <row r="32" spans="1:16">
      <c r="A32" s="12"/>
      <c r="B32" s="25">
        <v>343.3</v>
      </c>
      <c r="C32" s="20" t="s">
        <v>40</v>
      </c>
      <c r="D32" s="46">
        <v>0</v>
      </c>
      <c r="E32" s="46">
        <v>0</v>
      </c>
      <c r="F32" s="46">
        <v>0</v>
      </c>
      <c r="G32" s="46">
        <v>0</v>
      </c>
      <c r="H32" s="46">
        <v>0</v>
      </c>
      <c r="I32" s="46">
        <v>910057</v>
      </c>
      <c r="J32" s="46">
        <v>0</v>
      </c>
      <c r="K32" s="46">
        <v>0</v>
      </c>
      <c r="L32" s="46">
        <v>0</v>
      </c>
      <c r="M32" s="46">
        <v>0</v>
      </c>
      <c r="N32" s="46">
        <f t="shared" si="7"/>
        <v>910057</v>
      </c>
      <c r="O32" s="47">
        <f t="shared" si="2"/>
        <v>100.45888067115575</v>
      </c>
      <c r="P32" s="9"/>
    </row>
    <row r="33" spans="1:16">
      <c r="A33" s="12"/>
      <c r="B33" s="25">
        <v>343.4</v>
      </c>
      <c r="C33" s="20" t="s">
        <v>41</v>
      </c>
      <c r="D33" s="46">
        <v>810077</v>
      </c>
      <c r="E33" s="46">
        <v>0</v>
      </c>
      <c r="F33" s="46">
        <v>0</v>
      </c>
      <c r="G33" s="46">
        <v>0</v>
      </c>
      <c r="H33" s="46">
        <v>0</v>
      </c>
      <c r="I33" s="46">
        <v>0</v>
      </c>
      <c r="J33" s="46">
        <v>0</v>
      </c>
      <c r="K33" s="46">
        <v>0</v>
      </c>
      <c r="L33" s="46">
        <v>0</v>
      </c>
      <c r="M33" s="46">
        <v>0</v>
      </c>
      <c r="N33" s="46">
        <f t="shared" si="7"/>
        <v>810077</v>
      </c>
      <c r="O33" s="47">
        <f t="shared" si="2"/>
        <v>89.422342421900879</v>
      </c>
      <c r="P33" s="9"/>
    </row>
    <row r="34" spans="1:16">
      <c r="A34" s="12"/>
      <c r="B34" s="25">
        <v>343.5</v>
      </c>
      <c r="C34" s="20" t="s">
        <v>42</v>
      </c>
      <c r="D34" s="46">
        <v>0</v>
      </c>
      <c r="E34" s="46">
        <v>0</v>
      </c>
      <c r="F34" s="46">
        <v>0</v>
      </c>
      <c r="G34" s="46">
        <v>0</v>
      </c>
      <c r="H34" s="46">
        <v>0</v>
      </c>
      <c r="I34" s="46">
        <v>1341271</v>
      </c>
      <c r="J34" s="46">
        <v>0</v>
      </c>
      <c r="K34" s="46">
        <v>0</v>
      </c>
      <c r="L34" s="46">
        <v>0</v>
      </c>
      <c r="M34" s="46">
        <v>0</v>
      </c>
      <c r="N34" s="46">
        <f t="shared" si="7"/>
        <v>1341271</v>
      </c>
      <c r="O34" s="47">
        <f t="shared" si="2"/>
        <v>148.05949884093167</v>
      </c>
      <c r="P34" s="9"/>
    </row>
    <row r="35" spans="1:16">
      <c r="A35" s="12"/>
      <c r="B35" s="25">
        <v>343.9</v>
      </c>
      <c r="C35" s="20" t="s">
        <v>43</v>
      </c>
      <c r="D35" s="46">
        <v>0</v>
      </c>
      <c r="E35" s="46">
        <v>0</v>
      </c>
      <c r="F35" s="46">
        <v>0</v>
      </c>
      <c r="G35" s="46">
        <v>0</v>
      </c>
      <c r="H35" s="46">
        <v>0</v>
      </c>
      <c r="I35" s="46">
        <v>49775</v>
      </c>
      <c r="J35" s="46">
        <v>0</v>
      </c>
      <c r="K35" s="46">
        <v>0</v>
      </c>
      <c r="L35" s="46">
        <v>0</v>
      </c>
      <c r="M35" s="46">
        <v>0</v>
      </c>
      <c r="N35" s="46">
        <f t="shared" si="7"/>
        <v>49775</v>
      </c>
      <c r="O35" s="47">
        <f t="shared" si="2"/>
        <v>5.4945358207307651</v>
      </c>
      <c r="P35" s="9"/>
    </row>
    <row r="36" spans="1:16">
      <c r="A36" s="12"/>
      <c r="B36" s="25">
        <v>344.9</v>
      </c>
      <c r="C36" s="20" t="s">
        <v>71</v>
      </c>
      <c r="D36" s="46">
        <v>0</v>
      </c>
      <c r="E36" s="46">
        <v>220</v>
      </c>
      <c r="F36" s="46">
        <v>0</v>
      </c>
      <c r="G36" s="46">
        <v>0</v>
      </c>
      <c r="H36" s="46">
        <v>0</v>
      </c>
      <c r="I36" s="46">
        <v>0</v>
      </c>
      <c r="J36" s="46">
        <v>0</v>
      </c>
      <c r="K36" s="46">
        <v>0</v>
      </c>
      <c r="L36" s="46">
        <v>0</v>
      </c>
      <c r="M36" s="46">
        <v>0</v>
      </c>
      <c r="N36" s="46">
        <f t="shared" si="7"/>
        <v>220</v>
      </c>
      <c r="O36" s="47">
        <f t="shared" si="2"/>
        <v>2.4285241196600065E-2</v>
      </c>
      <c r="P36" s="9"/>
    </row>
    <row r="37" spans="1:16">
      <c r="A37" s="12"/>
      <c r="B37" s="25">
        <v>347.2</v>
      </c>
      <c r="C37" s="20" t="s">
        <v>44</v>
      </c>
      <c r="D37" s="46">
        <v>18475</v>
      </c>
      <c r="E37" s="46">
        <v>0</v>
      </c>
      <c r="F37" s="46">
        <v>0</v>
      </c>
      <c r="G37" s="46">
        <v>0</v>
      </c>
      <c r="H37" s="46">
        <v>0</v>
      </c>
      <c r="I37" s="46">
        <v>0</v>
      </c>
      <c r="J37" s="46">
        <v>0</v>
      </c>
      <c r="K37" s="46">
        <v>0</v>
      </c>
      <c r="L37" s="46">
        <v>0</v>
      </c>
      <c r="M37" s="46">
        <v>0</v>
      </c>
      <c r="N37" s="46">
        <f t="shared" si="7"/>
        <v>18475</v>
      </c>
      <c r="O37" s="47">
        <f t="shared" si="2"/>
        <v>2.0394083232144826</v>
      </c>
      <c r="P37" s="9"/>
    </row>
    <row r="38" spans="1:16">
      <c r="A38" s="12"/>
      <c r="B38" s="25">
        <v>347.4</v>
      </c>
      <c r="C38" s="20" t="s">
        <v>45</v>
      </c>
      <c r="D38" s="46">
        <v>24575</v>
      </c>
      <c r="E38" s="46">
        <v>0</v>
      </c>
      <c r="F38" s="46">
        <v>0</v>
      </c>
      <c r="G38" s="46">
        <v>0</v>
      </c>
      <c r="H38" s="46">
        <v>0</v>
      </c>
      <c r="I38" s="46">
        <v>0</v>
      </c>
      <c r="J38" s="46">
        <v>0</v>
      </c>
      <c r="K38" s="46">
        <v>0</v>
      </c>
      <c r="L38" s="46">
        <v>0</v>
      </c>
      <c r="M38" s="46">
        <v>0</v>
      </c>
      <c r="N38" s="46">
        <f t="shared" si="7"/>
        <v>24575</v>
      </c>
      <c r="O38" s="47">
        <f t="shared" si="2"/>
        <v>2.7127718291202121</v>
      </c>
      <c r="P38" s="9"/>
    </row>
    <row r="39" spans="1:16" ht="15.75">
      <c r="A39" s="29" t="s">
        <v>34</v>
      </c>
      <c r="B39" s="30"/>
      <c r="C39" s="31"/>
      <c r="D39" s="32">
        <f t="shared" ref="D39:M39" si="8">SUM(D40:D41)</f>
        <v>46307</v>
      </c>
      <c r="E39" s="32">
        <f t="shared" si="8"/>
        <v>4764</v>
      </c>
      <c r="F39" s="32">
        <f t="shared" si="8"/>
        <v>0</v>
      </c>
      <c r="G39" s="32">
        <f t="shared" si="8"/>
        <v>0</v>
      </c>
      <c r="H39" s="32">
        <f t="shared" si="8"/>
        <v>0</v>
      </c>
      <c r="I39" s="32">
        <f t="shared" si="8"/>
        <v>0</v>
      </c>
      <c r="J39" s="32">
        <f t="shared" si="8"/>
        <v>0</v>
      </c>
      <c r="K39" s="32">
        <f t="shared" si="8"/>
        <v>0</v>
      </c>
      <c r="L39" s="32">
        <f t="shared" si="8"/>
        <v>0</v>
      </c>
      <c r="M39" s="32">
        <f t="shared" si="8"/>
        <v>0</v>
      </c>
      <c r="N39" s="32">
        <f t="shared" ref="N39:N52" si="9">SUM(D39:M39)</f>
        <v>51071</v>
      </c>
      <c r="O39" s="45">
        <f t="shared" si="2"/>
        <v>5.6375979688707361</v>
      </c>
      <c r="P39" s="10"/>
    </row>
    <row r="40" spans="1:16">
      <c r="A40" s="13"/>
      <c r="B40" s="39">
        <v>351.1</v>
      </c>
      <c r="C40" s="21" t="s">
        <v>72</v>
      </c>
      <c r="D40" s="46">
        <v>44156</v>
      </c>
      <c r="E40" s="46">
        <v>4764</v>
      </c>
      <c r="F40" s="46">
        <v>0</v>
      </c>
      <c r="G40" s="46">
        <v>0</v>
      </c>
      <c r="H40" s="46">
        <v>0</v>
      </c>
      <c r="I40" s="46">
        <v>0</v>
      </c>
      <c r="J40" s="46">
        <v>0</v>
      </c>
      <c r="K40" s="46">
        <v>0</v>
      </c>
      <c r="L40" s="46">
        <v>0</v>
      </c>
      <c r="M40" s="46">
        <v>0</v>
      </c>
      <c r="N40" s="46">
        <f t="shared" si="9"/>
        <v>48920</v>
      </c>
      <c r="O40" s="47">
        <f t="shared" si="2"/>
        <v>5.4001545424439783</v>
      </c>
      <c r="P40" s="9"/>
    </row>
    <row r="41" spans="1:16">
      <c r="A41" s="13"/>
      <c r="B41" s="39">
        <v>351.3</v>
      </c>
      <c r="C41" s="21" t="s">
        <v>48</v>
      </c>
      <c r="D41" s="46">
        <v>2151</v>
      </c>
      <c r="E41" s="46">
        <v>0</v>
      </c>
      <c r="F41" s="46">
        <v>0</v>
      </c>
      <c r="G41" s="46">
        <v>0</v>
      </c>
      <c r="H41" s="46">
        <v>0</v>
      </c>
      <c r="I41" s="46">
        <v>0</v>
      </c>
      <c r="J41" s="46">
        <v>0</v>
      </c>
      <c r="K41" s="46">
        <v>0</v>
      </c>
      <c r="L41" s="46">
        <v>0</v>
      </c>
      <c r="M41" s="46">
        <v>0</v>
      </c>
      <c r="N41" s="46">
        <f t="shared" si="9"/>
        <v>2151</v>
      </c>
      <c r="O41" s="47">
        <f t="shared" si="2"/>
        <v>0.23744342642675792</v>
      </c>
      <c r="P41" s="9"/>
    </row>
    <row r="42" spans="1:16" ht="15.75">
      <c r="A42" s="29" t="s">
        <v>3</v>
      </c>
      <c r="B42" s="30"/>
      <c r="C42" s="31"/>
      <c r="D42" s="32">
        <f t="shared" ref="D42:M42" si="10">SUM(D43:D48)</f>
        <v>139477</v>
      </c>
      <c r="E42" s="32">
        <f t="shared" si="10"/>
        <v>150208</v>
      </c>
      <c r="F42" s="32">
        <f t="shared" si="10"/>
        <v>180</v>
      </c>
      <c r="G42" s="32">
        <f t="shared" si="10"/>
        <v>94291</v>
      </c>
      <c r="H42" s="32">
        <f t="shared" si="10"/>
        <v>0</v>
      </c>
      <c r="I42" s="32">
        <f t="shared" si="10"/>
        <v>39828</v>
      </c>
      <c r="J42" s="32">
        <f t="shared" si="10"/>
        <v>33476</v>
      </c>
      <c r="K42" s="32">
        <f t="shared" si="10"/>
        <v>0</v>
      </c>
      <c r="L42" s="32">
        <f t="shared" si="10"/>
        <v>0</v>
      </c>
      <c r="M42" s="32">
        <f t="shared" si="10"/>
        <v>0</v>
      </c>
      <c r="N42" s="32">
        <f t="shared" si="9"/>
        <v>457460</v>
      </c>
      <c r="O42" s="45">
        <f t="shared" si="2"/>
        <v>50.497847444530301</v>
      </c>
      <c r="P42" s="10"/>
    </row>
    <row r="43" spans="1:16">
      <c r="A43" s="12"/>
      <c r="B43" s="25">
        <v>361.1</v>
      </c>
      <c r="C43" s="20" t="s">
        <v>50</v>
      </c>
      <c r="D43" s="46">
        <v>24658</v>
      </c>
      <c r="E43" s="46">
        <v>4997</v>
      </c>
      <c r="F43" s="46">
        <v>180</v>
      </c>
      <c r="G43" s="46">
        <v>1236</v>
      </c>
      <c r="H43" s="46">
        <v>0</v>
      </c>
      <c r="I43" s="46">
        <v>3684</v>
      </c>
      <c r="J43" s="46">
        <v>4247</v>
      </c>
      <c r="K43" s="46">
        <v>0</v>
      </c>
      <c r="L43" s="46">
        <v>0</v>
      </c>
      <c r="M43" s="46">
        <v>0</v>
      </c>
      <c r="N43" s="46">
        <f t="shared" si="9"/>
        <v>39002</v>
      </c>
      <c r="O43" s="47">
        <f t="shared" si="2"/>
        <v>4.3053317143172531</v>
      </c>
      <c r="P43" s="9"/>
    </row>
    <row r="44" spans="1:16">
      <c r="A44" s="12"/>
      <c r="B44" s="25">
        <v>362</v>
      </c>
      <c r="C44" s="20" t="s">
        <v>52</v>
      </c>
      <c r="D44" s="46">
        <v>22041</v>
      </c>
      <c r="E44" s="46">
        <v>0</v>
      </c>
      <c r="F44" s="46">
        <v>0</v>
      </c>
      <c r="G44" s="46">
        <v>0</v>
      </c>
      <c r="H44" s="46">
        <v>0</v>
      </c>
      <c r="I44" s="46">
        <v>34091</v>
      </c>
      <c r="J44" s="46">
        <v>0</v>
      </c>
      <c r="K44" s="46">
        <v>0</v>
      </c>
      <c r="L44" s="46">
        <v>0</v>
      </c>
      <c r="M44" s="46">
        <v>0</v>
      </c>
      <c r="N44" s="46">
        <f t="shared" si="9"/>
        <v>56132</v>
      </c>
      <c r="O44" s="47">
        <f t="shared" si="2"/>
        <v>6.1962689038525225</v>
      </c>
      <c r="P44" s="9"/>
    </row>
    <row r="45" spans="1:16">
      <c r="A45" s="12"/>
      <c r="B45" s="25">
        <v>364</v>
      </c>
      <c r="C45" s="20" t="s">
        <v>53</v>
      </c>
      <c r="D45" s="46">
        <v>38988</v>
      </c>
      <c r="E45" s="46">
        <v>0</v>
      </c>
      <c r="F45" s="46">
        <v>0</v>
      </c>
      <c r="G45" s="46">
        <v>0</v>
      </c>
      <c r="H45" s="46">
        <v>0</v>
      </c>
      <c r="I45" s="46">
        <v>-10093</v>
      </c>
      <c r="J45" s="46">
        <v>5522</v>
      </c>
      <c r="K45" s="46">
        <v>0</v>
      </c>
      <c r="L45" s="46">
        <v>0</v>
      </c>
      <c r="M45" s="46">
        <v>0</v>
      </c>
      <c r="N45" s="46">
        <f t="shared" si="9"/>
        <v>34417</v>
      </c>
      <c r="O45" s="47">
        <f t="shared" si="2"/>
        <v>3.7992052102881111</v>
      </c>
      <c r="P45" s="9"/>
    </row>
    <row r="46" spans="1:16">
      <c r="A46" s="12"/>
      <c r="B46" s="25">
        <v>365</v>
      </c>
      <c r="C46" s="20" t="s">
        <v>73</v>
      </c>
      <c r="D46" s="46">
        <v>0</v>
      </c>
      <c r="E46" s="46">
        <v>0</v>
      </c>
      <c r="F46" s="46">
        <v>0</v>
      </c>
      <c r="G46" s="46">
        <v>0</v>
      </c>
      <c r="H46" s="46">
        <v>0</v>
      </c>
      <c r="I46" s="46">
        <v>267</v>
      </c>
      <c r="J46" s="46">
        <v>0</v>
      </c>
      <c r="K46" s="46">
        <v>0</v>
      </c>
      <c r="L46" s="46">
        <v>0</v>
      </c>
      <c r="M46" s="46">
        <v>0</v>
      </c>
      <c r="N46" s="46">
        <f t="shared" si="9"/>
        <v>267</v>
      </c>
      <c r="O46" s="47">
        <f t="shared" si="2"/>
        <v>2.9473451815873717E-2</v>
      </c>
      <c r="P46" s="9"/>
    </row>
    <row r="47" spans="1:16">
      <c r="A47" s="12"/>
      <c r="B47" s="25">
        <v>366</v>
      </c>
      <c r="C47" s="20" t="s">
        <v>54</v>
      </c>
      <c r="D47" s="46">
        <v>7395</v>
      </c>
      <c r="E47" s="46">
        <v>145211</v>
      </c>
      <c r="F47" s="46">
        <v>0</v>
      </c>
      <c r="G47" s="46">
        <v>93055</v>
      </c>
      <c r="H47" s="46">
        <v>0</v>
      </c>
      <c r="I47" s="46">
        <v>0</v>
      </c>
      <c r="J47" s="46">
        <v>20950</v>
      </c>
      <c r="K47" s="46">
        <v>0</v>
      </c>
      <c r="L47" s="46">
        <v>0</v>
      </c>
      <c r="M47" s="46">
        <v>0</v>
      </c>
      <c r="N47" s="46">
        <f t="shared" si="9"/>
        <v>266611</v>
      </c>
      <c r="O47" s="47">
        <f t="shared" si="2"/>
        <v>29.430511093939728</v>
      </c>
      <c r="P47" s="9"/>
    </row>
    <row r="48" spans="1:16">
      <c r="A48" s="12"/>
      <c r="B48" s="25">
        <v>369.9</v>
      </c>
      <c r="C48" s="20" t="s">
        <v>55</v>
      </c>
      <c r="D48" s="46">
        <v>46395</v>
      </c>
      <c r="E48" s="46">
        <v>0</v>
      </c>
      <c r="F48" s="46">
        <v>0</v>
      </c>
      <c r="G48" s="46">
        <v>0</v>
      </c>
      <c r="H48" s="46">
        <v>0</v>
      </c>
      <c r="I48" s="46">
        <v>11879</v>
      </c>
      <c r="J48" s="46">
        <v>2757</v>
      </c>
      <c r="K48" s="46">
        <v>0</v>
      </c>
      <c r="L48" s="46">
        <v>0</v>
      </c>
      <c r="M48" s="46">
        <v>0</v>
      </c>
      <c r="N48" s="46">
        <f t="shared" si="9"/>
        <v>61031</v>
      </c>
      <c r="O48" s="47">
        <f t="shared" si="2"/>
        <v>6.737057070316812</v>
      </c>
      <c r="P48" s="9"/>
    </row>
    <row r="49" spans="1:119" ht="15.75">
      <c r="A49" s="29" t="s">
        <v>35</v>
      </c>
      <c r="B49" s="30"/>
      <c r="C49" s="31"/>
      <c r="D49" s="32">
        <f t="shared" ref="D49:M49" si="11">SUM(D50:D51)</f>
        <v>1365838</v>
      </c>
      <c r="E49" s="32">
        <f t="shared" si="11"/>
        <v>330119</v>
      </c>
      <c r="F49" s="32">
        <f t="shared" si="11"/>
        <v>633649</v>
      </c>
      <c r="G49" s="32">
        <f t="shared" si="11"/>
        <v>398523</v>
      </c>
      <c r="H49" s="32">
        <f t="shared" si="11"/>
        <v>0</v>
      </c>
      <c r="I49" s="32">
        <f t="shared" si="11"/>
        <v>11420846</v>
      </c>
      <c r="J49" s="32">
        <f t="shared" si="11"/>
        <v>0</v>
      </c>
      <c r="K49" s="32">
        <f t="shared" si="11"/>
        <v>0</v>
      </c>
      <c r="L49" s="32">
        <f t="shared" si="11"/>
        <v>0</v>
      </c>
      <c r="M49" s="32">
        <f t="shared" si="11"/>
        <v>0</v>
      </c>
      <c r="N49" s="32">
        <f t="shared" si="9"/>
        <v>14148975</v>
      </c>
      <c r="O49" s="45">
        <f t="shared" si="2"/>
        <v>1561.8694116348383</v>
      </c>
      <c r="P49" s="9"/>
    </row>
    <row r="50" spans="1:119">
      <c r="A50" s="12"/>
      <c r="B50" s="25">
        <v>381</v>
      </c>
      <c r="C50" s="20" t="s">
        <v>56</v>
      </c>
      <c r="D50" s="46">
        <v>1365838</v>
      </c>
      <c r="E50" s="46">
        <v>330119</v>
      </c>
      <c r="F50" s="46">
        <v>633649</v>
      </c>
      <c r="G50" s="46">
        <v>398523</v>
      </c>
      <c r="H50" s="46">
        <v>0</v>
      </c>
      <c r="I50" s="46">
        <v>0</v>
      </c>
      <c r="J50" s="46">
        <v>0</v>
      </c>
      <c r="K50" s="46">
        <v>0</v>
      </c>
      <c r="L50" s="46">
        <v>0</v>
      </c>
      <c r="M50" s="46">
        <v>0</v>
      </c>
      <c r="N50" s="46">
        <f t="shared" si="9"/>
        <v>2728129</v>
      </c>
      <c r="O50" s="47">
        <f t="shared" si="2"/>
        <v>301.15123082017885</v>
      </c>
      <c r="P50" s="9"/>
    </row>
    <row r="51" spans="1:119" ht="15.75" thickBot="1">
      <c r="A51" s="12"/>
      <c r="B51" s="25">
        <v>389.7</v>
      </c>
      <c r="C51" s="20" t="s">
        <v>58</v>
      </c>
      <c r="D51" s="46">
        <v>0</v>
      </c>
      <c r="E51" s="46">
        <v>0</v>
      </c>
      <c r="F51" s="46">
        <v>0</v>
      </c>
      <c r="G51" s="46">
        <v>0</v>
      </c>
      <c r="H51" s="46">
        <v>0</v>
      </c>
      <c r="I51" s="46">
        <v>11420846</v>
      </c>
      <c r="J51" s="46">
        <v>0</v>
      </c>
      <c r="K51" s="46">
        <v>0</v>
      </c>
      <c r="L51" s="46">
        <v>0</v>
      </c>
      <c r="M51" s="46">
        <v>0</v>
      </c>
      <c r="N51" s="46">
        <f t="shared" si="9"/>
        <v>11420846</v>
      </c>
      <c r="O51" s="47">
        <f t="shared" si="2"/>
        <v>1260.7181808146595</v>
      </c>
      <c r="P51" s="9"/>
    </row>
    <row r="52" spans="1:119" ht="16.5" thickBot="1">
      <c r="A52" s="14" t="s">
        <v>46</v>
      </c>
      <c r="B52" s="23"/>
      <c r="C52" s="22"/>
      <c r="D52" s="15">
        <f t="shared" ref="D52:M52" si="12">SUM(D5,D12,D16,D27,D39,D42,D49)</f>
        <v>9322624</v>
      </c>
      <c r="E52" s="15">
        <f t="shared" si="12"/>
        <v>1307308</v>
      </c>
      <c r="F52" s="15">
        <f t="shared" si="12"/>
        <v>633829</v>
      </c>
      <c r="G52" s="15">
        <f t="shared" si="12"/>
        <v>1072173</v>
      </c>
      <c r="H52" s="15">
        <f t="shared" si="12"/>
        <v>0</v>
      </c>
      <c r="I52" s="15">
        <f t="shared" si="12"/>
        <v>28435768</v>
      </c>
      <c r="J52" s="15">
        <f t="shared" si="12"/>
        <v>1211479</v>
      </c>
      <c r="K52" s="15">
        <f t="shared" si="12"/>
        <v>0</v>
      </c>
      <c r="L52" s="15">
        <f t="shared" si="12"/>
        <v>0</v>
      </c>
      <c r="M52" s="15">
        <f t="shared" si="12"/>
        <v>0</v>
      </c>
      <c r="N52" s="15">
        <f t="shared" si="9"/>
        <v>41983181</v>
      </c>
      <c r="O52" s="38">
        <f t="shared" si="2"/>
        <v>4634.416712661442</v>
      </c>
      <c r="P52" s="6"/>
      <c r="Q52" s="2"/>
      <c r="R52" s="5"/>
      <c r="S52" s="5"/>
      <c r="T52" s="5"/>
      <c r="U52" s="5"/>
      <c r="V52" s="5"/>
      <c r="W52" s="5"/>
      <c r="X52" s="5"/>
      <c r="Y52" s="5"/>
      <c r="Z52" s="5"/>
      <c r="AA52" s="5"/>
      <c r="AB52" s="5"/>
      <c r="AC52" s="5"/>
      <c r="AD52" s="5"/>
      <c r="AE52" s="5"/>
      <c r="AF52" s="5"/>
      <c r="AG52" s="5"/>
      <c r="AH52" s="5"/>
      <c r="AI52" s="5"/>
      <c r="AJ52" s="5"/>
      <c r="AK52" s="5"/>
      <c r="AL52" s="5"/>
      <c r="AM52" s="5"/>
      <c r="AN52" s="5"/>
      <c r="AO52" s="5"/>
      <c r="AP52" s="5"/>
      <c r="AQ52" s="5"/>
      <c r="AR52" s="5"/>
      <c r="AS52" s="5"/>
      <c r="AT52" s="5"/>
      <c r="AU52" s="5"/>
      <c r="AV52" s="5"/>
      <c r="AW52" s="5"/>
      <c r="AX52" s="5"/>
      <c r="AY52" s="5"/>
      <c r="AZ52" s="5"/>
      <c r="BA52" s="5"/>
      <c r="BB52" s="5"/>
      <c r="BC52" s="5"/>
      <c r="BD52" s="5"/>
      <c r="BE52" s="5"/>
      <c r="BF52" s="5"/>
      <c r="BG52" s="5"/>
      <c r="BH52" s="5"/>
      <c r="BI52" s="5"/>
      <c r="BJ52" s="5"/>
      <c r="BK52" s="5"/>
      <c r="BL52" s="5"/>
      <c r="BM52" s="5"/>
      <c r="BN52" s="5"/>
      <c r="BO52" s="5"/>
      <c r="BP52" s="5"/>
      <c r="BQ52" s="5"/>
      <c r="BR52" s="5"/>
      <c r="BS52" s="5"/>
      <c r="BT52" s="5"/>
      <c r="BU52" s="5"/>
      <c r="BV52" s="5"/>
      <c r="BW52" s="5"/>
      <c r="BX52" s="5"/>
      <c r="BY52" s="5"/>
      <c r="BZ52" s="5"/>
      <c r="CA52" s="5"/>
      <c r="CB52" s="5"/>
      <c r="CC52" s="5"/>
      <c r="CD52" s="5"/>
      <c r="CE52" s="5"/>
      <c r="CF52" s="5"/>
      <c r="CG52" s="5"/>
      <c r="CH52" s="5"/>
      <c r="CI52" s="5"/>
      <c r="CJ52" s="5"/>
      <c r="CK52" s="5"/>
      <c r="CL52" s="5"/>
      <c r="CM52" s="5"/>
      <c r="CN52" s="5"/>
      <c r="CO52" s="5"/>
      <c r="CP52" s="5"/>
      <c r="CQ52" s="5"/>
      <c r="CR52" s="5"/>
      <c r="CS52" s="5"/>
      <c r="CT52" s="5"/>
      <c r="CU52" s="5"/>
      <c r="CV52" s="5"/>
      <c r="CW52" s="5"/>
      <c r="CX52" s="5"/>
      <c r="CY52" s="5"/>
      <c r="CZ52" s="5"/>
      <c r="DA52" s="5"/>
      <c r="DB52" s="5"/>
      <c r="DC52" s="5"/>
      <c r="DD52" s="5"/>
      <c r="DE52" s="5"/>
      <c r="DF52" s="5"/>
      <c r="DG52" s="5"/>
      <c r="DH52" s="5"/>
      <c r="DI52" s="5"/>
      <c r="DJ52" s="5"/>
      <c r="DK52" s="5"/>
      <c r="DL52" s="5"/>
      <c r="DM52" s="5"/>
      <c r="DN52" s="5"/>
      <c r="DO52" s="5"/>
    </row>
    <row r="53" spans="1:119">
      <c r="A53" s="16"/>
      <c r="B53" s="18"/>
      <c r="C53" s="18"/>
      <c r="D53" s="17"/>
      <c r="E53" s="17"/>
      <c r="F53" s="17"/>
      <c r="G53" s="17"/>
      <c r="H53" s="17"/>
      <c r="I53" s="17"/>
      <c r="J53" s="17"/>
      <c r="K53" s="17"/>
      <c r="L53" s="17"/>
      <c r="M53" s="17"/>
      <c r="N53" s="17"/>
      <c r="O53" s="19"/>
    </row>
    <row r="54" spans="1:119">
      <c r="A54" s="40"/>
      <c r="B54" s="41"/>
      <c r="C54" s="41"/>
      <c r="D54" s="42"/>
      <c r="E54" s="42"/>
      <c r="F54" s="42"/>
      <c r="G54" s="42"/>
      <c r="H54" s="42"/>
      <c r="I54" s="42"/>
      <c r="J54" s="42"/>
      <c r="K54" s="42"/>
      <c r="L54" s="121" t="s">
        <v>74</v>
      </c>
      <c r="M54" s="121"/>
      <c r="N54" s="121"/>
      <c r="O54" s="43">
        <v>9059</v>
      </c>
    </row>
    <row r="55" spans="1:119">
      <c r="A55" s="122"/>
      <c r="B55" s="99"/>
      <c r="C55" s="99"/>
      <c r="D55" s="99"/>
      <c r="E55" s="99"/>
      <c r="F55" s="99"/>
      <c r="G55" s="99"/>
      <c r="H55" s="99"/>
      <c r="I55" s="99"/>
      <c r="J55" s="99"/>
      <c r="K55" s="99"/>
      <c r="L55" s="99"/>
      <c r="M55" s="99"/>
      <c r="N55" s="99"/>
      <c r="O55" s="100"/>
    </row>
    <row r="56" spans="1:119" ht="15.75" thickBot="1">
      <c r="A56" s="123" t="s">
        <v>75</v>
      </c>
      <c r="B56" s="102"/>
      <c r="C56" s="102"/>
      <c r="D56" s="102"/>
      <c r="E56" s="102"/>
      <c r="F56" s="102"/>
      <c r="G56" s="102"/>
      <c r="H56" s="102"/>
      <c r="I56" s="102"/>
      <c r="J56" s="102"/>
      <c r="K56" s="102"/>
      <c r="L56" s="102"/>
      <c r="M56" s="102"/>
      <c r="N56" s="102"/>
      <c r="O56" s="103"/>
    </row>
  </sheetData>
  <mergeCells count="10">
    <mergeCell ref="L54:N54"/>
    <mergeCell ref="A55:O55"/>
    <mergeCell ref="A56:O56"/>
    <mergeCell ref="A1:O1"/>
    <mergeCell ref="A2:O2"/>
    <mergeCell ref="A3:C4"/>
    <mergeCell ref="D3:H3"/>
    <mergeCell ref="I3:J3"/>
    <mergeCell ref="K3:L3"/>
    <mergeCell ref="O3:O4"/>
  </mergeCells>
  <printOptions horizontalCentered="1"/>
  <pageMargins left="0.5" right="0.5" top="0.5" bottom="0.5" header="0.3" footer="0.3"/>
  <pageSetup paperSize="5" scale="55" fitToHeight="0" orientation="landscape" r:id="rId1"/>
  <headerFooter>
    <oddFooter>&amp;L&amp;14Office of Economic and Demographic Research&amp;R&amp;14Page &amp;P of &amp;N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sheetPr>
    <pageSetUpPr fitToPage="1"/>
  </sheetPr>
  <dimension ref="A1:EC57"/>
  <sheetViews>
    <sheetView zoomScaleNormal="100" workbookViewId="0">
      <selection sqref="A1:O1"/>
    </sheetView>
  </sheetViews>
  <sheetFormatPr defaultColWidth="9.77734375" defaultRowHeight="15"/>
  <cols>
    <col min="1" max="1" width="1.77734375" style="3" customWidth="1"/>
    <col min="2" max="2" width="6.77734375" style="3" customWidth="1"/>
    <col min="3" max="3" width="60.77734375" style="3" customWidth="1"/>
    <col min="4" max="5" width="16.77734375" style="4" customWidth="1"/>
    <col min="6" max="7" width="15.77734375" style="4" customWidth="1"/>
    <col min="8" max="8" width="13.77734375" style="4" customWidth="1"/>
    <col min="9" max="10" width="15.77734375" style="4" customWidth="1"/>
    <col min="11" max="13" width="13.77734375" style="4" customWidth="1"/>
    <col min="14" max="14" width="16.77734375" style="4" customWidth="1"/>
    <col min="15" max="15" width="13.77734375" style="3" customWidth="1"/>
    <col min="16" max="16" width="9.77734375" style="3" customWidth="1"/>
    <col min="17" max="17" width="9.77734375" style="3"/>
  </cols>
  <sheetData>
    <row r="1" spans="1:133" ht="27.75">
      <c r="A1" s="124" t="s">
        <v>67</v>
      </c>
      <c r="B1" s="125"/>
      <c r="C1" s="125"/>
      <c r="D1" s="125"/>
      <c r="E1" s="125"/>
      <c r="F1" s="125"/>
      <c r="G1" s="125"/>
      <c r="H1" s="125"/>
      <c r="I1" s="125"/>
      <c r="J1" s="125"/>
      <c r="K1" s="125"/>
      <c r="L1" s="125"/>
      <c r="M1" s="125"/>
      <c r="N1" s="125"/>
      <c r="O1" s="126"/>
      <c r="P1" s="7"/>
      <c r="Q1"/>
    </row>
    <row r="2" spans="1:133" ht="24" thickBot="1">
      <c r="A2" s="127" t="s">
        <v>47</v>
      </c>
      <c r="B2" s="128"/>
      <c r="C2" s="128"/>
      <c r="D2" s="128"/>
      <c r="E2" s="128"/>
      <c r="F2" s="128"/>
      <c r="G2" s="128"/>
      <c r="H2" s="128"/>
      <c r="I2" s="128"/>
      <c r="J2" s="128"/>
      <c r="K2" s="128"/>
      <c r="L2" s="128"/>
      <c r="M2" s="128"/>
      <c r="N2" s="128"/>
      <c r="O2" s="129"/>
      <c r="P2" s="7"/>
      <c r="Q2"/>
    </row>
    <row r="3" spans="1:133" ht="18" customHeight="1">
      <c r="A3" s="130" t="s">
        <v>59</v>
      </c>
      <c r="B3" s="111"/>
      <c r="C3" s="112"/>
      <c r="D3" s="131" t="s">
        <v>29</v>
      </c>
      <c r="E3" s="132"/>
      <c r="F3" s="132"/>
      <c r="G3" s="132"/>
      <c r="H3" s="133"/>
      <c r="I3" s="131" t="s">
        <v>30</v>
      </c>
      <c r="J3" s="133"/>
      <c r="K3" s="131" t="s">
        <v>32</v>
      </c>
      <c r="L3" s="133"/>
      <c r="M3" s="36"/>
      <c r="N3" s="37"/>
      <c r="O3" s="134" t="s">
        <v>64</v>
      </c>
      <c r="P3" s="11"/>
      <c r="Q3"/>
    </row>
    <row r="4" spans="1:133" ht="32.25" customHeight="1" thickBot="1">
      <c r="A4" s="113"/>
      <c r="B4" s="114"/>
      <c r="C4" s="115"/>
      <c r="D4" s="34" t="s">
        <v>4</v>
      </c>
      <c r="E4" s="34" t="s">
        <v>60</v>
      </c>
      <c r="F4" s="34" t="s">
        <v>61</v>
      </c>
      <c r="G4" s="34" t="s">
        <v>62</v>
      </c>
      <c r="H4" s="34" t="s">
        <v>5</v>
      </c>
      <c r="I4" s="34" t="s">
        <v>6</v>
      </c>
      <c r="J4" s="35" t="s">
        <v>63</v>
      </c>
      <c r="K4" s="35" t="s">
        <v>7</v>
      </c>
      <c r="L4" s="35" t="s">
        <v>8</v>
      </c>
      <c r="M4" s="35" t="s">
        <v>9</v>
      </c>
      <c r="N4" s="35" t="s">
        <v>31</v>
      </c>
      <c r="O4" s="120"/>
      <c r="P4" s="8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</row>
    <row r="5" spans="1:133" ht="15.75">
      <c r="A5" s="24" t="s">
        <v>1</v>
      </c>
      <c r="B5" s="26"/>
      <c r="C5" s="26"/>
      <c r="D5" s="27">
        <f t="shared" ref="D5:M5" si="0">SUM(D6:D11)</f>
        <v>4882985</v>
      </c>
      <c r="E5" s="27">
        <f t="shared" si="0"/>
        <v>0</v>
      </c>
      <c r="F5" s="27">
        <f t="shared" si="0"/>
        <v>0</v>
      </c>
      <c r="G5" s="27">
        <f t="shared" si="0"/>
        <v>290409</v>
      </c>
      <c r="H5" s="27">
        <f t="shared" si="0"/>
        <v>0</v>
      </c>
      <c r="I5" s="27">
        <f t="shared" si="0"/>
        <v>0</v>
      </c>
      <c r="J5" s="27">
        <f t="shared" si="0"/>
        <v>0</v>
      </c>
      <c r="K5" s="27">
        <f t="shared" si="0"/>
        <v>0</v>
      </c>
      <c r="L5" s="27">
        <f t="shared" si="0"/>
        <v>0</v>
      </c>
      <c r="M5" s="27">
        <f t="shared" si="0"/>
        <v>0</v>
      </c>
      <c r="N5" s="28">
        <f t="shared" ref="N5:N16" si="1">SUM(D5:M5)</f>
        <v>5173394</v>
      </c>
      <c r="O5" s="33">
        <f t="shared" ref="O5:O36" si="2">(N5/O$55)</f>
        <v>586.15386358486296</v>
      </c>
      <c r="P5" s="6"/>
    </row>
    <row r="6" spans="1:133">
      <c r="A6" s="12"/>
      <c r="B6" s="25">
        <v>311</v>
      </c>
      <c r="C6" s="20" t="s">
        <v>2</v>
      </c>
      <c r="D6" s="46">
        <v>3464378</v>
      </c>
      <c r="E6" s="46">
        <v>0</v>
      </c>
      <c r="F6" s="46">
        <v>0</v>
      </c>
      <c r="G6" s="46">
        <v>0</v>
      </c>
      <c r="H6" s="46">
        <v>0</v>
      </c>
      <c r="I6" s="46">
        <v>0</v>
      </c>
      <c r="J6" s="46">
        <v>0</v>
      </c>
      <c r="K6" s="46">
        <v>0</v>
      </c>
      <c r="L6" s="46">
        <v>0</v>
      </c>
      <c r="M6" s="46">
        <v>0</v>
      </c>
      <c r="N6" s="46">
        <f t="shared" si="1"/>
        <v>3464378</v>
      </c>
      <c r="O6" s="47">
        <f t="shared" si="2"/>
        <v>392.51960117833676</v>
      </c>
      <c r="P6" s="9"/>
    </row>
    <row r="7" spans="1:133">
      <c r="A7" s="12"/>
      <c r="B7" s="25">
        <v>312.10000000000002</v>
      </c>
      <c r="C7" s="20" t="s">
        <v>10</v>
      </c>
      <c r="D7" s="46">
        <v>234310</v>
      </c>
      <c r="E7" s="46">
        <v>0</v>
      </c>
      <c r="F7" s="46">
        <v>0</v>
      </c>
      <c r="G7" s="46">
        <v>0</v>
      </c>
      <c r="H7" s="46">
        <v>0</v>
      </c>
      <c r="I7" s="46">
        <v>0</v>
      </c>
      <c r="J7" s="46">
        <v>0</v>
      </c>
      <c r="K7" s="46">
        <v>0</v>
      </c>
      <c r="L7" s="46">
        <v>0</v>
      </c>
      <c r="M7" s="46">
        <v>0</v>
      </c>
      <c r="N7" s="46">
        <f t="shared" si="1"/>
        <v>234310</v>
      </c>
      <c r="O7" s="47">
        <f t="shared" si="2"/>
        <v>26.547699977339679</v>
      </c>
      <c r="P7" s="9"/>
    </row>
    <row r="8" spans="1:133">
      <c r="A8" s="12"/>
      <c r="B8" s="25">
        <v>312.60000000000002</v>
      </c>
      <c r="C8" s="20" t="s">
        <v>11</v>
      </c>
      <c r="D8" s="46">
        <v>0</v>
      </c>
      <c r="E8" s="46">
        <v>0</v>
      </c>
      <c r="F8" s="46">
        <v>0</v>
      </c>
      <c r="G8" s="46">
        <v>290409</v>
      </c>
      <c r="H8" s="46">
        <v>0</v>
      </c>
      <c r="I8" s="46">
        <v>0</v>
      </c>
      <c r="J8" s="46">
        <v>0</v>
      </c>
      <c r="K8" s="46">
        <v>0</v>
      </c>
      <c r="L8" s="46">
        <v>0</v>
      </c>
      <c r="M8" s="46">
        <v>0</v>
      </c>
      <c r="N8" s="46">
        <f t="shared" si="1"/>
        <v>290409</v>
      </c>
      <c r="O8" s="47">
        <f t="shared" si="2"/>
        <v>32.903806934058466</v>
      </c>
      <c r="P8" s="9"/>
    </row>
    <row r="9" spans="1:133">
      <c r="A9" s="12"/>
      <c r="B9" s="25">
        <v>314.89999999999998</v>
      </c>
      <c r="C9" s="20" t="s">
        <v>12</v>
      </c>
      <c r="D9" s="46">
        <v>666161</v>
      </c>
      <c r="E9" s="46">
        <v>0</v>
      </c>
      <c r="F9" s="46">
        <v>0</v>
      </c>
      <c r="G9" s="46">
        <v>0</v>
      </c>
      <c r="H9" s="46">
        <v>0</v>
      </c>
      <c r="I9" s="46">
        <v>0</v>
      </c>
      <c r="J9" s="46">
        <v>0</v>
      </c>
      <c r="K9" s="46">
        <v>0</v>
      </c>
      <c r="L9" s="46">
        <v>0</v>
      </c>
      <c r="M9" s="46">
        <v>0</v>
      </c>
      <c r="N9" s="46">
        <f t="shared" si="1"/>
        <v>666161</v>
      </c>
      <c r="O9" s="47">
        <f t="shared" si="2"/>
        <v>75.477113075005661</v>
      </c>
      <c r="P9" s="9"/>
    </row>
    <row r="10" spans="1:133">
      <c r="A10" s="12"/>
      <c r="B10" s="25">
        <v>315</v>
      </c>
      <c r="C10" s="20" t="s">
        <v>13</v>
      </c>
      <c r="D10" s="46">
        <v>472087</v>
      </c>
      <c r="E10" s="46">
        <v>0</v>
      </c>
      <c r="F10" s="46">
        <v>0</v>
      </c>
      <c r="G10" s="46">
        <v>0</v>
      </c>
      <c r="H10" s="46">
        <v>0</v>
      </c>
      <c r="I10" s="46">
        <v>0</v>
      </c>
      <c r="J10" s="46">
        <v>0</v>
      </c>
      <c r="K10" s="46">
        <v>0</v>
      </c>
      <c r="L10" s="46">
        <v>0</v>
      </c>
      <c r="M10" s="46">
        <v>0</v>
      </c>
      <c r="N10" s="46">
        <f t="shared" si="1"/>
        <v>472087</v>
      </c>
      <c r="O10" s="47">
        <f t="shared" si="2"/>
        <v>53.488216632676185</v>
      </c>
      <c r="P10" s="9"/>
    </row>
    <row r="11" spans="1:133">
      <c r="A11" s="12"/>
      <c r="B11" s="25">
        <v>316</v>
      </c>
      <c r="C11" s="20" t="s">
        <v>14</v>
      </c>
      <c r="D11" s="46">
        <v>46049</v>
      </c>
      <c r="E11" s="46">
        <v>0</v>
      </c>
      <c r="F11" s="46">
        <v>0</v>
      </c>
      <c r="G11" s="46">
        <v>0</v>
      </c>
      <c r="H11" s="46">
        <v>0</v>
      </c>
      <c r="I11" s="46">
        <v>0</v>
      </c>
      <c r="J11" s="46">
        <v>0</v>
      </c>
      <c r="K11" s="46">
        <v>0</v>
      </c>
      <c r="L11" s="46">
        <v>0</v>
      </c>
      <c r="M11" s="46">
        <v>0</v>
      </c>
      <c r="N11" s="46">
        <f t="shared" si="1"/>
        <v>46049</v>
      </c>
      <c r="O11" s="47">
        <f t="shared" si="2"/>
        <v>5.2174257874461816</v>
      </c>
      <c r="P11" s="9"/>
    </row>
    <row r="12" spans="1:133" ht="15.75">
      <c r="A12" s="29" t="s">
        <v>15</v>
      </c>
      <c r="B12" s="30"/>
      <c r="C12" s="31"/>
      <c r="D12" s="32">
        <f t="shared" ref="D12:M12" si="3">SUM(D13:D15)</f>
        <v>280568</v>
      </c>
      <c r="E12" s="32">
        <f t="shared" si="3"/>
        <v>107619</v>
      </c>
      <c r="F12" s="32">
        <f t="shared" si="3"/>
        <v>0</v>
      </c>
      <c r="G12" s="32">
        <f t="shared" si="3"/>
        <v>0</v>
      </c>
      <c r="H12" s="32">
        <f t="shared" si="3"/>
        <v>0</v>
      </c>
      <c r="I12" s="32">
        <f t="shared" si="3"/>
        <v>0</v>
      </c>
      <c r="J12" s="32">
        <f t="shared" si="3"/>
        <v>0</v>
      </c>
      <c r="K12" s="32">
        <f t="shared" si="3"/>
        <v>0</v>
      </c>
      <c r="L12" s="32">
        <f t="shared" si="3"/>
        <v>0</v>
      </c>
      <c r="M12" s="32">
        <f t="shared" si="3"/>
        <v>0</v>
      </c>
      <c r="N12" s="44">
        <f t="shared" si="1"/>
        <v>388187</v>
      </c>
      <c r="O12" s="45">
        <f t="shared" si="2"/>
        <v>43.982211647405393</v>
      </c>
      <c r="P12" s="10"/>
    </row>
    <row r="13" spans="1:133">
      <c r="A13" s="12"/>
      <c r="B13" s="25">
        <v>322</v>
      </c>
      <c r="C13" s="20" t="s">
        <v>0</v>
      </c>
      <c r="D13" s="46">
        <v>0</v>
      </c>
      <c r="E13" s="46">
        <v>107619</v>
      </c>
      <c r="F13" s="46">
        <v>0</v>
      </c>
      <c r="G13" s="46">
        <v>0</v>
      </c>
      <c r="H13" s="46">
        <v>0</v>
      </c>
      <c r="I13" s="46">
        <v>0</v>
      </c>
      <c r="J13" s="46">
        <v>0</v>
      </c>
      <c r="K13" s="46">
        <v>0</v>
      </c>
      <c r="L13" s="46">
        <v>0</v>
      </c>
      <c r="M13" s="46">
        <v>0</v>
      </c>
      <c r="N13" s="46">
        <f t="shared" si="1"/>
        <v>107619</v>
      </c>
      <c r="O13" s="47">
        <f t="shared" si="2"/>
        <v>12.193405846363019</v>
      </c>
      <c r="P13" s="9"/>
    </row>
    <row r="14" spans="1:133">
      <c r="A14" s="12"/>
      <c r="B14" s="25">
        <v>323.10000000000002</v>
      </c>
      <c r="C14" s="20" t="s">
        <v>16</v>
      </c>
      <c r="D14" s="46">
        <v>236906</v>
      </c>
      <c r="E14" s="46">
        <v>0</v>
      </c>
      <c r="F14" s="46">
        <v>0</v>
      </c>
      <c r="G14" s="46">
        <v>0</v>
      </c>
      <c r="H14" s="46">
        <v>0</v>
      </c>
      <c r="I14" s="46">
        <v>0</v>
      </c>
      <c r="J14" s="46">
        <v>0</v>
      </c>
      <c r="K14" s="46">
        <v>0</v>
      </c>
      <c r="L14" s="46">
        <v>0</v>
      </c>
      <c r="M14" s="46">
        <v>0</v>
      </c>
      <c r="N14" s="46">
        <f t="shared" si="1"/>
        <v>236906</v>
      </c>
      <c r="O14" s="47">
        <f t="shared" si="2"/>
        <v>26.841830953999548</v>
      </c>
      <c r="P14" s="9"/>
    </row>
    <row r="15" spans="1:133">
      <c r="A15" s="12"/>
      <c r="B15" s="25">
        <v>323.7</v>
      </c>
      <c r="C15" s="20" t="s">
        <v>17</v>
      </c>
      <c r="D15" s="46">
        <v>43662</v>
      </c>
      <c r="E15" s="46">
        <v>0</v>
      </c>
      <c r="F15" s="46">
        <v>0</v>
      </c>
      <c r="G15" s="46">
        <v>0</v>
      </c>
      <c r="H15" s="46">
        <v>0</v>
      </c>
      <c r="I15" s="46">
        <v>0</v>
      </c>
      <c r="J15" s="46">
        <v>0</v>
      </c>
      <c r="K15" s="46">
        <v>0</v>
      </c>
      <c r="L15" s="46">
        <v>0</v>
      </c>
      <c r="M15" s="46">
        <v>0</v>
      </c>
      <c r="N15" s="46">
        <f t="shared" si="1"/>
        <v>43662</v>
      </c>
      <c r="O15" s="47">
        <f t="shared" si="2"/>
        <v>4.9469748470428279</v>
      </c>
      <c r="P15" s="9"/>
    </row>
    <row r="16" spans="1:133" ht="15.75">
      <c r="A16" s="29" t="s">
        <v>19</v>
      </c>
      <c r="B16" s="30"/>
      <c r="C16" s="31"/>
      <c r="D16" s="32">
        <f t="shared" ref="D16:M16" si="4">SUM(D17:D26)</f>
        <v>602193</v>
      </c>
      <c r="E16" s="32">
        <f t="shared" si="4"/>
        <v>395913</v>
      </c>
      <c r="F16" s="32">
        <f t="shared" si="4"/>
        <v>0</v>
      </c>
      <c r="G16" s="32">
        <f t="shared" si="4"/>
        <v>3153</v>
      </c>
      <c r="H16" s="32">
        <f t="shared" si="4"/>
        <v>0</v>
      </c>
      <c r="I16" s="32">
        <f t="shared" si="4"/>
        <v>0</v>
      </c>
      <c r="J16" s="32">
        <f t="shared" si="4"/>
        <v>0</v>
      </c>
      <c r="K16" s="32">
        <f t="shared" si="4"/>
        <v>0</v>
      </c>
      <c r="L16" s="32">
        <f t="shared" si="4"/>
        <v>0</v>
      </c>
      <c r="M16" s="32">
        <f t="shared" si="4"/>
        <v>0</v>
      </c>
      <c r="N16" s="44">
        <f t="shared" si="1"/>
        <v>1001259</v>
      </c>
      <c r="O16" s="45">
        <f t="shared" si="2"/>
        <v>113.44425560842964</v>
      </c>
      <c r="P16" s="10"/>
    </row>
    <row r="17" spans="1:16">
      <c r="A17" s="12"/>
      <c r="B17" s="25">
        <v>331.2</v>
      </c>
      <c r="C17" s="20" t="s">
        <v>18</v>
      </c>
      <c r="D17" s="46">
        <v>0</v>
      </c>
      <c r="E17" s="46">
        <v>11013</v>
      </c>
      <c r="F17" s="46">
        <v>0</v>
      </c>
      <c r="G17" s="46">
        <v>0</v>
      </c>
      <c r="H17" s="46">
        <v>0</v>
      </c>
      <c r="I17" s="46">
        <v>0</v>
      </c>
      <c r="J17" s="46">
        <v>0</v>
      </c>
      <c r="K17" s="46">
        <v>0</v>
      </c>
      <c r="L17" s="46">
        <v>0</v>
      </c>
      <c r="M17" s="46">
        <v>0</v>
      </c>
      <c r="N17" s="46">
        <f t="shared" ref="N17:N25" si="5">SUM(D17:M17)</f>
        <v>11013</v>
      </c>
      <c r="O17" s="47">
        <f t="shared" si="2"/>
        <v>1.2477906186267844</v>
      </c>
      <c r="P17" s="9"/>
    </row>
    <row r="18" spans="1:16">
      <c r="A18" s="12"/>
      <c r="B18" s="25">
        <v>334.2</v>
      </c>
      <c r="C18" s="20" t="s">
        <v>20</v>
      </c>
      <c r="D18" s="46">
        <v>0</v>
      </c>
      <c r="E18" s="46">
        <v>1381</v>
      </c>
      <c r="F18" s="46">
        <v>0</v>
      </c>
      <c r="G18" s="46">
        <v>0</v>
      </c>
      <c r="H18" s="46">
        <v>0</v>
      </c>
      <c r="I18" s="46">
        <v>0</v>
      </c>
      <c r="J18" s="46">
        <v>0</v>
      </c>
      <c r="K18" s="46">
        <v>0</v>
      </c>
      <c r="L18" s="46">
        <v>0</v>
      </c>
      <c r="M18" s="46">
        <v>0</v>
      </c>
      <c r="N18" s="46">
        <f t="shared" si="5"/>
        <v>1381</v>
      </c>
      <c r="O18" s="47">
        <f t="shared" si="2"/>
        <v>0.15646952186721053</v>
      </c>
      <c r="P18" s="9"/>
    </row>
    <row r="19" spans="1:16">
      <c r="A19" s="12"/>
      <c r="B19" s="25">
        <v>334.5</v>
      </c>
      <c r="C19" s="20" t="s">
        <v>21</v>
      </c>
      <c r="D19" s="46">
        <v>0</v>
      </c>
      <c r="E19" s="46">
        <v>0</v>
      </c>
      <c r="F19" s="46">
        <v>0</v>
      </c>
      <c r="G19" s="46">
        <v>2618</v>
      </c>
      <c r="H19" s="46">
        <v>0</v>
      </c>
      <c r="I19" s="46">
        <v>0</v>
      </c>
      <c r="J19" s="46">
        <v>0</v>
      </c>
      <c r="K19" s="46">
        <v>0</v>
      </c>
      <c r="L19" s="46">
        <v>0</v>
      </c>
      <c r="M19" s="46">
        <v>0</v>
      </c>
      <c r="N19" s="46">
        <f t="shared" si="5"/>
        <v>2618</v>
      </c>
      <c r="O19" s="47">
        <f t="shared" si="2"/>
        <v>0.2966236120552912</v>
      </c>
      <c r="P19" s="9"/>
    </row>
    <row r="20" spans="1:16">
      <c r="A20" s="12"/>
      <c r="B20" s="25">
        <v>334.7</v>
      </c>
      <c r="C20" s="20" t="s">
        <v>22</v>
      </c>
      <c r="D20" s="46">
        <v>0</v>
      </c>
      <c r="E20" s="46">
        <v>0</v>
      </c>
      <c r="F20" s="46">
        <v>0</v>
      </c>
      <c r="G20" s="46">
        <v>535</v>
      </c>
      <c r="H20" s="46">
        <v>0</v>
      </c>
      <c r="I20" s="46">
        <v>0</v>
      </c>
      <c r="J20" s="46">
        <v>0</v>
      </c>
      <c r="K20" s="46">
        <v>0</v>
      </c>
      <c r="L20" s="46">
        <v>0</v>
      </c>
      <c r="M20" s="46">
        <v>0</v>
      </c>
      <c r="N20" s="46">
        <f t="shared" si="5"/>
        <v>535</v>
      </c>
      <c r="O20" s="47">
        <f t="shared" si="2"/>
        <v>6.0616360752322684E-2</v>
      </c>
      <c r="P20" s="9"/>
    </row>
    <row r="21" spans="1:16">
      <c r="A21" s="12"/>
      <c r="B21" s="25">
        <v>335.12</v>
      </c>
      <c r="C21" s="20" t="s">
        <v>23</v>
      </c>
      <c r="D21" s="46">
        <v>180396</v>
      </c>
      <c r="E21" s="46">
        <v>0</v>
      </c>
      <c r="F21" s="46">
        <v>0</v>
      </c>
      <c r="G21" s="46">
        <v>0</v>
      </c>
      <c r="H21" s="46">
        <v>0</v>
      </c>
      <c r="I21" s="46">
        <v>0</v>
      </c>
      <c r="J21" s="46">
        <v>0</v>
      </c>
      <c r="K21" s="46">
        <v>0</v>
      </c>
      <c r="L21" s="46">
        <v>0</v>
      </c>
      <c r="M21" s="46">
        <v>0</v>
      </c>
      <c r="N21" s="46">
        <f t="shared" si="5"/>
        <v>180396</v>
      </c>
      <c r="O21" s="47">
        <f t="shared" si="2"/>
        <v>20.439157036029911</v>
      </c>
      <c r="P21" s="9"/>
    </row>
    <row r="22" spans="1:16">
      <c r="A22" s="12"/>
      <c r="B22" s="25">
        <v>335.14</v>
      </c>
      <c r="C22" s="20" t="s">
        <v>24</v>
      </c>
      <c r="D22" s="46">
        <v>5376</v>
      </c>
      <c r="E22" s="46">
        <v>0</v>
      </c>
      <c r="F22" s="46">
        <v>0</v>
      </c>
      <c r="G22" s="46">
        <v>0</v>
      </c>
      <c r="H22" s="46">
        <v>0</v>
      </c>
      <c r="I22" s="46">
        <v>0</v>
      </c>
      <c r="J22" s="46">
        <v>0</v>
      </c>
      <c r="K22" s="46">
        <v>0</v>
      </c>
      <c r="L22" s="46">
        <v>0</v>
      </c>
      <c r="M22" s="46">
        <v>0</v>
      </c>
      <c r="N22" s="46">
        <f t="shared" si="5"/>
        <v>5376</v>
      </c>
      <c r="O22" s="47">
        <f t="shared" si="2"/>
        <v>0.60910944935418088</v>
      </c>
      <c r="P22" s="9"/>
    </row>
    <row r="23" spans="1:16">
      <c r="A23" s="12"/>
      <c r="B23" s="25">
        <v>335.15</v>
      </c>
      <c r="C23" s="20" t="s">
        <v>25</v>
      </c>
      <c r="D23" s="46">
        <v>4794</v>
      </c>
      <c r="E23" s="46">
        <v>0</v>
      </c>
      <c r="F23" s="46">
        <v>0</v>
      </c>
      <c r="G23" s="46">
        <v>0</v>
      </c>
      <c r="H23" s="46">
        <v>0</v>
      </c>
      <c r="I23" s="46">
        <v>0</v>
      </c>
      <c r="J23" s="46">
        <v>0</v>
      </c>
      <c r="K23" s="46">
        <v>0</v>
      </c>
      <c r="L23" s="46">
        <v>0</v>
      </c>
      <c r="M23" s="46">
        <v>0</v>
      </c>
      <c r="N23" s="46">
        <f t="shared" si="5"/>
        <v>4794</v>
      </c>
      <c r="O23" s="47">
        <f t="shared" si="2"/>
        <v>0.5431679129843644</v>
      </c>
      <c r="P23" s="9"/>
    </row>
    <row r="24" spans="1:16">
      <c r="A24" s="12"/>
      <c r="B24" s="25">
        <v>335.18</v>
      </c>
      <c r="C24" s="20" t="s">
        <v>26</v>
      </c>
      <c r="D24" s="46">
        <v>392230</v>
      </c>
      <c r="E24" s="46">
        <v>0</v>
      </c>
      <c r="F24" s="46">
        <v>0</v>
      </c>
      <c r="G24" s="46">
        <v>0</v>
      </c>
      <c r="H24" s="46">
        <v>0</v>
      </c>
      <c r="I24" s="46">
        <v>0</v>
      </c>
      <c r="J24" s="46">
        <v>0</v>
      </c>
      <c r="K24" s="46">
        <v>0</v>
      </c>
      <c r="L24" s="46">
        <v>0</v>
      </c>
      <c r="M24" s="46">
        <v>0</v>
      </c>
      <c r="N24" s="46">
        <f t="shared" si="5"/>
        <v>392230</v>
      </c>
      <c r="O24" s="47">
        <f t="shared" si="2"/>
        <v>44.440290052118741</v>
      </c>
      <c r="P24" s="9"/>
    </row>
    <row r="25" spans="1:16">
      <c r="A25" s="12"/>
      <c r="B25" s="25">
        <v>335.49</v>
      </c>
      <c r="C25" s="20" t="s">
        <v>27</v>
      </c>
      <c r="D25" s="46">
        <v>19397</v>
      </c>
      <c r="E25" s="46">
        <v>0</v>
      </c>
      <c r="F25" s="46">
        <v>0</v>
      </c>
      <c r="G25" s="46">
        <v>0</v>
      </c>
      <c r="H25" s="46">
        <v>0</v>
      </c>
      <c r="I25" s="46">
        <v>0</v>
      </c>
      <c r="J25" s="46">
        <v>0</v>
      </c>
      <c r="K25" s="46">
        <v>0</v>
      </c>
      <c r="L25" s="46">
        <v>0</v>
      </c>
      <c r="M25" s="46">
        <v>0</v>
      </c>
      <c r="N25" s="46">
        <f t="shared" si="5"/>
        <v>19397</v>
      </c>
      <c r="O25" s="47">
        <f t="shared" si="2"/>
        <v>2.1977113075005663</v>
      </c>
      <c r="P25" s="9"/>
    </row>
    <row r="26" spans="1:16">
      <c r="A26" s="12"/>
      <c r="B26" s="25">
        <v>339</v>
      </c>
      <c r="C26" s="20" t="s">
        <v>28</v>
      </c>
      <c r="D26" s="46">
        <v>0</v>
      </c>
      <c r="E26" s="46">
        <v>383519</v>
      </c>
      <c r="F26" s="46">
        <v>0</v>
      </c>
      <c r="G26" s="46">
        <v>0</v>
      </c>
      <c r="H26" s="46">
        <v>0</v>
      </c>
      <c r="I26" s="46">
        <v>0</v>
      </c>
      <c r="J26" s="46">
        <v>0</v>
      </c>
      <c r="K26" s="46">
        <v>0</v>
      </c>
      <c r="L26" s="46">
        <v>0</v>
      </c>
      <c r="M26" s="46">
        <v>0</v>
      </c>
      <c r="N26" s="46">
        <f>SUM(D26:M26)</f>
        <v>383519</v>
      </c>
      <c r="O26" s="47">
        <f t="shared" si="2"/>
        <v>43.453319737140269</v>
      </c>
      <c r="P26" s="9"/>
    </row>
    <row r="27" spans="1:16" ht="15.75">
      <c r="A27" s="29" t="s">
        <v>33</v>
      </c>
      <c r="B27" s="30"/>
      <c r="C27" s="31"/>
      <c r="D27" s="32">
        <f t="shared" ref="D27:M27" si="6">SUM(D28:D37)</f>
        <v>902484</v>
      </c>
      <c r="E27" s="32">
        <f t="shared" si="6"/>
        <v>0</v>
      </c>
      <c r="F27" s="32">
        <f t="shared" si="6"/>
        <v>0</v>
      </c>
      <c r="G27" s="32">
        <f t="shared" si="6"/>
        <v>0</v>
      </c>
      <c r="H27" s="32">
        <f t="shared" si="6"/>
        <v>0</v>
      </c>
      <c r="I27" s="32">
        <f t="shared" si="6"/>
        <v>15034209</v>
      </c>
      <c r="J27" s="32">
        <f t="shared" si="6"/>
        <v>1090178</v>
      </c>
      <c r="K27" s="32">
        <f t="shared" si="6"/>
        <v>0</v>
      </c>
      <c r="L27" s="32">
        <f t="shared" si="6"/>
        <v>0</v>
      </c>
      <c r="M27" s="32">
        <f t="shared" si="6"/>
        <v>0</v>
      </c>
      <c r="N27" s="32">
        <f>SUM(D27:M27)</f>
        <v>17026871</v>
      </c>
      <c r="O27" s="45">
        <f t="shared" si="2"/>
        <v>1929.1718785406754</v>
      </c>
      <c r="P27" s="10"/>
    </row>
    <row r="28" spans="1:16">
      <c r="A28" s="12"/>
      <c r="B28" s="25">
        <v>341.2</v>
      </c>
      <c r="C28" s="20" t="s">
        <v>36</v>
      </c>
      <c r="D28" s="46">
        <v>0</v>
      </c>
      <c r="E28" s="46">
        <v>0</v>
      </c>
      <c r="F28" s="46">
        <v>0</v>
      </c>
      <c r="G28" s="46">
        <v>0</v>
      </c>
      <c r="H28" s="46">
        <v>0</v>
      </c>
      <c r="I28" s="46">
        <v>0</v>
      </c>
      <c r="J28" s="46">
        <v>1089793</v>
      </c>
      <c r="K28" s="46">
        <v>0</v>
      </c>
      <c r="L28" s="46">
        <v>0</v>
      </c>
      <c r="M28" s="46">
        <v>0</v>
      </c>
      <c r="N28" s="46">
        <f>SUM(D28:M28)</f>
        <v>1089793</v>
      </c>
      <c r="O28" s="47">
        <f t="shared" si="2"/>
        <v>123.47530024926354</v>
      </c>
      <c r="P28" s="9"/>
    </row>
    <row r="29" spans="1:16">
      <c r="A29" s="12"/>
      <c r="B29" s="25">
        <v>341.9</v>
      </c>
      <c r="C29" s="20" t="s">
        <v>37</v>
      </c>
      <c r="D29" s="46">
        <v>82134</v>
      </c>
      <c r="E29" s="46">
        <v>0</v>
      </c>
      <c r="F29" s="46">
        <v>0</v>
      </c>
      <c r="G29" s="46">
        <v>0</v>
      </c>
      <c r="H29" s="46">
        <v>0</v>
      </c>
      <c r="I29" s="46">
        <v>0</v>
      </c>
      <c r="J29" s="46">
        <v>385</v>
      </c>
      <c r="K29" s="46">
        <v>0</v>
      </c>
      <c r="L29" s="46">
        <v>0</v>
      </c>
      <c r="M29" s="46">
        <v>0</v>
      </c>
      <c r="N29" s="46">
        <f t="shared" ref="N29:N37" si="7">SUM(D29:M29)</f>
        <v>82519</v>
      </c>
      <c r="O29" s="47">
        <f t="shared" si="2"/>
        <v>9.3495354634035799</v>
      </c>
      <c r="P29" s="9"/>
    </row>
    <row r="30" spans="1:16">
      <c r="A30" s="12"/>
      <c r="B30" s="25">
        <v>342.1</v>
      </c>
      <c r="C30" s="20" t="s">
        <v>38</v>
      </c>
      <c r="D30" s="46">
        <v>12787</v>
      </c>
      <c r="E30" s="46">
        <v>0</v>
      </c>
      <c r="F30" s="46">
        <v>0</v>
      </c>
      <c r="G30" s="46">
        <v>0</v>
      </c>
      <c r="H30" s="46">
        <v>0</v>
      </c>
      <c r="I30" s="46">
        <v>0</v>
      </c>
      <c r="J30" s="46">
        <v>0</v>
      </c>
      <c r="K30" s="46">
        <v>0</v>
      </c>
      <c r="L30" s="46">
        <v>0</v>
      </c>
      <c r="M30" s="46">
        <v>0</v>
      </c>
      <c r="N30" s="46">
        <f t="shared" si="7"/>
        <v>12787</v>
      </c>
      <c r="O30" s="47">
        <f t="shared" si="2"/>
        <v>1.4487876727849536</v>
      </c>
      <c r="P30" s="9"/>
    </row>
    <row r="31" spans="1:16">
      <c r="A31" s="12"/>
      <c r="B31" s="25">
        <v>343.1</v>
      </c>
      <c r="C31" s="20" t="s">
        <v>39</v>
      </c>
      <c r="D31" s="46">
        <v>0</v>
      </c>
      <c r="E31" s="46">
        <v>0</v>
      </c>
      <c r="F31" s="46">
        <v>0</v>
      </c>
      <c r="G31" s="46">
        <v>0</v>
      </c>
      <c r="H31" s="46">
        <v>0</v>
      </c>
      <c r="I31" s="46">
        <v>12835626</v>
      </c>
      <c r="J31" s="46">
        <v>0</v>
      </c>
      <c r="K31" s="46">
        <v>0</v>
      </c>
      <c r="L31" s="46">
        <v>0</v>
      </c>
      <c r="M31" s="46">
        <v>0</v>
      </c>
      <c r="N31" s="46">
        <f t="shared" si="7"/>
        <v>12835626</v>
      </c>
      <c r="O31" s="47">
        <f t="shared" si="2"/>
        <v>1454.2970768184907</v>
      </c>
      <c r="P31" s="9"/>
    </row>
    <row r="32" spans="1:16">
      <c r="A32" s="12"/>
      <c r="B32" s="25">
        <v>343.3</v>
      </c>
      <c r="C32" s="20" t="s">
        <v>40</v>
      </c>
      <c r="D32" s="46">
        <v>0</v>
      </c>
      <c r="E32" s="46">
        <v>0</v>
      </c>
      <c r="F32" s="46">
        <v>0</v>
      </c>
      <c r="G32" s="46">
        <v>0</v>
      </c>
      <c r="H32" s="46">
        <v>0</v>
      </c>
      <c r="I32" s="46">
        <v>854811</v>
      </c>
      <c r="J32" s="46">
        <v>0</v>
      </c>
      <c r="K32" s="46">
        <v>0</v>
      </c>
      <c r="L32" s="46">
        <v>0</v>
      </c>
      <c r="M32" s="46">
        <v>0</v>
      </c>
      <c r="N32" s="46">
        <f t="shared" si="7"/>
        <v>854811</v>
      </c>
      <c r="O32" s="47">
        <f t="shared" si="2"/>
        <v>96.851461590754582</v>
      </c>
      <c r="P32" s="9"/>
    </row>
    <row r="33" spans="1:16">
      <c r="A33" s="12"/>
      <c r="B33" s="25">
        <v>343.4</v>
      </c>
      <c r="C33" s="20" t="s">
        <v>41</v>
      </c>
      <c r="D33" s="46">
        <v>736898</v>
      </c>
      <c r="E33" s="46">
        <v>0</v>
      </c>
      <c r="F33" s="46">
        <v>0</v>
      </c>
      <c r="G33" s="46">
        <v>0</v>
      </c>
      <c r="H33" s="46">
        <v>0</v>
      </c>
      <c r="I33" s="46">
        <v>0</v>
      </c>
      <c r="J33" s="46">
        <v>0</v>
      </c>
      <c r="K33" s="46">
        <v>0</v>
      </c>
      <c r="L33" s="46">
        <v>0</v>
      </c>
      <c r="M33" s="46">
        <v>0</v>
      </c>
      <c r="N33" s="46">
        <f t="shared" si="7"/>
        <v>736898</v>
      </c>
      <c r="O33" s="47">
        <f t="shared" si="2"/>
        <v>83.49172898255155</v>
      </c>
      <c r="P33" s="9"/>
    </row>
    <row r="34" spans="1:16">
      <c r="A34" s="12"/>
      <c r="B34" s="25">
        <v>343.5</v>
      </c>
      <c r="C34" s="20" t="s">
        <v>42</v>
      </c>
      <c r="D34" s="46">
        <v>0</v>
      </c>
      <c r="E34" s="46">
        <v>0</v>
      </c>
      <c r="F34" s="46">
        <v>0</v>
      </c>
      <c r="G34" s="46">
        <v>0</v>
      </c>
      <c r="H34" s="46">
        <v>0</v>
      </c>
      <c r="I34" s="46">
        <v>1294117</v>
      </c>
      <c r="J34" s="46">
        <v>0</v>
      </c>
      <c r="K34" s="46">
        <v>0</v>
      </c>
      <c r="L34" s="46">
        <v>0</v>
      </c>
      <c r="M34" s="46">
        <v>0</v>
      </c>
      <c r="N34" s="46">
        <f t="shared" si="7"/>
        <v>1294117</v>
      </c>
      <c r="O34" s="47">
        <f t="shared" si="2"/>
        <v>146.6255381826422</v>
      </c>
      <c r="P34" s="9"/>
    </row>
    <row r="35" spans="1:16">
      <c r="A35" s="12"/>
      <c r="B35" s="25">
        <v>343.9</v>
      </c>
      <c r="C35" s="20" t="s">
        <v>43</v>
      </c>
      <c r="D35" s="46">
        <v>0</v>
      </c>
      <c r="E35" s="46">
        <v>0</v>
      </c>
      <c r="F35" s="46">
        <v>0</v>
      </c>
      <c r="G35" s="46">
        <v>0</v>
      </c>
      <c r="H35" s="46">
        <v>0</v>
      </c>
      <c r="I35" s="46">
        <v>49655</v>
      </c>
      <c r="J35" s="46">
        <v>0</v>
      </c>
      <c r="K35" s="46">
        <v>0</v>
      </c>
      <c r="L35" s="46">
        <v>0</v>
      </c>
      <c r="M35" s="46">
        <v>0</v>
      </c>
      <c r="N35" s="46">
        <f t="shared" si="7"/>
        <v>49655</v>
      </c>
      <c r="O35" s="47">
        <f t="shared" si="2"/>
        <v>5.6259913890777247</v>
      </c>
      <c r="P35" s="9"/>
    </row>
    <row r="36" spans="1:16">
      <c r="A36" s="12"/>
      <c r="B36" s="25">
        <v>347.2</v>
      </c>
      <c r="C36" s="20" t="s">
        <v>44</v>
      </c>
      <c r="D36" s="46">
        <v>46650</v>
      </c>
      <c r="E36" s="46">
        <v>0</v>
      </c>
      <c r="F36" s="46">
        <v>0</v>
      </c>
      <c r="G36" s="46">
        <v>0</v>
      </c>
      <c r="H36" s="46">
        <v>0</v>
      </c>
      <c r="I36" s="46">
        <v>0</v>
      </c>
      <c r="J36" s="46">
        <v>0</v>
      </c>
      <c r="K36" s="46">
        <v>0</v>
      </c>
      <c r="L36" s="46">
        <v>0</v>
      </c>
      <c r="M36" s="46">
        <v>0</v>
      </c>
      <c r="N36" s="46">
        <f t="shared" si="7"/>
        <v>46650</v>
      </c>
      <c r="O36" s="47">
        <f t="shared" si="2"/>
        <v>5.2855200543847722</v>
      </c>
      <c r="P36" s="9"/>
    </row>
    <row r="37" spans="1:16">
      <c r="A37" s="12"/>
      <c r="B37" s="25">
        <v>347.4</v>
      </c>
      <c r="C37" s="20" t="s">
        <v>45</v>
      </c>
      <c r="D37" s="46">
        <v>24015</v>
      </c>
      <c r="E37" s="46">
        <v>0</v>
      </c>
      <c r="F37" s="46">
        <v>0</v>
      </c>
      <c r="G37" s="46">
        <v>0</v>
      </c>
      <c r="H37" s="46">
        <v>0</v>
      </c>
      <c r="I37" s="46">
        <v>0</v>
      </c>
      <c r="J37" s="46">
        <v>0</v>
      </c>
      <c r="K37" s="46">
        <v>0</v>
      </c>
      <c r="L37" s="46">
        <v>0</v>
      </c>
      <c r="M37" s="46">
        <v>0</v>
      </c>
      <c r="N37" s="46">
        <f t="shared" si="7"/>
        <v>24015</v>
      </c>
      <c r="O37" s="47">
        <f t="shared" ref="O37:O53" si="8">(N37/O$55)</f>
        <v>2.72093813732155</v>
      </c>
      <c r="P37" s="9"/>
    </row>
    <row r="38" spans="1:16" ht="15.75">
      <c r="A38" s="29" t="s">
        <v>34</v>
      </c>
      <c r="B38" s="30"/>
      <c r="C38" s="31"/>
      <c r="D38" s="32">
        <f t="shared" ref="D38:M38" si="9">SUM(D39:D40)</f>
        <v>111017</v>
      </c>
      <c r="E38" s="32">
        <f t="shared" si="9"/>
        <v>4350</v>
      </c>
      <c r="F38" s="32">
        <f t="shared" si="9"/>
        <v>0</v>
      </c>
      <c r="G38" s="32">
        <f t="shared" si="9"/>
        <v>0</v>
      </c>
      <c r="H38" s="32">
        <f t="shared" si="9"/>
        <v>0</v>
      </c>
      <c r="I38" s="32">
        <f t="shared" si="9"/>
        <v>0</v>
      </c>
      <c r="J38" s="32">
        <f t="shared" si="9"/>
        <v>0</v>
      </c>
      <c r="K38" s="32">
        <f t="shared" si="9"/>
        <v>0</v>
      </c>
      <c r="L38" s="32">
        <f t="shared" si="9"/>
        <v>0</v>
      </c>
      <c r="M38" s="32">
        <f t="shared" si="9"/>
        <v>0</v>
      </c>
      <c r="N38" s="32">
        <f t="shared" ref="N38:N53" si="10">SUM(D38:M38)</f>
        <v>115367</v>
      </c>
      <c r="O38" s="45">
        <f t="shared" si="8"/>
        <v>13.07126671198731</v>
      </c>
      <c r="P38" s="10"/>
    </row>
    <row r="39" spans="1:16">
      <c r="A39" s="13"/>
      <c r="B39" s="39">
        <v>351.3</v>
      </c>
      <c r="C39" s="21" t="s">
        <v>48</v>
      </c>
      <c r="D39" s="46">
        <v>51087</v>
      </c>
      <c r="E39" s="46">
        <v>0</v>
      </c>
      <c r="F39" s="46">
        <v>0</v>
      </c>
      <c r="G39" s="46">
        <v>0</v>
      </c>
      <c r="H39" s="46">
        <v>0</v>
      </c>
      <c r="I39" s="46">
        <v>0</v>
      </c>
      <c r="J39" s="46">
        <v>0</v>
      </c>
      <c r="K39" s="46">
        <v>0</v>
      </c>
      <c r="L39" s="46">
        <v>0</v>
      </c>
      <c r="M39" s="46">
        <v>0</v>
      </c>
      <c r="N39" s="46">
        <f t="shared" si="10"/>
        <v>51087</v>
      </c>
      <c r="O39" s="47">
        <f t="shared" si="8"/>
        <v>5.7882392929979609</v>
      </c>
      <c r="P39" s="9"/>
    </row>
    <row r="40" spans="1:16">
      <c r="A40" s="13"/>
      <c r="B40" s="39">
        <v>359</v>
      </c>
      <c r="C40" s="21" t="s">
        <v>49</v>
      </c>
      <c r="D40" s="46">
        <v>59930</v>
      </c>
      <c r="E40" s="46">
        <v>4350</v>
      </c>
      <c r="F40" s="46">
        <v>0</v>
      </c>
      <c r="G40" s="46">
        <v>0</v>
      </c>
      <c r="H40" s="46">
        <v>0</v>
      </c>
      <c r="I40" s="46">
        <v>0</v>
      </c>
      <c r="J40" s="46">
        <v>0</v>
      </c>
      <c r="K40" s="46">
        <v>0</v>
      </c>
      <c r="L40" s="46">
        <v>0</v>
      </c>
      <c r="M40" s="46">
        <v>0</v>
      </c>
      <c r="N40" s="46">
        <f t="shared" si="10"/>
        <v>64280</v>
      </c>
      <c r="O40" s="47">
        <f t="shared" si="8"/>
        <v>7.2830274189893496</v>
      </c>
      <c r="P40" s="9"/>
    </row>
    <row r="41" spans="1:16" ht="15.75">
      <c r="A41" s="29" t="s">
        <v>3</v>
      </c>
      <c r="B41" s="30"/>
      <c r="C41" s="31"/>
      <c r="D41" s="32">
        <f t="shared" ref="D41:M41" si="11">SUM(D42:D47)</f>
        <v>67957</v>
      </c>
      <c r="E41" s="32">
        <f t="shared" si="11"/>
        <v>30628</v>
      </c>
      <c r="F41" s="32">
        <f t="shared" si="11"/>
        <v>-19</v>
      </c>
      <c r="G41" s="32">
        <f t="shared" si="11"/>
        <v>264</v>
      </c>
      <c r="H41" s="32">
        <f t="shared" si="11"/>
        <v>0</v>
      </c>
      <c r="I41" s="32">
        <f t="shared" si="11"/>
        <v>56898</v>
      </c>
      <c r="J41" s="32">
        <f t="shared" si="11"/>
        <v>-1868</v>
      </c>
      <c r="K41" s="32">
        <f t="shared" si="11"/>
        <v>0</v>
      </c>
      <c r="L41" s="32">
        <f t="shared" si="11"/>
        <v>0</v>
      </c>
      <c r="M41" s="32">
        <f t="shared" si="11"/>
        <v>0</v>
      </c>
      <c r="N41" s="32">
        <f t="shared" si="10"/>
        <v>153860</v>
      </c>
      <c r="O41" s="45">
        <f t="shared" si="8"/>
        <v>17.432585542714708</v>
      </c>
      <c r="P41" s="10"/>
    </row>
    <row r="42" spans="1:16">
      <c r="A42" s="12"/>
      <c r="B42" s="25">
        <v>361.1</v>
      </c>
      <c r="C42" s="20" t="s">
        <v>50</v>
      </c>
      <c r="D42" s="46">
        <v>135</v>
      </c>
      <c r="E42" s="46">
        <v>3922</v>
      </c>
      <c r="F42" s="46">
        <v>0</v>
      </c>
      <c r="G42" s="46">
        <v>0</v>
      </c>
      <c r="H42" s="46">
        <v>0</v>
      </c>
      <c r="I42" s="46">
        <v>0</v>
      </c>
      <c r="J42" s="46">
        <v>0</v>
      </c>
      <c r="K42" s="46">
        <v>0</v>
      </c>
      <c r="L42" s="46">
        <v>0</v>
      </c>
      <c r="M42" s="46">
        <v>0</v>
      </c>
      <c r="N42" s="46">
        <f t="shared" si="10"/>
        <v>4057</v>
      </c>
      <c r="O42" s="47">
        <f t="shared" si="8"/>
        <v>0.45966462723770679</v>
      </c>
      <c r="P42" s="9"/>
    </row>
    <row r="43" spans="1:16">
      <c r="A43" s="12"/>
      <c r="B43" s="25">
        <v>361.3</v>
      </c>
      <c r="C43" s="20" t="s">
        <v>51</v>
      </c>
      <c r="D43" s="46">
        <v>-17871</v>
      </c>
      <c r="E43" s="46">
        <v>13</v>
      </c>
      <c r="F43" s="46">
        <v>-19</v>
      </c>
      <c r="G43" s="46">
        <v>264</v>
      </c>
      <c r="H43" s="46">
        <v>0</v>
      </c>
      <c r="I43" s="46">
        <v>-24475</v>
      </c>
      <c r="J43" s="46">
        <v>-2265</v>
      </c>
      <c r="K43" s="46">
        <v>0</v>
      </c>
      <c r="L43" s="46">
        <v>0</v>
      </c>
      <c r="M43" s="46">
        <v>0</v>
      </c>
      <c r="N43" s="46">
        <f t="shared" si="10"/>
        <v>-44353</v>
      </c>
      <c r="O43" s="47">
        <f t="shared" si="8"/>
        <v>-5.0252662587808743</v>
      </c>
      <c r="P43" s="9"/>
    </row>
    <row r="44" spans="1:16">
      <c r="A44" s="12"/>
      <c r="B44" s="25">
        <v>362</v>
      </c>
      <c r="C44" s="20" t="s">
        <v>52</v>
      </c>
      <c r="D44" s="46">
        <v>18388</v>
      </c>
      <c r="E44" s="46">
        <v>0</v>
      </c>
      <c r="F44" s="46">
        <v>0</v>
      </c>
      <c r="G44" s="46">
        <v>0</v>
      </c>
      <c r="H44" s="46">
        <v>0</v>
      </c>
      <c r="I44" s="46">
        <v>33964</v>
      </c>
      <c r="J44" s="46">
        <v>0</v>
      </c>
      <c r="K44" s="46">
        <v>0</v>
      </c>
      <c r="L44" s="46">
        <v>0</v>
      </c>
      <c r="M44" s="46">
        <v>0</v>
      </c>
      <c r="N44" s="46">
        <f t="shared" si="10"/>
        <v>52352</v>
      </c>
      <c r="O44" s="47">
        <f t="shared" si="8"/>
        <v>5.9315658282347608</v>
      </c>
      <c r="P44" s="9"/>
    </row>
    <row r="45" spans="1:16">
      <c r="A45" s="12"/>
      <c r="B45" s="25">
        <v>364</v>
      </c>
      <c r="C45" s="20" t="s">
        <v>53</v>
      </c>
      <c r="D45" s="46">
        <v>0</v>
      </c>
      <c r="E45" s="46">
        <v>0</v>
      </c>
      <c r="F45" s="46">
        <v>0</v>
      </c>
      <c r="G45" s="46">
        <v>0</v>
      </c>
      <c r="H45" s="46">
        <v>0</v>
      </c>
      <c r="I45" s="46">
        <v>-2187</v>
      </c>
      <c r="J45" s="46">
        <v>0</v>
      </c>
      <c r="K45" s="46">
        <v>0</v>
      </c>
      <c r="L45" s="46">
        <v>0</v>
      </c>
      <c r="M45" s="46">
        <v>0</v>
      </c>
      <c r="N45" s="46">
        <f t="shared" si="10"/>
        <v>-2187</v>
      </c>
      <c r="O45" s="47">
        <f t="shared" si="8"/>
        <v>-0.2477906186267845</v>
      </c>
      <c r="P45" s="9"/>
    </row>
    <row r="46" spans="1:16">
      <c r="A46" s="12"/>
      <c r="B46" s="25">
        <v>366</v>
      </c>
      <c r="C46" s="20" t="s">
        <v>54</v>
      </c>
      <c r="D46" s="46">
        <v>0</v>
      </c>
      <c r="E46" s="46">
        <v>26693</v>
      </c>
      <c r="F46" s="46">
        <v>0</v>
      </c>
      <c r="G46" s="46">
        <v>0</v>
      </c>
      <c r="H46" s="46">
        <v>0</v>
      </c>
      <c r="I46" s="46">
        <v>0</v>
      </c>
      <c r="J46" s="46">
        <v>0</v>
      </c>
      <c r="K46" s="46">
        <v>0</v>
      </c>
      <c r="L46" s="46">
        <v>0</v>
      </c>
      <c r="M46" s="46">
        <v>0</v>
      </c>
      <c r="N46" s="46">
        <f t="shared" si="10"/>
        <v>26693</v>
      </c>
      <c r="O46" s="47">
        <f t="shared" si="8"/>
        <v>3.024359845909812</v>
      </c>
      <c r="P46" s="9"/>
    </row>
    <row r="47" spans="1:16">
      <c r="A47" s="12"/>
      <c r="B47" s="25">
        <v>369.9</v>
      </c>
      <c r="C47" s="20" t="s">
        <v>55</v>
      </c>
      <c r="D47" s="46">
        <v>67305</v>
      </c>
      <c r="E47" s="46">
        <v>0</v>
      </c>
      <c r="F47" s="46">
        <v>0</v>
      </c>
      <c r="G47" s="46">
        <v>0</v>
      </c>
      <c r="H47" s="46">
        <v>0</v>
      </c>
      <c r="I47" s="46">
        <v>49596</v>
      </c>
      <c r="J47" s="46">
        <v>397</v>
      </c>
      <c r="K47" s="46">
        <v>0</v>
      </c>
      <c r="L47" s="46">
        <v>0</v>
      </c>
      <c r="M47" s="46">
        <v>0</v>
      </c>
      <c r="N47" s="46">
        <f t="shared" si="10"/>
        <v>117298</v>
      </c>
      <c r="O47" s="47">
        <f t="shared" si="8"/>
        <v>13.290052118740086</v>
      </c>
      <c r="P47" s="9"/>
    </row>
    <row r="48" spans="1:16" ht="15.75">
      <c r="A48" s="29" t="s">
        <v>35</v>
      </c>
      <c r="B48" s="30"/>
      <c r="C48" s="31"/>
      <c r="D48" s="32">
        <f t="shared" ref="D48:M48" si="12">SUM(D49:D52)</f>
        <v>2036514</v>
      </c>
      <c r="E48" s="32">
        <f t="shared" si="12"/>
        <v>254695</v>
      </c>
      <c r="F48" s="32">
        <f t="shared" si="12"/>
        <v>637253</v>
      </c>
      <c r="G48" s="32">
        <f t="shared" si="12"/>
        <v>37500</v>
      </c>
      <c r="H48" s="32">
        <f t="shared" si="12"/>
        <v>0</v>
      </c>
      <c r="I48" s="32">
        <f t="shared" si="12"/>
        <v>330969</v>
      </c>
      <c r="J48" s="32">
        <f t="shared" si="12"/>
        <v>0</v>
      </c>
      <c r="K48" s="32">
        <f t="shared" si="12"/>
        <v>0</v>
      </c>
      <c r="L48" s="32">
        <f t="shared" si="12"/>
        <v>0</v>
      </c>
      <c r="M48" s="32">
        <f t="shared" si="12"/>
        <v>0</v>
      </c>
      <c r="N48" s="32">
        <f t="shared" si="10"/>
        <v>3296931</v>
      </c>
      <c r="O48" s="45">
        <f t="shared" si="8"/>
        <v>373.54758667573077</v>
      </c>
      <c r="P48" s="9"/>
    </row>
    <row r="49" spans="1:119">
      <c r="A49" s="12"/>
      <c r="B49" s="25">
        <v>381</v>
      </c>
      <c r="C49" s="20" t="s">
        <v>56</v>
      </c>
      <c r="D49" s="46">
        <v>0</v>
      </c>
      <c r="E49" s="46">
        <v>254695</v>
      </c>
      <c r="F49" s="46">
        <v>637253</v>
      </c>
      <c r="G49" s="46">
        <v>37500</v>
      </c>
      <c r="H49" s="46">
        <v>0</v>
      </c>
      <c r="I49" s="46">
        <v>1334</v>
      </c>
      <c r="J49" s="46">
        <v>0</v>
      </c>
      <c r="K49" s="46">
        <v>0</v>
      </c>
      <c r="L49" s="46">
        <v>0</v>
      </c>
      <c r="M49" s="46">
        <v>0</v>
      </c>
      <c r="N49" s="46">
        <f t="shared" si="10"/>
        <v>930782</v>
      </c>
      <c r="O49" s="47">
        <f t="shared" si="8"/>
        <v>105.45909811919329</v>
      </c>
      <c r="P49" s="9"/>
    </row>
    <row r="50" spans="1:119">
      <c r="A50" s="12"/>
      <c r="B50" s="25">
        <v>382</v>
      </c>
      <c r="C50" s="20" t="s">
        <v>66</v>
      </c>
      <c r="D50" s="46">
        <v>2021117</v>
      </c>
      <c r="E50" s="46">
        <v>0</v>
      </c>
      <c r="F50" s="46">
        <v>0</v>
      </c>
      <c r="G50" s="46">
        <v>0</v>
      </c>
      <c r="H50" s="46">
        <v>0</v>
      </c>
      <c r="I50" s="46">
        <v>0</v>
      </c>
      <c r="J50" s="46">
        <v>0</v>
      </c>
      <c r="K50" s="46">
        <v>0</v>
      </c>
      <c r="L50" s="46">
        <v>0</v>
      </c>
      <c r="M50" s="46">
        <v>0</v>
      </c>
      <c r="N50" s="46">
        <f t="shared" si="10"/>
        <v>2021117</v>
      </c>
      <c r="O50" s="47">
        <f t="shared" si="8"/>
        <v>228.99580784047134</v>
      </c>
      <c r="P50" s="9"/>
    </row>
    <row r="51" spans="1:119">
      <c r="A51" s="12"/>
      <c r="B51" s="25">
        <v>388.1</v>
      </c>
      <c r="C51" s="20" t="s">
        <v>57</v>
      </c>
      <c r="D51" s="46">
        <v>15397</v>
      </c>
      <c r="E51" s="46">
        <v>0</v>
      </c>
      <c r="F51" s="46">
        <v>0</v>
      </c>
      <c r="G51" s="46">
        <v>0</v>
      </c>
      <c r="H51" s="46">
        <v>0</v>
      </c>
      <c r="I51" s="46">
        <v>0</v>
      </c>
      <c r="J51" s="46">
        <v>0</v>
      </c>
      <c r="K51" s="46">
        <v>0</v>
      </c>
      <c r="L51" s="46">
        <v>0</v>
      </c>
      <c r="M51" s="46">
        <v>0</v>
      </c>
      <c r="N51" s="46">
        <f t="shared" si="10"/>
        <v>15397</v>
      </c>
      <c r="O51" s="47">
        <f t="shared" si="8"/>
        <v>1.744504871969182</v>
      </c>
      <c r="P51" s="9"/>
    </row>
    <row r="52" spans="1:119" ht="15.75" thickBot="1">
      <c r="A52" s="12"/>
      <c r="B52" s="25">
        <v>389.7</v>
      </c>
      <c r="C52" s="20" t="s">
        <v>58</v>
      </c>
      <c r="D52" s="46">
        <v>0</v>
      </c>
      <c r="E52" s="46">
        <v>0</v>
      </c>
      <c r="F52" s="46">
        <v>0</v>
      </c>
      <c r="G52" s="46">
        <v>0</v>
      </c>
      <c r="H52" s="46">
        <v>0</v>
      </c>
      <c r="I52" s="46">
        <v>329635</v>
      </c>
      <c r="J52" s="46">
        <v>0</v>
      </c>
      <c r="K52" s="46">
        <v>0</v>
      </c>
      <c r="L52" s="46">
        <v>0</v>
      </c>
      <c r="M52" s="46">
        <v>0</v>
      </c>
      <c r="N52" s="46">
        <f t="shared" si="10"/>
        <v>329635</v>
      </c>
      <c r="O52" s="47">
        <f t="shared" si="8"/>
        <v>37.348175844096986</v>
      </c>
      <c r="P52" s="9"/>
    </row>
    <row r="53" spans="1:119" ht="16.5" thickBot="1">
      <c r="A53" s="14" t="s">
        <v>46</v>
      </c>
      <c r="B53" s="23"/>
      <c r="C53" s="22"/>
      <c r="D53" s="15">
        <f t="shared" ref="D53:M53" si="13">SUM(D5,D12,D16,D27,D38,D41,D48)</f>
        <v>8883718</v>
      </c>
      <c r="E53" s="15">
        <f t="shared" si="13"/>
        <v>793205</v>
      </c>
      <c r="F53" s="15">
        <f t="shared" si="13"/>
        <v>637234</v>
      </c>
      <c r="G53" s="15">
        <f t="shared" si="13"/>
        <v>331326</v>
      </c>
      <c r="H53" s="15">
        <f t="shared" si="13"/>
        <v>0</v>
      </c>
      <c r="I53" s="15">
        <f t="shared" si="13"/>
        <v>15422076</v>
      </c>
      <c r="J53" s="15">
        <f t="shared" si="13"/>
        <v>1088310</v>
      </c>
      <c r="K53" s="15">
        <f t="shared" si="13"/>
        <v>0</v>
      </c>
      <c r="L53" s="15">
        <f t="shared" si="13"/>
        <v>0</v>
      </c>
      <c r="M53" s="15">
        <f t="shared" si="13"/>
        <v>0</v>
      </c>
      <c r="N53" s="15">
        <f t="shared" si="10"/>
        <v>27155869</v>
      </c>
      <c r="O53" s="38">
        <f t="shared" si="8"/>
        <v>3076.8036483118062</v>
      </c>
      <c r="P53" s="6"/>
      <c r="Q53" s="2"/>
      <c r="R53" s="5"/>
      <c r="S53" s="5"/>
      <c r="T53" s="5"/>
      <c r="U53" s="5"/>
      <c r="V53" s="5"/>
      <c r="W53" s="5"/>
      <c r="X53" s="5"/>
      <c r="Y53" s="5"/>
      <c r="Z53" s="5"/>
      <c r="AA53" s="5"/>
      <c r="AB53" s="5"/>
      <c r="AC53" s="5"/>
      <c r="AD53" s="5"/>
      <c r="AE53" s="5"/>
      <c r="AF53" s="5"/>
      <c r="AG53" s="5"/>
      <c r="AH53" s="5"/>
      <c r="AI53" s="5"/>
      <c r="AJ53" s="5"/>
      <c r="AK53" s="5"/>
      <c r="AL53" s="5"/>
      <c r="AM53" s="5"/>
      <c r="AN53" s="5"/>
      <c r="AO53" s="5"/>
      <c r="AP53" s="5"/>
      <c r="AQ53" s="5"/>
      <c r="AR53" s="5"/>
      <c r="AS53" s="5"/>
      <c r="AT53" s="5"/>
      <c r="AU53" s="5"/>
      <c r="AV53" s="5"/>
      <c r="AW53" s="5"/>
      <c r="AX53" s="5"/>
      <c r="AY53" s="5"/>
      <c r="AZ53" s="5"/>
      <c r="BA53" s="5"/>
      <c r="BB53" s="5"/>
      <c r="BC53" s="5"/>
      <c r="BD53" s="5"/>
      <c r="BE53" s="5"/>
      <c r="BF53" s="5"/>
      <c r="BG53" s="5"/>
      <c r="BH53" s="5"/>
      <c r="BI53" s="5"/>
      <c r="BJ53" s="5"/>
      <c r="BK53" s="5"/>
      <c r="BL53" s="5"/>
      <c r="BM53" s="5"/>
      <c r="BN53" s="5"/>
      <c r="BO53" s="5"/>
      <c r="BP53" s="5"/>
      <c r="BQ53" s="5"/>
      <c r="BR53" s="5"/>
      <c r="BS53" s="5"/>
      <c r="BT53" s="5"/>
      <c r="BU53" s="5"/>
      <c r="BV53" s="5"/>
      <c r="BW53" s="5"/>
      <c r="BX53" s="5"/>
      <c r="BY53" s="5"/>
      <c r="BZ53" s="5"/>
      <c r="CA53" s="5"/>
      <c r="CB53" s="5"/>
      <c r="CC53" s="5"/>
      <c r="CD53" s="5"/>
      <c r="CE53" s="5"/>
      <c r="CF53" s="5"/>
      <c r="CG53" s="5"/>
      <c r="CH53" s="5"/>
      <c r="CI53" s="5"/>
      <c r="CJ53" s="5"/>
      <c r="CK53" s="5"/>
      <c r="CL53" s="5"/>
      <c r="CM53" s="5"/>
      <c r="CN53" s="5"/>
      <c r="CO53" s="5"/>
      <c r="CP53" s="5"/>
      <c r="CQ53" s="5"/>
      <c r="CR53" s="5"/>
      <c r="CS53" s="5"/>
      <c r="CT53" s="5"/>
      <c r="CU53" s="5"/>
      <c r="CV53" s="5"/>
      <c r="CW53" s="5"/>
      <c r="CX53" s="5"/>
      <c r="CY53" s="5"/>
      <c r="CZ53" s="5"/>
      <c r="DA53" s="5"/>
      <c r="DB53" s="5"/>
      <c r="DC53" s="5"/>
      <c r="DD53" s="5"/>
      <c r="DE53" s="5"/>
      <c r="DF53" s="5"/>
      <c r="DG53" s="5"/>
      <c r="DH53" s="5"/>
      <c r="DI53" s="5"/>
      <c r="DJ53" s="5"/>
      <c r="DK53" s="5"/>
      <c r="DL53" s="5"/>
      <c r="DM53" s="5"/>
      <c r="DN53" s="5"/>
      <c r="DO53" s="5"/>
    </row>
    <row r="54" spans="1:119">
      <c r="A54" s="16"/>
      <c r="B54" s="18"/>
      <c r="C54" s="18"/>
      <c r="D54" s="17"/>
      <c r="E54" s="17"/>
      <c r="F54" s="17"/>
      <c r="G54" s="17"/>
      <c r="H54" s="17"/>
      <c r="I54" s="17"/>
      <c r="J54" s="17"/>
      <c r="K54" s="17"/>
      <c r="L54" s="17"/>
      <c r="M54" s="17"/>
      <c r="N54" s="17"/>
      <c r="O54" s="19"/>
    </row>
    <row r="55" spans="1:119">
      <c r="A55" s="40"/>
      <c r="B55" s="41"/>
      <c r="C55" s="41"/>
      <c r="D55" s="42"/>
      <c r="E55" s="42"/>
      <c r="F55" s="42"/>
      <c r="G55" s="42"/>
      <c r="H55" s="42"/>
      <c r="I55" s="42"/>
      <c r="J55" s="42"/>
      <c r="K55" s="42"/>
      <c r="L55" s="121" t="s">
        <v>65</v>
      </c>
      <c r="M55" s="121"/>
      <c r="N55" s="121"/>
      <c r="O55" s="43">
        <v>8826</v>
      </c>
    </row>
    <row r="56" spans="1:119">
      <c r="A56" s="122"/>
      <c r="B56" s="99"/>
      <c r="C56" s="99"/>
      <c r="D56" s="99"/>
      <c r="E56" s="99"/>
      <c r="F56" s="99"/>
      <c r="G56" s="99"/>
      <c r="H56" s="99"/>
      <c r="I56" s="99"/>
      <c r="J56" s="99"/>
      <c r="K56" s="99"/>
      <c r="L56" s="99"/>
      <c r="M56" s="99"/>
      <c r="N56" s="99"/>
      <c r="O56" s="100"/>
    </row>
    <row r="57" spans="1:119" ht="15.75" thickBot="1">
      <c r="A57" s="123" t="s">
        <v>75</v>
      </c>
      <c r="B57" s="102"/>
      <c r="C57" s="102"/>
      <c r="D57" s="102"/>
      <c r="E57" s="102"/>
      <c r="F57" s="102"/>
      <c r="G57" s="102"/>
      <c r="H57" s="102"/>
      <c r="I57" s="102"/>
      <c r="J57" s="102"/>
      <c r="K57" s="102"/>
      <c r="L57" s="102"/>
      <c r="M57" s="102"/>
      <c r="N57" s="102"/>
      <c r="O57" s="103"/>
    </row>
  </sheetData>
  <mergeCells count="10">
    <mergeCell ref="A57:O57"/>
    <mergeCell ref="A56:O56"/>
    <mergeCell ref="L55:N55"/>
    <mergeCell ref="A1:O1"/>
    <mergeCell ref="D3:H3"/>
    <mergeCell ref="I3:J3"/>
    <mergeCell ref="K3:L3"/>
    <mergeCell ref="O3:O4"/>
    <mergeCell ref="A2:O2"/>
    <mergeCell ref="A3:C4"/>
  </mergeCells>
  <printOptions horizontalCentered="1"/>
  <pageMargins left="0.5" right="0.5" top="0.5" bottom="0.5" header="0.3" footer="0.3"/>
  <pageSetup paperSize="5" scale="55" fitToHeight="0" orientation="landscape" r:id="rId1"/>
  <headerFooter>
    <oddFooter>&amp;L&amp;14Office of Economic and Demographic Research&amp;R&amp;14Page &amp;P of &amp;N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F00-000000000000}">
  <sheetPr>
    <pageSetUpPr fitToPage="1"/>
  </sheetPr>
  <dimension ref="A1:EC57"/>
  <sheetViews>
    <sheetView workbookViewId="0">
      <selection sqref="A1:O1"/>
    </sheetView>
  </sheetViews>
  <sheetFormatPr defaultColWidth="9.77734375" defaultRowHeight="15"/>
  <cols>
    <col min="1" max="1" width="1.77734375" style="3" customWidth="1"/>
    <col min="2" max="2" width="6.77734375" style="3" customWidth="1"/>
    <col min="3" max="3" width="60.77734375" style="3" customWidth="1"/>
    <col min="4" max="5" width="16.77734375" style="4" customWidth="1"/>
    <col min="6" max="7" width="15.77734375" style="4" customWidth="1"/>
    <col min="8" max="8" width="13.77734375" style="4" customWidth="1"/>
    <col min="9" max="10" width="15.77734375" style="4" customWidth="1"/>
    <col min="11" max="13" width="13.77734375" style="4" customWidth="1"/>
    <col min="14" max="14" width="16.77734375" style="4" customWidth="1"/>
    <col min="15" max="15" width="13.77734375" style="3" customWidth="1"/>
    <col min="16" max="16" width="9.77734375" style="3" customWidth="1"/>
    <col min="17" max="17" width="9.77734375" style="3"/>
  </cols>
  <sheetData>
    <row r="1" spans="1:133" ht="27.75">
      <c r="A1" s="124" t="s">
        <v>67</v>
      </c>
      <c r="B1" s="125"/>
      <c r="C1" s="125"/>
      <c r="D1" s="125"/>
      <c r="E1" s="125"/>
      <c r="F1" s="125"/>
      <c r="G1" s="125"/>
      <c r="H1" s="125"/>
      <c r="I1" s="125"/>
      <c r="J1" s="125"/>
      <c r="K1" s="125"/>
      <c r="L1" s="125"/>
      <c r="M1" s="125"/>
      <c r="N1" s="125"/>
      <c r="O1" s="126"/>
      <c r="P1" s="7"/>
      <c r="Q1"/>
    </row>
    <row r="2" spans="1:133" ht="24" thickBot="1">
      <c r="A2" s="127" t="s">
        <v>88</v>
      </c>
      <c r="B2" s="128"/>
      <c r="C2" s="128"/>
      <c r="D2" s="128"/>
      <c r="E2" s="128"/>
      <c r="F2" s="128"/>
      <c r="G2" s="128"/>
      <c r="H2" s="128"/>
      <c r="I2" s="128"/>
      <c r="J2" s="128"/>
      <c r="K2" s="128"/>
      <c r="L2" s="128"/>
      <c r="M2" s="128"/>
      <c r="N2" s="128"/>
      <c r="O2" s="129"/>
      <c r="P2" s="7"/>
      <c r="Q2"/>
    </row>
    <row r="3" spans="1:133" ht="18" customHeight="1">
      <c r="A3" s="130" t="s">
        <v>59</v>
      </c>
      <c r="B3" s="111"/>
      <c r="C3" s="112"/>
      <c r="D3" s="131" t="s">
        <v>29</v>
      </c>
      <c r="E3" s="132"/>
      <c r="F3" s="132"/>
      <c r="G3" s="132"/>
      <c r="H3" s="133"/>
      <c r="I3" s="131" t="s">
        <v>30</v>
      </c>
      <c r="J3" s="133"/>
      <c r="K3" s="131" t="s">
        <v>32</v>
      </c>
      <c r="L3" s="133"/>
      <c r="M3" s="36"/>
      <c r="N3" s="37"/>
      <c r="O3" s="134" t="s">
        <v>64</v>
      </c>
      <c r="P3" s="11"/>
      <c r="Q3"/>
    </row>
    <row r="4" spans="1:133" ht="32.25" customHeight="1" thickBot="1">
      <c r="A4" s="113"/>
      <c r="B4" s="114"/>
      <c r="C4" s="115"/>
      <c r="D4" s="34" t="s">
        <v>4</v>
      </c>
      <c r="E4" s="34" t="s">
        <v>60</v>
      </c>
      <c r="F4" s="34" t="s">
        <v>61</v>
      </c>
      <c r="G4" s="34" t="s">
        <v>62</v>
      </c>
      <c r="H4" s="34" t="s">
        <v>5</v>
      </c>
      <c r="I4" s="34" t="s">
        <v>6</v>
      </c>
      <c r="J4" s="35" t="s">
        <v>63</v>
      </c>
      <c r="K4" s="35" t="s">
        <v>7</v>
      </c>
      <c r="L4" s="35" t="s">
        <v>8</v>
      </c>
      <c r="M4" s="35" t="s">
        <v>9</v>
      </c>
      <c r="N4" s="35" t="s">
        <v>31</v>
      </c>
      <c r="O4" s="120"/>
      <c r="P4" s="8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</row>
    <row r="5" spans="1:133" ht="15.75">
      <c r="A5" s="24" t="s">
        <v>1</v>
      </c>
      <c r="B5" s="26"/>
      <c r="C5" s="26"/>
      <c r="D5" s="27">
        <f t="shared" ref="D5:M5" si="0">SUM(D6:D10)</f>
        <v>4300903</v>
      </c>
      <c r="E5" s="27">
        <f t="shared" si="0"/>
        <v>0</v>
      </c>
      <c r="F5" s="27">
        <f t="shared" si="0"/>
        <v>0</v>
      </c>
      <c r="G5" s="27">
        <f t="shared" si="0"/>
        <v>0</v>
      </c>
      <c r="H5" s="27">
        <f t="shared" si="0"/>
        <v>0</v>
      </c>
      <c r="I5" s="27">
        <f t="shared" si="0"/>
        <v>0</v>
      </c>
      <c r="J5" s="27">
        <f t="shared" si="0"/>
        <v>0</v>
      </c>
      <c r="K5" s="27">
        <f t="shared" si="0"/>
        <v>0</v>
      </c>
      <c r="L5" s="27">
        <f t="shared" si="0"/>
        <v>0</v>
      </c>
      <c r="M5" s="27">
        <f t="shared" si="0"/>
        <v>0</v>
      </c>
      <c r="N5" s="28">
        <f t="shared" ref="N5:N16" si="1">SUM(D5:M5)</f>
        <v>4300903</v>
      </c>
      <c r="O5" s="33">
        <f t="shared" ref="O5:O36" si="2">(N5/O$55)</f>
        <v>491.98158316174789</v>
      </c>
      <c r="P5" s="6"/>
    </row>
    <row r="6" spans="1:133">
      <c r="A6" s="12"/>
      <c r="B6" s="25">
        <v>311</v>
      </c>
      <c r="C6" s="20" t="s">
        <v>2</v>
      </c>
      <c r="D6" s="46">
        <v>3071385</v>
      </c>
      <c r="E6" s="46">
        <v>0</v>
      </c>
      <c r="F6" s="46">
        <v>0</v>
      </c>
      <c r="G6" s="46">
        <v>0</v>
      </c>
      <c r="H6" s="46">
        <v>0</v>
      </c>
      <c r="I6" s="46">
        <v>0</v>
      </c>
      <c r="J6" s="46">
        <v>0</v>
      </c>
      <c r="K6" s="46">
        <v>0</v>
      </c>
      <c r="L6" s="46">
        <v>0</v>
      </c>
      <c r="M6" s="46">
        <v>0</v>
      </c>
      <c r="N6" s="46">
        <f t="shared" si="1"/>
        <v>3071385</v>
      </c>
      <c r="O6" s="47">
        <f t="shared" si="2"/>
        <v>351.33665065202473</v>
      </c>
      <c r="P6" s="9"/>
    </row>
    <row r="7" spans="1:133">
      <c r="A7" s="12"/>
      <c r="B7" s="25">
        <v>312.10000000000002</v>
      </c>
      <c r="C7" s="20" t="s">
        <v>10</v>
      </c>
      <c r="D7" s="46">
        <v>197363</v>
      </c>
      <c r="E7" s="46">
        <v>0</v>
      </c>
      <c r="F7" s="46">
        <v>0</v>
      </c>
      <c r="G7" s="46">
        <v>0</v>
      </c>
      <c r="H7" s="46">
        <v>0</v>
      </c>
      <c r="I7" s="46">
        <v>0</v>
      </c>
      <c r="J7" s="46">
        <v>0</v>
      </c>
      <c r="K7" s="46">
        <v>0</v>
      </c>
      <c r="L7" s="46">
        <v>0</v>
      </c>
      <c r="M7" s="46">
        <v>0</v>
      </c>
      <c r="N7" s="46">
        <f t="shared" si="1"/>
        <v>197363</v>
      </c>
      <c r="O7" s="47">
        <f t="shared" si="2"/>
        <v>22.576412720201326</v>
      </c>
      <c r="P7" s="9"/>
    </row>
    <row r="8" spans="1:133">
      <c r="A8" s="12"/>
      <c r="B8" s="25">
        <v>314.89999999999998</v>
      </c>
      <c r="C8" s="20" t="s">
        <v>12</v>
      </c>
      <c r="D8" s="46">
        <v>632621</v>
      </c>
      <c r="E8" s="46">
        <v>0</v>
      </c>
      <c r="F8" s="46">
        <v>0</v>
      </c>
      <c r="G8" s="46">
        <v>0</v>
      </c>
      <c r="H8" s="46">
        <v>0</v>
      </c>
      <c r="I8" s="46">
        <v>0</v>
      </c>
      <c r="J8" s="46">
        <v>0</v>
      </c>
      <c r="K8" s="46">
        <v>0</v>
      </c>
      <c r="L8" s="46">
        <v>0</v>
      </c>
      <c r="M8" s="46">
        <v>0</v>
      </c>
      <c r="N8" s="46">
        <f t="shared" si="1"/>
        <v>632621</v>
      </c>
      <c r="O8" s="47">
        <f t="shared" si="2"/>
        <v>72.365705788149171</v>
      </c>
      <c r="P8" s="9"/>
    </row>
    <row r="9" spans="1:133">
      <c r="A9" s="12"/>
      <c r="B9" s="25">
        <v>315</v>
      </c>
      <c r="C9" s="20" t="s">
        <v>13</v>
      </c>
      <c r="D9" s="46">
        <v>354989</v>
      </c>
      <c r="E9" s="46">
        <v>0</v>
      </c>
      <c r="F9" s="46">
        <v>0</v>
      </c>
      <c r="G9" s="46">
        <v>0</v>
      </c>
      <c r="H9" s="46">
        <v>0</v>
      </c>
      <c r="I9" s="46">
        <v>0</v>
      </c>
      <c r="J9" s="46">
        <v>0</v>
      </c>
      <c r="K9" s="46">
        <v>0</v>
      </c>
      <c r="L9" s="46">
        <v>0</v>
      </c>
      <c r="M9" s="46">
        <v>0</v>
      </c>
      <c r="N9" s="46">
        <f t="shared" si="1"/>
        <v>354989</v>
      </c>
      <c r="O9" s="47">
        <f t="shared" si="2"/>
        <v>40.607298101121025</v>
      </c>
      <c r="P9" s="9"/>
    </row>
    <row r="10" spans="1:133">
      <c r="A10" s="12"/>
      <c r="B10" s="25">
        <v>316</v>
      </c>
      <c r="C10" s="20" t="s">
        <v>14</v>
      </c>
      <c r="D10" s="46">
        <v>44545</v>
      </c>
      <c r="E10" s="46">
        <v>0</v>
      </c>
      <c r="F10" s="46">
        <v>0</v>
      </c>
      <c r="G10" s="46">
        <v>0</v>
      </c>
      <c r="H10" s="46">
        <v>0</v>
      </c>
      <c r="I10" s="46">
        <v>0</v>
      </c>
      <c r="J10" s="46">
        <v>0</v>
      </c>
      <c r="K10" s="46">
        <v>0</v>
      </c>
      <c r="L10" s="46">
        <v>0</v>
      </c>
      <c r="M10" s="46">
        <v>0</v>
      </c>
      <c r="N10" s="46">
        <f t="shared" si="1"/>
        <v>44545</v>
      </c>
      <c r="O10" s="47">
        <f t="shared" si="2"/>
        <v>5.0955159002516588</v>
      </c>
      <c r="P10" s="9"/>
    </row>
    <row r="11" spans="1:133" ht="15.75">
      <c r="A11" s="29" t="s">
        <v>89</v>
      </c>
      <c r="B11" s="30"/>
      <c r="C11" s="31"/>
      <c r="D11" s="32">
        <f t="shared" ref="D11:M11" si="3">SUM(D12:D15)</f>
        <v>271562</v>
      </c>
      <c r="E11" s="32">
        <f t="shared" si="3"/>
        <v>143187</v>
      </c>
      <c r="F11" s="32">
        <f t="shared" si="3"/>
        <v>0</v>
      </c>
      <c r="G11" s="32">
        <f t="shared" si="3"/>
        <v>0</v>
      </c>
      <c r="H11" s="32">
        <f t="shared" si="3"/>
        <v>0</v>
      </c>
      <c r="I11" s="32">
        <f t="shared" si="3"/>
        <v>0</v>
      </c>
      <c r="J11" s="32">
        <f t="shared" si="3"/>
        <v>495</v>
      </c>
      <c r="K11" s="32">
        <f t="shared" si="3"/>
        <v>0</v>
      </c>
      <c r="L11" s="32">
        <f t="shared" si="3"/>
        <v>0</v>
      </c>
      <c r="M11" s="32">
        <f t="shared" si="3"/>
        <v>0</v>
      </c>
      <c r="N11" s="44">
        <f t="shared" si="1"/>
        <v>415244</v>
      </c>
      <c r="O11" s="45">
        <f t="shared" si="2"/>
        <v>47.4998856097003</v>
      </c>
      <c r="P11" s="10"/>
    </row>
    <row r="12" spans="1:133">
      <c r="A12" s="12"/>
      <c r="B12" s="25">
        <v>322</v>
      </c>
      <c r="C12" s="20" t="s">
        <v>0</v>
      </c>
      <c r="D12" s="46">
        <v>0</v>
      </c>
      <c r="E12" s="46">
        <v>143187</v>
      </c>
      <c r="F12" s="46">
        <v>0</v>
      </c>
      <c r="G12" s="46">
        <v>0</v>
      </c>
      <c r="H12" s="46">
        <v>0</v>
      </c>
      <c r="I12" s="46">
        <v>0</v>
      </c>
      <c r="J12" s="46">
        <v>0</v>
      </c>
      <c r="K12" s="46">
        <v>0</v>
      </c>
      <c r="L12" s="46">
        <v>0</v>
      </c>
      <c r="M12" s="46">
        <v>0</v>
      </c>
      <c r="N12" s="46">
        <f t="shared" si="1"/>
        <v>143187</v>
      </c>
      <c r="O12" s="47">
        <f t="shared" si="2"/>
        <v>16.37920384351407</v>
      </c>
      <c r="P12" s="9"/>
    </row>
    <row r="13" spans="1:133">
      <c r="A13" s="12"/>
      <c r="B13" s="25">
        <v>323.10000000000002</v>
      </c>
      <c r="C13" s="20" t="s">
        <v>16</v>
      </c>
      <c r="D13" s="46">
        <v>221470</v>
      </c>
      <c r="E13" s="46">
        <v>0</v>
      </c>
      <c r="F13" s="46">
        <v>0</v>
      </c>
      <c r="G13" s="46">
        <v>0</v>
      </c>
      <c r="H13" s="46">
        <v>0</v>
      </c>
      <c r="I13" s="46">
        <v>0</v>
      </c>
      <c r="J13" s="46">
        <v>0</v>
      </c>
      <c r="K13" s="46">
        <v>0</v>
      </c>
      <c r="L13" s="46">
        <v>0</v>
      </c>
      <c r="M13" s="46">
        <v>0</v>
      </c>
      <c r="N13" s="46">
        <f t="shared" si="1"/>
        <v>221470</v>
      </c>
      <c r="O13" s="47">
        <f t="shared" si="2"/>
        <v>25.33401967513155</v>
      </c>
      <c r="P13" s="9"/>
    </row>
    <row r="14" spans="1:133">
      <c r="A14" s="12"/>
      <c r="B14" s="25">
        <v>323.7</v>
      </c>
      <c r="C14" s="20" t="s">
        <v>17</v>
      </c>
      <c r="D14" s="46">
        <v>50092</v>
      </c>
      <c r="E14" s="46">
        <v>0</v>
      </c>
      <c r="F14" s="46">
        <v>0</v>
      </c>
      <c r="G14" s="46">
        <v>0</v>
      </c>
      <c r="H14" s="46">
        <v>0</v>
      </c>
      <c r="I14" s="46">
        <v>0</v>
      </c>
      <c r="J14" s="46">
        <v>0</v>
      </c>
      <c r="K14" s="46">
        <v>0</v>
      </c>
      <c r="L14" s="46">
        <v>0</v>
      </c>
      <c r="M14" s="46">
        <v>0</v>
      </c>
      <c r="N14" s="46">
        <f t="shared" si="1"/>
        <v>50092</v>
      </c>
      <c r="O14" s="47">
        <f t="shared" si="2"/>
        <v>5.7300388927018986</v>
      </c>
      <c r="P14" s="9"/>
    </row>
    <row r="15" spans="1:133">
      <c r="A15" s="12"/>
      <c r="B15" s="25">
        <v>329</v>
      </c>
      <c r="C15" s="20" t="s">
        <v>90</v>
      </c>
      <c r="D15" s="46">
        <v>0</v>
      </c>
      <c r="E15" s="46">
        <v>0</v>
      </c>
      <c r="F15" s="46">
        <v>0</v>
      </c>
      <c r="G15" s="46">
        <v>0</v>
      </c>
      <c r="H15" s="46">
        <v>0</v>
      </c>
      <c r="I15" s="46">
        <v>0</v>
      </c>
      <c r="J15" s="46">
        <v>495</v>
      </c>
      <c r="K15" s="46">
        <v>0</v>
      </c>
      <c r="L15" s="46">
        <v>0</v>
      </c>
      <c r="M15" s="46">
        <v>0</v>
      </c>
      <c r="N15" s="46">
        <f t="shared" si="1"/>
        <v>495</v>
      </c>
      <c r="O15" s="47">
        <f t="shared" si="2"/>
        <v>5.6623198352779687E-2</v>
      </c>
      <c r="P15" s="9"/>
    </row>
    <row r="16" spans="1:133" ht="15.75">
      <c r="A16" s="29" t="s">
        <v>19</v>
      </c>
      <c r="B16" s="30"/>
      <c r="C16" s="31"/>
      <c r="D16" s="32">
        <f t="shared" ref="D16:M16" si="4">SUM(D17:D29)</f>
        <v>669838</v>
      </c>
      <c r="E16" s="32">
        <f t="shared" si="4"/>
        <v>87798</v>
      </c>
      <c r="F16" s="32">
        <f t="shared" si="4"/>
        <v>0</v>
      </c>
      <c r="G16" s="32">
        <f t="shared" si="4"/>
        <v>887588</v>
      </c>
      <c r="H16" s="32">
        <f t="shared" si="4"/>
        <v>0</v>
      </c>
      <c r="I16" s="32">
        <f t="shared" si="4"/>
        <v>0</v>
      </c>
      <c r="J16" s="32">
        <f t="shared" si="4"/>
        <v>0</v>
      </c>
      <c r="K16" s="32">
        <f t="shared" si="4"/>
        <v>0</v>
      </c>
      <c r="L16" s="32">
        <f t="shared" si="4"/>
        <v>0</v>
      </c>
      <c r="M16" s="32">
        <f t="shared" si="4"/>
        <v>0</v>
      </c>
      <c r="N16" s="44">
        <f t="shared" si="1"/>
        <v>1645224</v>
      </c>
      <c r="O16" s="45">
        <f t="shared" si="2"/>
        <v>188.19766643788606</v>
      </c>
      <c r="P16" s="10"/>
    </row>
    <row r="17" spans="1:16">
      <c r="A17" s="12"/>
      <c r="B17" s="25">
        <v>331.2</v>
      </c>
      <c r="C17" s="20" t="s">
        <v>18</v>
      </c>
      <c r="D17" s="46">
        <v>0</v>
      </c>
      <c r="E17" s="46">
        <v>73406</v>
      </c>
      <c r="F17" s="46">
        <v>0</v>
      </c>
      <c r="G17" s="46">
        <v>0</v>
      </c>
      <c r="H17" s="46">
        <v>0</v>
      </c>
      <c r="I17" s="46">
        <v>0</v>
      </c>
      <c r="J17" s="46">
        <v>0</v>
      </c>
      <c r="K17" s="46">
        <v>0</v>
      </c>
      <c r="L17" s="46">
        <v>0</v>
      </c>
      <c r="M17" s="46">
        <v>0</v>
      </c>
      <c r="N17" s="46">
        <f t="shared" ref="N17:N26" si="5">SUM(D17:M17)</f>
        <v>73406</v>
      </c>
      <c r="O17" s="47">
        <f t="shared" si="2"/>
        <v>8.3969343399679701</v>
      </c>
      <c r="P17" s="9"/>
    </row>
    <row r="18" spans="1:16">
      <c r="A18" s="12"/>
      <c r="B18" s="25">
        <v>331.5</v>
      </c>
      <c r="C18" s="20" t="s">
        <v>91</v>
      </c>
      <c r="D18" s="46">
        <v>0</v>
      </c>
      <c r="E18" s="46">
        <v>967</v>
      </c>
      <c r="F18" s="46">
        <v>0</v>
      </c>
      <c r="G18" s="46">
        <v>0</v>
      </c>
      <c r="H18" s="46">
        <v>0</v>
      </c>
      <c r="I18" s="46">
        <v>0</v>
      </c>
      <c r="J18" s="46">
        <v>0</v>
      </c>
      <c r="K18" s="46">
        <v>0</v>
      </c>
      <c r="L18" s="46">
        <v>0</v>
      </c>
      <c r="M18" s="46">
        <v>0</v>
      </c>
      <c r="N18" s="46">
        <f t="shared" si="5"/>
        <v>967</v>
      </c>
      <c r="O18" s="47">
        <f t="shared" si="2"/>
        <v>0.1106154198123999</v>
      </c>
      <c r="P18" s="9"/>
    </row>
    <row r="19" spans="1:16">
      <c r="A19" s="12"/>
      <c r="B19" s="25">
        <v>334.35</v>
      </c>
      <c r="C19" s="20" t="s">
        <v>80</v>
      </c>
      <c r="D19" s="46">
        <v>0</v>
      </c>
      <c r="E19" s="46">
        <v>0</v>
      </c>
      <c r="F19" s="46">
        <v>0</v>
      </c>
      <c r="G19" s="46">
        <v>56093</v>
      </c>
      <c r="H19" s="46">
        <v>0</v>
      </c>
      <c r="I19" s="46">
        <v>0</v>
      </c>
      <c r="J19" s="46">
        <v>0</v>
      </c>
      <c r="K19" s="46">
        <v>0</v>
      </c>
      <c r="L19" s="46">
        <v>0</v>
      </c>
      <c r="M19" s="46">
        <v>0</v>
      </c>
      <c r="N19" s="46">
        <f t="shared" si="5"/>
        <v>56093</v>
      </c>
      <c r="O19" s="47">
        <f t="shared" si="2"/>
        <v>6.4164950812171124</v>
      </c>
      <c r="P19" s="9"/>
    </row>
    <row r="20" spans="1:16">
      <c r="A20" s="12"/>
      <c r="B20" s="25">
        <v>334.5</v>
      </c>
      <c r="C20" s="20" t="s">
        <v>21</v>
      </c>
      <c r="D20" s="46">
        <v>0</v>
      </c>
      <c r="E20" s="46">
        <v>0</v>
      </c>
      <c r="F20" s="46">
        <v>0</v>
      </c>
      <c r="G20" s="46">
        <v>288836</v>
      </c>
      <c r="H20" s="46">
        <v>0</v>
      </c>
      <c r="I20" s="46">
        <v>0</v>
      </c>
      <c r="J20" s="46">
        <v>0</v>
      </c>
      <c r="K20" s="46">
        <v>0</v>
      </c>
      <c r="L20" s="46">
        <v>0</v>
      </c>
      <c r="M20" s="46">
        <v>0</v>
      </c>
      <c r="N20" s="46">
        <f t="shared" si="5"/>
        <v>288836</v>
      </c>
      <c r="O20" s="47">
        <f t="shared" si="2"/>
        <v>33.040036604895903</v>
      </c>
      <c r="P20" s="9"/>
    </row>
    <row r="21" spans="1:16">
      <c r="A21" s="12"/>
      <c r="B21" s="25">
        <v>334.7</v>
      </c>
      <c r="C21" s="20" t="s">
        <v>22</v>
      </c>
      <c r="D21" s="46">
        <v>0</v>
      </c>
      <c r="E21" s="46">
        <v>0</v>
      </c>
      <c r="F21" s="46">
        <v>0</v>
      </c>
      <c r="G21" s="46">
        <v>154748</v>
      </c>
      <c r="H21" s="46">
        <v>0</v>
      </c>
      <c r="I21" s="46">
        <v>0</v>
      </c>
      <c r="J21" s="46">
        <v>0</v>
      </c>
      <c r="K21" s="46">
        <v>0</v>
      </c>
      <c r="L21" s="46">
        <v>0</v>
      </c>
      <c r="M21" s="46">
        <v>0</v>
      </c>
      <c r="N21" s="46">
        <f t="shared" si="5"/>
        <v>154748</v>
      </c>
      <c r="O21" s="47">
        <f t="shared" si="2"/>
        <v>17.701670098375658</v>
      </c>
      <c r="P21" s="9"/>
    </row>
    <row r="22" spans="1:16">
      <c r="A22" s="12"/>
      <c r="B22" s="25">
        <v>335.12</v>
      </c>
      <c r="C22" s="20" t="s">
        <v>23</v>
      </c>
      <c r="D22" s="46">
        <v>198961</v>
      </c>
      <c r="E22" s="46">
        <v>0</v>
      </c>
      <c r="F22" s="46">
        <v>0</v>
      </c>
      <c r="G22" s="46">
        <v>0</v>
      </c>
      <c r="H22" s="46">
        <v>0</v>
      </c>
      <c r="I22" s="46">
        <v>0</v>
      </c>
      <c r="J22" s="46">
        <v>0</v>
      </c>
      <c r="K22" s="46">
        <v>0</v>
      </c>
      <c r="L22" s="46">
        <v>0</v>
      </c>
      <c r="M22" s="46">
        <v>0</v>
      </c>
      <c r="N22" s="46">
        <f t="shared" si="5"/>
        <v>198961</v>
      </c>
      <c r="O22" s="47">
        <f t="shared" si="2"/>
        <v>22.759208419126058</v>
      </c>
      <c r="P22" s="9"/>
    </row>
    <row r="23" spans="1:16">
      <c r="A23" s="12"/>
      <c r="B23" s="25">
        <v>335.14</v>
      </c>
      <c r="C23" s="20" t="s">
        <v>24</v>
      </c>
      <c r="D23" s="46">
        <v>6215</v>
      </c>
      <c r="E23" s="46">
        <v>0</v>
      </c>
      <c r="F23" s="46">
        <v>0</v>
      </c>
      <c r="G23" s="46">
        <v>0</v>
      </c>
      <c r="H23" s="46">
        <v>0</v>
      </c>
      <c r="I23" s="46">
        <v>0</v>
      </c>
      <c r="J23" s="46">
        <v>0</v>
      </c>
      <c r="K23" s="46">
        <v>0</v>
      </c>
      <c r="L23" s="46">
        <v>0</v>
      </c>
      <c r="M23" s="46">
        <v>0</v>
      </c>
      <c r="N23" s="46">
        <f t="shared" si="5"/>
        <v>6215</v>
      </c>
      <c r="O23" s="47">
        <f t="shared" si="2"/>
        <v>0.71093571265156719</v>
      </c>
      <c r="P23" s="9"/>
    </row>
    <row r="24" spans="1:16">
      <c r="A24" s="12"/>
      <c r="B24" s="25">
        <v>335.15</v>
      </c>
      <c r="C24" s="20" t="s">
        <v>25</v>
      </c>
      <c r="D24" s="46">
        <v>6237</v>
      </c>
      <c r="E24" s="46">
        <v>0</v>
      </c>
      <c r="F24" s="46">
        <v>0</v>
      </c>
      <c r="G24" s="46">
        <v>0</v>
      </c>
      <c r="H24" s="46">
        <v>0</v>
      </c>
      <c r="I24" s="46">
        <v>0</v>
      </c>
      <c r="J24" s="46">
        <v>0</v>
      </c>
      <c r="K24" s="46">
        <v>0</v>
      </c>
      <c r="L24" s="46">
        <v>0</v>
      </c>
      <c r="M24" s="46">
        <v>0</v>
      </c>
      <c r="N24" s="46">
        <f t="shared" si="5"/>
        <v>6237</v>
      </c>
      <c r="O24" s="47">
        <f t="shared" si="2"/>
        <v>0.71345229924502407</v>
      </c>
      <c r="P24" s="9"/>
    </row>
    <row r="25" spans="1:16">
      <c r="A25" s="12"/>
      <c r="B25" s="25">
        <v>335.18</v>
      </c>
      <c r="C25" s="20" t="s">
        <v>26</v>
      </c>
      <c r="D25" s="46">
        <v>436753</v>
      </c>
      <c r="E25" s="46">
        <v>0</v>
      </c>
      <c r="F25" s="46">
        <v>0</v>
      </c>
      <c r="G25" s="46">
        <v>0</v>
      </c>
      <c r="H25" s="46">
        <v>0</v>
      </c>
      <c r="I25" s="46">
        <v>0</v>
      </c>
      <c r="J25" s="46">
        <v>0</v>
      </c>
      <c r="K25" s="46">
        <v>0</v>
      </c>
      <c r="L25" s="46">
        <v>0</v>
      </c>
      <c r="M25" s="46">
        <v>0</v>
      </c>
      <c r="N25" s="46">
        <f t="shared" si="5"/>
        <v>436753</v>
      </c>
      <c r="O25" s="47">
        <f t="shared" si="2"/>
        <v>49.960306566003204</v>
      </c>
      <c r="P25" s="9"/>
    </row>
    <row r="26" spans="1:16">
      <c r="A26" s="12"/>
      <c r="B26" s="25">
        <v>335.49</v>
      </c>
      <c r="C26" s="20" t="s">
        <v>27</v>
      </c>
      <c r="D26" s="46">
        <v>21672</v>
      </c>
      <c r="E26" s="46">
        <v>0</v>
      </c>
      <c r="F26" s="46">
        <v>0</v>
      </c>
      <c r="G26" s="46">
        <v>0</v>
      </c>
      <c r="H26" s="46">
        <v>0</v>
      </c>
      <c r="I26" s="46">
        <v>0</v>
      </c>
      <c r="J26" s="46">
        <v>0</v>
      </c>
      <c r="K26" s="46">
        <v>0</v>
      </c>
      <c r="L26" s="46">
        <v>0</v>
      </c>
      <c r="M26" s="46">
        <v>0</v>
      </c>
      <c r="N26" s="46">
        <f t="shared" si="5"/>
        <v>21672</v>
      </c>
      <c r="O26" s="47">
        <f t="shared" si="2"/>
        <v>2.4790665751544267</v>
      </c>
      <c r="P26" s="9"/>
    </row>
    <row r="27" spans="1:16">
      <c r="A27" s="12"/>
      <c r="B27" s="25">
        <v>337.4</v>
      </c>
      <c r="C27" s="20" t="s">
        <v>92</v>
      </c>
      <c r="D27" s="46">
        <v>0</v>
      </c>
      <c r="E27" s="46">
        <v>13425</v>
      </c>
      <c r="F27" s="46">
        <v>0</v>
      </c>
      <c r="G27" s="46">
        <v>0</v>
      </c>
      <c r="H27" s="46">
        <v>0</v>
      </c>
      <c r="I27" s="46">
        <v>0</v>
      </c>
      <c r="J27" s="46">
        <v>0</v>
      </c>
      <c r="K27" s="46">
        <v>0</v>
      </c>
      <c r="L27" s="46">
        <v>0</v>
      </c>
      <c r="M27" s="46">
        <v>0</v>
      </c>
      <c r="N27" s="46">
        <f>SUM(D27:M27)</f>
        <v>13425</v>
      </c>
      <c r="O27" s="47">
        <f t="shared" si="2"/>
        <v>1.5356897735072066</v>
      </c>
      <c r="P27" s="9"/>
    </row>
    <row r="28" spans="1:16">
      <c r="A28" s="12"/>
      <c r="B28" s="25">
        <v>337.7</v>
      </c>
      <c r="C28" s="20" t="s">
        <v>70</v>
      </c>
      <c r="D28" s="46">
        <v>0</v>
      </c>
      <c r="E28" s="46">
        <v>0</v>
      </c>
      <c r="F28" s="46">
        <v>0</v>
      </c>
      <c r="G28" s="46">
        <v>69500</v>
      </c>
      <c r="H28" s="46">
        <v>0</v>
      </c>
      <c r="I28" s="46">
        <v>0</v>
      </c>
      <c r="J28" s="46">
        <v>0</v>
      </c>
      <c r="K28" s="46">
        <v>0</v>
      </c>
      <c r="L28" s="46">
        <v>0</v>
      </c>
      <c r="M28" s="46">
        <v>0</v>
      </c>
      <c r="N28" s="46">
        <f>SUM(D28:M28)</f>
        <v>69500</v>
      </c>
      <c r="O28" s="47">
        <f t="shared" si="2"/>
        <v>7.9501258293296733</v>
      </c>
      <c r="P28" s="9"/>
    </row>
    <row r="29" spans="1:16">
      <c r="A29" s="12"/>
      <c r="B29" s="25">
        <v>339</v>
      </c>
      <c r="C29" s="20" t="s">
        <v>28</v>
      </c>
      <c r="D29" s="46">
        <v>0</v>
      </c>
      <c r="E29" s="46">
        <v>0</v>
      </c>
      <c r="F29" s="46">
        <v>0</v>
      </c>
      <c r="G29" s="46">
        <v>318411</v>
      </c>
      <c r="H29" s="46">
        <v>0</v>
      </c>
      <c r="I29" s="46">
        <v>0</v>
      </c>
      <c r="J29" s="46">
        <v>0</v>
      </c>
      <c r="K29" s="46">
        <v>0</v>
      </c>
      <c r="L29" s="46">
        <v>0</v>
      </c>
      <c r="M29" s="46">
        <v>0</v>
      </c>
      <c r="N29" s="46">
        <f>SUM(D29:M29)</f>
        <v>318411</v>
      </c>
      <c r="O29" s="47">
        <f t="shared" si="2"/>
        <v>36.42312971859986</v>
      </c>
      <c r="P29" s="9"/>
    </row>
    <row r="30" spans="1:16" ht="15.75">
      <c r="A30" s="29" t="s">
        <v>33</v>
      </c>
      <c r="B30" s="30"/>
      <c r="C30" s="31"/>
      <c r="D30" s="32">
        <f t="shared" ref="D30:M30" si="6">SUM(D31:D40)</f>
        <v>847238</v>
      </c>
      <c r="E30" s="32">
        <f t="shared" si="6"/>
        <v>70</v>
      </c>
      <c r="F30" s="32">
        <f t="shared" si="6"/>
        <v>0</v>
      </c>
      <c r="G30" s="32">
        <f t="shared" si="6"/>
        <v>0</v>
      </c>
      <c r="H30" s="32">
        <f t="shared" si="6"/>
        <v>0</v>
      </c>
      <c r="I30" s="32">
        <f t="shared" si="6"/>
        <v>16865529</v>
      </c>
      <c r="J30" s="32">
        <f t="shared" si="6"/>
        <v>1089793</v>
      </c>
      <c r="K30" s="32">
        <f t="shared" si="6"/>
        <v>0</v>
      </c>
      <c r="L30" s="32">
        <f t="shared" si="6"/>
        <v>0</v>
      </c>
      <c r="M30" s="32">
        <f t="shared" si="6"/>
        <v>0</v>
      </c>
      <c r="N30" s="32">
        <f>SUM(D30:M30)</f>
        <v>18802630</v>
      </c>
      <c r="O30" s="45">
        <f t="shared" si="2"/>
        <v>2150.8384808968199</v>
      </c>
      <c r="P30" s="10"/>
    </row>
    <row r="31" spans="1:16">
      <c r="A31" s="12"/>
      <c r="B31" s="25">
        <v>341.2</v>
      </c>
      <c r="C31" s="20" t="s">
        <v>36</v>
      </c>
      <c r="D31" s="46">
        <v>0</v>
      </c>
      <c r="E31" s="46">
        <v>0</v>
      </c>
      <c r="F31" s="46">
        <v>0</v>
      </c>
      <c r="G31" s="46">
        <v>0</v>
      </c>
      <c r="H31" s="46">
        <v>0</v>
      </c>
      <c r="I31" s="46">
        <v>0</v>
      </c>
      <c r="J31" s="46">
        <v>1089793</v>
      </c>
      <c r="K31" s="46">
        <v>0</v>
      </c>
      <c r="L31" s="46">
        <v>0</v>
      </c>
      <c r="M31" s="46">
        <v>0</v>
      </c>
      <c r="N31" s="46">
        <f>SUM(D31:M31)</f>
        <v>1089793</v>
      </c>
      <c r="O31" s="47">
        <f t="shared" si="2"/>
        <v>124.66174788377946</v>
      </c>
      <c r="P31" s="9"/>
    </row>
    <row r="32" spans="1:16">
      <c r="A32" s="12"/>
      <c r="B32" s="25">
        <v>341.9</v>
      </c>
      <c r="C32" s="20" t="s">
        <v>37</v>
      </c>
      <c r="D32" s="46">
        <v>209856</v>
      </c>
      <c r="E32" s="46">
        <v>0</v>
      </c>
      <c r="F32" s="46">
        <v>0</v>
      </c>
      <c r="G32" s="46">
        <v>0</v>
      </c>
      <c r="H32" s="46">
        <v>0</v>
      </c>
      <c r="I32" s="46">
        <v>0</v>
      </c>
      <c r="J32" s="46">
        <v>0</v>
      </c>
      <c r="K32" s="46">
        <v>0</v>
      </c>
      <c r="L32" s="46">
        <v>0</v>
      </c>
      <c r="M32" s="46">
        <v>0</v>
      </c>
      <c r="N32" s="46">
        <f t="shared" ref="N32:N42" si="7">SUM(D32:M32)</f>
        <v>209856</v>
      </c>
      <c r="O32" s="47">
        <f t="shared" si="2"/>
        <v>24.005490734385724</v>
      </c>
      <c r="P32" s="9"/>
    </row>
    <row r="33" spans="1:16">
      <c r="A33" s="12"/>
      <c r="B33" s="25">
        <v>342.1</v>
      </c>
      <c r="C33" s="20" t="s">
        <v>38</v>
      </c>
      <c r="D33" s="46">
        <v>200</v>
      </c>
      <c r="E33" s="46">
        <v>0</v>
      </c>
      <c r="F33" s="46">
        <v>0</v>
      </c>
      <c r="G33" s="46">
        <v>0</v>
      </c>
      <c r="H33" s="46">
        <v>0</v>
      </c>
      <c r="I33" s="46">
        <v>0</v>
      </c>
      <c r="J33" s="46">
        <v>0</v>
      </c>
      <c r="K33" s="46">
        <v>0</v>
      </c>
      <c r="L33" s="46">
        <v>0</v>
      </c>
      <c r="M33" s="46">
        <v>0</v>
      </c>
      <c r="N33" s="46">
        <f t="shared" si="7"/>
        <v>200</v>
      </c>
      <c r="O33" s="47">
        <f t="shared" si="2"/>
        <v>2.2878059940517045E-2</v>
      </c>
      <c r="P33" s="9"/>
    </row>
    <row r="34" spans="1:16">
      <c r="A34" s="12"/>
      <c r="B34" s="25">
        <v>343.1</v>
      </c>
      <c r="C34" s="20" t="s">
        <v>39</v>
      </c>
      <c r="D34" s="46">
        <v>0</v>
      </c>
      <c r="E34" s="46">
        <v>0</v>
      </c>
      <c r="F34" s="46">
        <v>0</v>
      </c>
      <c r="G34" s="46">
        <v>0</v>
      </c>
      <c r="H34" s="46">
        <v>0</v>
      </c>
      <c r="I34" s="46">
        <v>14563814</v>
      </c>
      <c r="J34" s="46">
        <v>0</v>
      </c>
      <c r="K34" s="46">
        <v>0</v>
      </c>
      <c r="L34" s="46">
        <v>0</v>
      </c>
      <c r="M34" s="46">
        <v>0</v>
      </c>
      <c r="N34" s="46">
        <f t="shared" si="7"/>
        <v>14563814</v>
      </c>
      <c r="O34" s="47">
        <f t="shared" si="2"/>
        <v>1665.9590482727065</v>
      </c>
      <c r="P34" s="9"/>
    </row>
    <row r="35" spans="1:16">
      <c r="A35" s="12"/>
      <c r="B35" s="25">
        <v>343.3</v>
      </c>
      <c r="C35" s="20" t="s">
        <v>40</v>
      </c>
      <c r="D35" s="46">
        <v>0</v>
      </c>
      <c r="E35" s="46">
        <v>0</v>
      </c>
      <c r="F35" s="46">
        <v>0</v>
      </c>
      <c r="G35" s="46">
        <v>0</v>
      </c>
      <c r="H35" s="46">
        <v>0</v>
      </c>
      <c r="I35" s="46">
        <v>915572</v>
      </c>
      <c r="J35" s="46">
        <v>0</v>
      </c>
      <c r="K35" s="46">
        <v>0</v>
      </c>
      <c r="L35" s="46">
        <v>0</v>
      </c>
      <c r="M35" s="46">
        <v>0</v>
      </c>
      <c r="N35" s="46">
        <f t="shared" si="7"/>
        <v>915572</v>
      </c>
      <c r="O35" s="47">
        <f t="shared" si="2"/>
        <v>104.73255547929536</v>
      </c>
      <c r="P35" s="9"/>
    </row>
    <row r="36" spans="1:16">
      <c r="A36" s="12"/>
      <c r="B36" s="25">
        <v>343.4</v>
      </c>
      <c r="C36" s="20" t="s">
        <v>41</v>
      </c>
      <c r="D36" s="46">
        <v>577104</v>
      </c>
      <c r="E36" s="46">
        <v>0</v>
      </c>
      <c r="F36" s="46">
        <v>0</v>
      </c>
      <c r="G36" s="46">
        <v>0</v>
      </c>
      <c r="H36" s="46">
        <v>0</v>
      </c>
      <c r="I36" s="46">
        <v>0</v>
      </c>
      <c r="J36" s="46">
        <v>0</v>
      </c>
      <c r="K36" s="46">
        <v>0</v>
      </c>
      <c r="L36" s="46">
        <v>0</v>
      </c>
      <c r="M36" s="46">
        <v>0</v>
      </c>
      <c r="N36" s="46">
        <f t="shared" si="7"/>
        <v>577104</v>
      </c>
      <c r="O36" s="47">
        <f t="shared" si="2"/>
        <v>66.015099519560735</v>
      </c>
      <c r="P36" s="9"/>
    </row>
    <row r="37" spans="1:16">
      <c r="A37" s="12"/>
      <c r="B37" s="25">
        <v>343.5</v>
      </c>
      <c r="C37" s="20" t="s">
        <v>42</v>
      </c>
      <c r="D37" s="46">
        <v>0</v>
      </c>
      <c r="E37" s="46">
        <v>0</v>
      </c>
      <c r="F37" s="46">
        <v>0</v>
      </c>
      <c r="G37" s="46">
        <v>0</v>
      </c>
      <c r="H37" s="46">
        <v>0</v>
      </c>
      <c r="I37" s="46">
        <v>1337072</v>
      </c>
      <c r="J37" s="46">
        <v>0</v>
      </c>
      <c r="K37" s="46">
        <v>0</v>
      </c>
      <c r="L37" s="46">
        <v>0</v>
      </c>
      <c r="M37" s="46">
        <v>0</v>
      </c>
      <c r="N37" s="46">
        <f t="shared" si="7"/>
        <v>1337072</v>
      </c>
      <c r="O37" s="47">
        <f t="shared" ref="O37:O53" si="8">(N37/O$55)</f>
        <v>152.94806680393503</v>
      </c>
      <c r="P37" s="9"/>
    </row>
    <row r="38" spans="1:16">
      <c r="A38" s="12"/>
      <c r="B38" s="25">
        <v>343.9</v>
      </c>
      <c r="C38" s="20" t="s">
        <v>43</v>
      </c>
      <c r="D38" s="46">
        <v>0</v>
      </c>
      <c r="E38" s="46">
        <v>0</v>
      </c>
      <c r="F38" s="46">
        <v>0</v>
      </c>
      <c r="G38" s="46">
        <v>0</v>
      </c>
      <c r="H38" s="46">
        <v>0</v>
      </c>
      <c r="I38" s="46">
        <v>49071</v>
      </c>
      <c r="J38" s="46">
        <v>0</v>
      </c>
      <c r="K38" s="46">
        <v>0</v>
      </c>
      <c r="L38" s="46">
        <v>0</v>
      </c>
      <c r="M38" s="46">
        <v>0</v>
      </c>
      <c r="N38" s="46">
        <f t="shared" si="7"/>
        <v>49071</v>
      </c>
      <c r="O38" s="47">
        <f t="shared" si="8"/>
        <v>5.6132463967055592</v>
      </c>
      <c r="P38" s="9"/>
    </row>
    <row r="39" spans="1:16">
      <c r="A39" s="12"/>
      <c r="B39" s="25">
        <v>344.9</v>
      </c>
      <c r="C39" s="20" t="s">
        <v>71</v>
      </c>
      <c r="D39" s="46">
        <v>0</v>
      </c>
      <c r="E39" s="46">
        <v>70</v>
      </c>
      <c r="F39" s="46">
        <v>0</v>
      </c>
      <c r="G39" s="46">
        <v>0</v>
      </c>
      <c r="H39" s="46">
        <v>0</v>
      </c>
      <c r="I39" s="46">
        <v>0</v>
      </c>
      <c r="J39" s="46">
        <v>0</v>
      </c>
      <c r="K39" s="46">
        <v>0</v>
      </c>
      <c r="L39" s="46">
        <v>0</v>
      </c>
      <c r="M39" s="46">
        <v>0</v>
      </c>
      <c r="N39" s="46">
        <f t="shared" si="7"/>
        <v>70</v>
      </c>
      <c r="O39" s="47">
        <f t="shared" si="8"/>
        <v>8.0073209791809655E-3</v>
      </c>
      <c r="P39" s="9"/>
    </row>
    <row r="40" spans="1:16">
      <c r="A40" s="12"/>
      <c r="B40" s="25">
        <v>347.2</v>
      </c>
      <c r="C40" s="20" t="s">
        <v>44</v>
      </c>
      <c r="D40" s="46">
        <v>60078</v>
      </c>
      <c r="E40" s="46">
        <v>0</v>
      </c>
      <c r="F40" s="46">
        <v>0</v>
      </c>
      <c r="G40" s="46">
        <v>0</v>
      </c>
      <c r="H40" s="46">
        <v>0</v>
      </c>
      <c r="I40" s="46">
        <v>0</v>
      </c>
      <c r="J40" s="46">
        <v>0</v>
      </c>
      <c r="K40" s="46">
        <v>0</v>
      </c>
      <c r="L40" s="46">
        <v>0</v>
      </c>
      <c r="M40" s="46">
        <v>0</v>
      </c>
      <c r="N40" s="46">
        <f t="shared" si="7"/>
        <v>60078</v>
      </c>
      <c r="O40" s="47">
        <f t="shared" si="8"/>
        <v>6.8723404255319149</v>
      </c>
      <c r="P40" s="9"/>
    </row>
    <row r="41" spans="1:16" ht="15.75">
      <c r="A41" s="29" t="s">
        <v>34</v>
      </c>
      <c r="B41" s="30"/>
      <c r="C41" s="31"/>
      <c r="D41" s="32">
        <f t="shared" ref="D41:M41" si="9">SUM(D42:D43)</f>
        <v>59348</v>
      </c>
      <c r="E41" s="32">
        <f t="shared" si="9"/>
        <v>5371</v>
      </c>
      <c r="F41" s="32">
        <f t="shared" si="9"/>
        <v>0</v>
      </c>
      <c r="G41" s="32">
        <f t="shared" si="9"/>
        <v>0</v>
      </c>
      <c r="H41" s="32">
        <f t="shared" si="9"/>
        <v>0</v>
      </c>
      <c r="I41" s="32">
        <f t="shared" si="9"/>
        <v>0</v>
      </c>
      <c r="J41" s="32">
        <f t="shared" si="9"/>
        <v>0</v>
      </c>
      <c r="K41" s="32">
        <f t="shared" si="9"/>
        <v>0</v>
      </c>
      <c r="L41" s="32">
        <f t="shared" si="9"/>
        <v>0</v>
      </c>
      <c r="M41" s="32">
        <f t="shared" si="9"/>
        <v>0</v>
      </c>
      <c r="N41" s="32">
        <f t="shared" si="7"/>
        <v>64719</v>
      </c>
      <c r="O41" s="45">
        <f t="shared" si="8"/>
        <v>7.403225806451613</v>
      </c>
      <c r="P41" s="10"/>
    </row>
    <row r="42" spans="1:16">
      <c r="A42" s="13"/>
      <c r="B42" s="39">
        <v>351.9</v>
      </c>
      <c r="C42" s="21" t="s">
        <v>93</v>
      </c>
      <c r="D42" s="46">
        <v>59348</v>
      </c>
      <c r="E42" s="46">
        <v>0</v>
      </c>
      <c r="F42" s="46">
        <v>0</v>
      </c>
      <c r="G42" s="46">
        <v>0</v>
      </c>
      <c r="H42" s="46">
        <v>0</v>
      </c>
      <c r="I42" s="46">
        <v>0</v>
      </c>
      <c r="J42" s="46">
        <v>0</v>
      </c>
      <c r="K42" s="46">
        <v>0</v>
      </c>
      <c r="L42" s="46">
        <v>0</v>
      </c>
      <c r="M42" s="46">
        <v>0</v>
      </c>
      <c r="N42" s="46">
        <f t="shared" si="7"/>
        <v>59348</v>
      </c>
      <c r="O42" s="47">
        <f t="shared" si="8"/>
        <v>6.7888355067490274</v>
      </c>
      <c r="P42" s="9"/>
    </row>
    <row r="43" spans="1:16">
      <c r="A43" s="13"/>
      <c r="B43" s="39">
        <v>359</v>
      </c>
      <c r="C43" s="21" t="s">
        <v>49</v>
      </c>
      <c r="D43" s="46">
        <v>0</v>
      </c>
      <c r="E43" s="46">
        <v>5371</v>
      </c>
      <c r="F43" s="46">
        <v>0</v>
      </c>
      <c r="G43" s="46">
        <v>0</v>
      </c>
      <c r="H43" s="46">
        <v>0</v>
      </c>
      <c r="I43" s="46">
        <v>0</v>
      </c>
      <c r="J43" s="46">
        <v>0</v>
      </c>
      <c r="K43" s="46">
        <v>0</v>
      </c>
      <c r="L43" s="46">
        <v>0</v>
      </c>
      <c r="M43" s="46">
        <v>0</v>
      </c>
      <c r="N43" s="46">
        <f t="shared" ref="N43:N53" si="10">SUM(D43:M43)</f>
        <v>5371</v>
      </c>
      <c r="O43" s="47">
        <f t="shared" si="8"/>
        <v>0.61439029970258519</v>
      </c>
      <c r="P43" s="9"/>
    </row>
    <row r="44" spans="1:16" ht="15.75">
      <c r="A44" s="29" t="s">
        <v>3</v>
      </c>
      <c r="B44" s="30"/>
      <c r="C44" s="31"/>
      <c r="D44" s="32">
        <f t="shared" ref="D44:M44" si="11">SUM(D45:D49)</f>
        <v>173206</v>
      </c>
      <c r="E44" s="32">
        <f t="shared" si="11"/>
        <v>16346</v>
      </c>
      <c r="F44" s="32">
        <f t="shared" si="11"/>
        <v>1436</v>
      </c>
      <c r="G44" s="32">
        <f t="shared" si="11"/>
        <v>61074</v>
      </c>
      <c r="H44" s="32">
        <f t="shared" si="11"/>
        <v>0</v>
      </c>
      <c r="I44" s="32">
        <f t="shared" si="11"/>
        <v>208311</v>
      </c>
      <c r="J44" s="32">
        <f t="shared" si="11"/>
        <v>863</v>
      </c>
      <c r="K44" s="32">
        <f t="shared" si="11"/>
        <v>0</v>
      </c>
      <c r="L44" s="32">
        <f t="shared" si="11"/>
        <v>0</v>
      </c>
      <c r="M44" s="32">
        <f t="shared" si="11"/>
        <v>0</v>
      </c>
      <c r="N44" s="32">
        <f t="shared" si="10"/>
        <v>461236</v>
      </c>
      <c r="O44" s="45">
        <f t="shared" si="8"/>
        <v>52.760924273621598</v>
      </c>
      <c r="P44" s="10"/>
    </row>
    <row r="45" spans="1:16">
      <c r="A45" s="12"/>
      <c r="B45" s="25">
        <v>361.1</v>
      </c>
      <c r="C45" s="20" t="s">
        <v>50</v>
      </c>
      <c r="D45" s="46">
        <v>31653</v>
      </c>
      <c r="E45" s="46">
        <v>636</v>
      </c>
      <c r="F45" s="46">
        <v>1436</v>
      </c>
      <c r="G45" s="46">
        <v>23100</v>
      </c>
      <c r="H45" s="46">
        <v>0</v>
      </c>
      <c r="I45" s="46">
        <v>131585</v>
      </c>
      <c r="J45" s="46">
        <v>563</v>
      </c>
      <c r="K45" s="46">
        <v>0</v>
      </c>
      <c r="L45" s="46">
        <v>0</v>
      </c>
      <c r="M45" s="46">
        <v>0</v>
      </c>
      <c r="N45" s="46">
        <f t="shared" si="10"/>
        <v>188973</v>
      </c>
      <c r="O45" s="47">
        <f t="shared" si="8"/>
        <v>21.616678105696636</v>
      </c>
      <c r="P45" s="9"/>
    </row>
    <row r="46" spans="1:16">
      <c r="A46" s="12"/>
      <c r="B46" s="25">
        <v>362</v>
      </c>
      <c r="C46" s="20" t="s">
        <v>52</v>
      </c>
      <c r="D46" s="46">
        <v>18389</v>
      </c>
      <c r="E46" s="46">
        <v>0</v>
      </c>
      <c r="F46" s="46">
        <v>0</v>
      </c>
      <c r="G46" s="46">
        <v>0</v>
      </c>
      <c r="H46" s="46">
        <v>0</v>
      </c>
      <c r="I46" s="46">
        <v>0</v>
      </c>
      <c r="J46" s="46">
        <v>0</v>
      </c>
      <c r="K46" s="46">
        <v>0</v>
      </c>
      <c r="L46" s="46">
        <v>0</v>
      </c>
      <c r="M46" s="46">
        <v>0</v>
      </c>
      <c r="N46" s="46">
        <f t="shared" si="10"/>
        <v>18389</v>
      </c>
      <c r="O46" s="47">
        <f t="shared" si="8"/>
        <v>2.1035232212308395</v>
      </c>
      <c r="P46" s="9"/>
    </row>
    <row r="47" spans="1:16">
      <c r="A47" s="12"/>
      <c r="B47" s="25">
        <v>364</v>
      </c>
      <c r="C47" s="20" t="s">
        <v>53</v>
      </c>
      <c r="D47" s="46">
        <v>9325</v>
      </c>
      <c r="E47" s="46">
        <v>0</v>
      </c>
      <c r="F47" s="46">
        <v>0</v>
      </c>
      <c r="G47" s="46">
        <v>0</v>
      </c>
      <c r="H47" s="46">
        <v>0</v>
      </c>
      <c r="I47" s="46">
        <v>6305</v>
      </c>
      <c r="J47" s="46">
        <v>300</v>
      </c>
      <c r="K47" s="46">
        <v>0</v>
      </c>
      <c r="L47" s="46">
        <v>0</v>
      </c>
      <c r="M47" s="46">
        <v>0</v>
      </c>
      <c r="N47" s="46">
        <f t="shared" si="10"/>
        <v>15930</v>
      </c>
      <c r="O47" s="47">
        <f t="shared" si="8"/>
        <v>1.8222374742621825</v>
      </c>
      <c r="P47" s="9"/>
    </row>
    <row r="48" spans="1:16">
      <c r="A48" s="12"/>
      <c r="B48" s="25">
        <v>366</v>
      </c>
      <c r="C48" s="20" t="s">
        <v>54</v>
      </c>
      <c r="D48" s="46">
        <v>58000</v>
      </c>
      <c r="E48" s="46">
        <v>15710</v>
      </c>
      <c r="F48" s="46">
        <v>0</v>
      </c>
      <c r="G48" s="46">
        <v>34890</v>
      </c>
      <c r="H48" s="46">
        <v>0</v>
      </c>
      <c r="I48" s="46">
        <v>0</v>
      </c>
      <c r="J48" s="46">
        <v>0</v>
      </c>
      <c r="K48" s="46">
        <v>0</v>
      </c>
      <c r="L48" s="46">
        <v>0</v>
      </c>
      <c r="M48" s="46">
        <v>0</v>
      </c>
      <c r="N48" s="46">
        <f t="shared" si="10"/>
        <v>108600</v>
      </c>
      <c r="O48" s="47">
        <f t="shared" si="8"/>
        <v>12.422786547700754</v>
      </c>
      <c r="P48" s="9"/>
    </row>
    <row r="49" spans="1:119">
      <c r="A49" s="12"/>
      <c r="B49" s="25">
        <v>369.9</v>
      </c>
      <c r="C49" s="20" t="s">
        <v>55</v>
      </c>
      <c r="D49" s="46">
        <v>55839</v>
      </c>
      <c r="E49" s="46">
        <v>0</v>
      </c>
      <c r="F49" s="46">
        <v>0</v>
      </c>
      <c r="G49" s="46">
        <v>3084</v>
      </c>
      <c r="H49" s="46">
        <v>0</v>
      </c>
      <c r="I49" s="46">
        <v>70421</v>
      </c>
      <c r="J49" s="46">
        <v>0</v>
      </c>
      <c r="K49" s="46">
        <v>0</v>
      </c>
      <c r="L49" s="46">
        <v>0</v>
      </c>
      <c r="M49" s="46">
        <v>0</v>
      </c>
      <c r="N49" s="46">
        <f t="shared" si="10"/>
        <v>129344</v>
      </c>
      <c r="O49" s="47">
        <f t="shared" si="8"/>
        <v>14.795698924731182</v>
      </c>
      <c r="P49" s="9"/>
    </row>
    <row r="50" spans="1:119" ht="15.75">
      <c r="A50" s="29" t="s">
        <v>35</v>
      </c>
      <c r="B50" s="30"/>
      <c r="C50" s="31"/>
      <c r="D50" s="32">
        <f t="shared" ref="D50:M50" si="12">SUM(D51:D52)</f>
        <v>2025929</v>
      </c>
      <c r="E50" s="32">
        <f t="shared" si="12"/>
        <v>7628</v>
      </c>
      <c r="F50" s="32">
        <f t="shared" si="12"/>
        <v>647940</v>
      </c>
      <c r="G50" s="32">
        <f t="shared" si="12"/>
        <v>886037</v>
      </c>
      <c r="H50" s="32">
        <f t="shared" si="12"/>
        <v>0</v>
      </c>
      <c r="I50" s="32">
        <f t="shared" si="12"/>
        <v>693733</v>
      </c>
      <c r="J50" s="32">
        <f t="shared" si="12"/>
        <v>668</v>
      </c>
      <c r="K50" s="32">
        <f t="shared" si="12"/>
        <v>0</v>
      </c>
      <c r="L50" s="32">
        <f t="shared" si="12"/>
        <v>0</v>
      </c>
      <c r="M50" s="32">
        <f t="shared" si="12"/>
        <v>0</v>
      </c>
      <c r="N50" s="32">
        <f t="shared" si="10"/>
        <v>4261935</v>
      </c>
      <c r="O50" s="45">
        <f t="shared" si="8"/>
        <v>487.52402196293752</v>
      </c>
      <c r="P50" s="9"/>
    </row>
    <row r="51" spans="1:119">
      <c r="A51" s="12"/>
      <c r="B51" s="25">
        <v>381</v>
      </c>
      <c r="C51" s="20" t="s">
        <v>56</v>
      </c>
      <c r="D51" s="46">
        <v>2025929</v>
      </c>
      <c r="E51" s="46">
        <v>7628</v>
      </c>
      <c r="F51" s="46">
        <v>647940</v>
      </c>
      <c r="G51" s="46">
        <v>886037</v>
      </c>
      <c r="H51" s="46">
        <v>0</v>
      </c>
      <c r="I51" s="46">
        <v>0</v>
      </c>
      <c r="J51" s="46">
        <v>0</v>
      </c>
      <c r="K51" s="46">
        <v>0</v>
      </c>
      <c r="L51" s="46">
        <v>0</v>
      </c>
      <c r="M51" s="46">
        <v>0</v>
      </c>
      <c r="N51" s="46">
        <f t="shared" si="10"/>
        <v>3567534</v>
      </c>
      <c r="O51" s="47">
        <f t="shared" si="8"/>
        <v>408.09128345916264</v>
      </c>
      <c r="P51" s="9"/>
    </row>
    <row r="52" spans="1:119" ht="15.75" thickBot="1">
      <c r="A52" s="12"/>
      <c r="B52" s="25">
        <v>389.7</v>
      </c>
      <c r="C52" s="20" t="s">
        <v>58</v>
      </c>
      <c r="D52" s="46">
        <v>0</v>
      </c>
      <c r="E52" s="46">
        <v>0</v>
      </c>
      <c r="F52" s="46">
        <v>0</v>
      </c>
      <c r="G52" s="46">
        <v>0</v>
      </c>
      <c r="H52" s="46">
        <v>0</v>
      </c>
      <c r="I52" s="46">
        <v>693733</v>
      </c>
      <c r="J52" s="46">
        <v>668</v>
      </c>
      <c r="K52" s="46">
        <v>0</v>
      </c>
      <c r="L52" s="46">
        <v>0</v>
      </c>
      <c r="M52" s="46">
        <v>0</v>
      </c>
      <c r="N52" s="46">
        <f t="shared" si="10"/>
        <v>694401</v>
      </c>
      <c r="O52" s="47">
        <f t="shared" si="8"/>
        <v>79.432738503774885</v>
      </c>
      <c r="P52" s="9"/>
    </row>
    <row r="53" spans="1:119" ht="16.5" thickBot="1">
      <c r="A53" s="14" t="s">
        <v>46</v>
      </c>
      <c r="B53" s="23"/>
      <c r="C53" s="22"/>
      <c r="D53" s="15">
        <f t="shared" ref="D53:M53" si="13">SUM(D5,D11,D16,D30,D41,D44,D50)</f>
        <v>8348024</v>
      </c>
      <c r="E53" s="15">
        <f t="shared" si="13"/>
        <v>260400</v>
      </c>
      <c r="F53" s="15">
        <f t="shared" si="13"/>
        <v>649376</v>
      </c>
      <c r="G53" s="15">
        <f t="shared" si="13"/>
        <v>1834699</v>
      </c>
      <c r="H53" s="15">
        <f t="shared" si="13"/>
        <v>0</v>
      </c>
      <c r="I53" s="15">
        <f t="shared" si="13"/>
        <v>17767573</v>
      </c>
      <c r="J53" s="15">
        <f t="shared" si="13"/>
        <v>1091819</v>
      </c>
      <c r="K53" s="15">
        <f t="shared" si="13"/>
        <v>0</v>
      </c>
      <c r="L53" s="15">
        <f t="shared" si="13"/>
        <v>0</v>
      </c>
      <c r="M53" s="15">
        <f t="shared" si="13"/>
        <v>0</v>
      </c>
      <c r="N53" s="15">
        <f t="shared" si="10"/>
        <v>29951891</v>
      </c>
      <c r="O53" s="38">
        <f t="shared" si="8"/>
        <v>3426.2057881491651</v>
      </c>
      <c r="P53" s="6"/>
      <c r="Q53" s="2"/>
      <c r="R53" s="5"/>
      <c r="S53" s="5"/>
      <c r="T53" s="5"/>
      <c r="U53" s="5"/>
      <c r="V53" s="5"/>
      <c r="W53" s="5"/>
      <c r="X53" s="5"/>
      <c r="Y53" s="5"/>
      <c r="Z53" s="5"/>
      <c r="AA53" s="5"/>
      <c r="AB53" s="5"/>
      <c r="AC53" s="5"/>
      <c r="AD53" s="5"/>
      <c r="AE53" s="5"/>
      <c r="AF53" s="5"/>
      <c r="AG53" s="5"/>
      <c r="AH53" s="5"/>
      <c r="AI53" s="5"/>
      <c r="AJ53" s="5"/>
      <c r="AK53" s="5"/>
      <c r="AL53" s="5"/>
      <c r="AM53" s="5"/>
      <c r="AN53" s="5"/>
      <c r="AO53" s="5"/>
      <c r="AP53" s="5"/>
      <c r="AQ53" s="5"/>
      <c r="AR53" s="5"/>
      <c r="AS53" s="5"/>
      <c r="AT53" s="5"/>
      <c r="AU53" s="5"/>
      <c r="AV53" s="5"/>
      <c r="AW53" s="5"/>
      <c r="AX53" s="5"/>
      <c r="AY53" s="5"/>
      <c r="AZ53" s="5"/>
      <c r="BA53" s="5"/>
      <c r="BB53" s="5"/>
      <c r="BC53" s="5"/>
      <c r="BD53" s="5"/>
      <c r="BE53" s="5"/>
      <c r="BF53" s="5"/>
      <c r="BG53" s="5"/>
      <c r="BH53" s="5"/>
      <c r="BI53" s="5"/>
      <c r="BJ53" s="5"/>
      <c r="BK53" s="5"/>
      <c r="BL53" s="5"/>
      <c r="BM53" s="5"/>
      <c r="BN53" s="5"/>
      <c r="BO53" s="5"/>
      <c r="BP53" s="5"/>
      <c r="BQ53" s="5"/>
      <c r="BR53" s="5"/>
      <c r="BS53" s="5"/>
      <c r="BT53" s="5"/>
      <c r="BU53" s="5"/>
      <c r="BV53" s="5"/>
      <c r="BW53" s="5"/>
      <c r="BX53" s="5"/>
      <c r="BY53" s="5"/>
      <c r="BZ53" s="5"/>
      <c r="CA53" s="5"/>
      <c r="CB53" s="5"/>
      <c r="CC53" s="5"/>
      <c r="CD53" s="5"/>
      <c r="CE53" s="5"/>
      <c r="CF53" s="5"/>
      <c r="CG53" s="5"/>
      <c r="CH53" s="5"/>
      <c r="CI53" s="5"/>
      <c r="CJ53" s="5"/>
      <c r="CK53" s="5"/>
      <c r="CL53" s="5"/>
      <c r="CM53" s="5"/>
      <c r="CN53" s="5"/>
      <c r="CO53" s="5"/>
      <c r="CP53" s="5"/>
      <c r="CQ53" s="5"/>
      <c r="CR53" s="5"/>
      <c r="CS53" s="5"/>
      <c r="CT53" s="5"/>
      <c r="CU53" s="5"/>
      <c r="CV53" s="5"/>
      <c r="CW53" s="5"/>
      <c r="CX53" s="5"/>
      <c r="CY53" s="5"/>
      <c r="CZ53" s="5"/>
      <c r="DA53" s="5"/>
      <c r="DB53" s="5"/>
      <c r="DC53" s="5"/>
      <c r="DD53" s="5"/>
      <c r="DE53" s="5"/>
      <c r="DF53" s="5"/>
      <c r="DG53" s="5"/>
      <c r="DH53" s="5"/>
      <c r="DI53" s="5"/>
      <c r="DJ53" s="5"/>
      <c r="DK53" s="5"/>
      <c r="DL53" s="5"/>
      <c r="DM53" s="5"/>
      <c r="DN53" s="5"/>
      <c r="DO53" s="5"/>
    </row>
    <row r="54" spans="1:119">
      <c r="A54" s="16"/>
      <c r="B54" s="18"/>
      <c r="C54" s="18"/>
      <c r="D54" s="17"/>
      <c r="E54" s="17"/>
      <c r="F54" s="17"/>
      <c r="G54" s="17"/>
      <c r="H54" s="17"/>
      <c r="I54" s="17"/>
      <c r="J54" s="17"/>
      <c r="K54" s="17"/>
      <c r="L54" s="17"/>
      <c r="M54" s="17"/>
      <c r="N54" s="17"/>
      <c r="O54" s="19"/>
    </row>
    <row r="55" spans="1:119">
      <c r="A55" s="40"/>
      <c r="B55" s="41"/>
      <c r="C55" s="41"/>
      <c r="D55" s="42"/>
      <c r="E55" s="42"/>
      <c r="F55" s="42"/>
      <c r="G55" s="42"/>
      <c r="H55" s="42"/>
      <c r="I55" s="42"/>
      <c r="J55" s="42"/>
      <c r="K55" s="42"/>
      <c r="L55" s="121" t="s">
        <v>94</v>
      </c>
      <c r="M55" s="121"/>
      <c r="N55" s="121"/>
      <c r="O55" s="43">
        <v>8742</v>
      </c>
    </row>
    <row r="56" spans="1:119">
      <c r="A56" s="122"/>
      <c r="B56" s="99"/>
      <c r="C56" s="99"/>
      <c r="D56" s="99"/>
      <c r="E56" s="99"/>
      <c r="F56" s="99"/>
      <c r="G56" s="99"/>
      <c r="H56" s="99"/>
      <c r="I56" s="99"/>
      <c r="J56" s="99"/>
      <c r="K56" s="99"/>
      <c r="L56" s="99"/>
      <c r="M56" s="99"/>
      <c r="N56" s="99"/>
      <c r="O56" s="100"/>
    </row>
    <row r="57" spans="1:119" ht="15.75" customHeight="1" thickBot="1">
      <c r="A57" s="123" t="s">
        <v>75</v>
      </c>
      <c r="B57" s="102"/>
      <c r="C57" s="102"/>
      <c r="D57" s="102"/>
      <c r="E57" s="102"/>
      <c r="F57" s="102"/>
      <c r="G57" s="102"/>
      <c r="H57" s="102"/>
      <c r="I57" s="102"/>
      <c r="J57" s="102"/>
      <c r="K57" s="102"/>
      <c r="L57" s="102"/>
      <c r="M57" s="102"/>
      <c r="N57" s="102"/>
      <c r="O57" s="103"/>
    </row>
  </sheetData>
  <mergeCells count="10">
    <mergeCell ref="L55:N55"/>
    <mergeCell ref="A56:O56"/>
    <mergeCell ref="A57:O57"/>
    <mergeCell ref="A1:O1"/>
    <mergeCell ref="A2:O2"/>
    <mergeCell ref="A3:C4"/>
    <mergeCell ref="D3:H3"/>
    <mergeCell ref="I3:J3"/>
    <mergeCell ref="K3:L3"/>
    <mergeCell ref="O3:O4"/>
  </mergeCells>
  <printOptions horizontalCentered="1"/>
  <pageMargins left="0.5" right="0.5" top="0.5" bottom="0.5" header="0.3" footer="0.3"/>
  <pageSetup paperSize="5" scale="55" fitToHeight="0" orientation="landscape" r:id="rId1"/>
  <headerFooter>
    <oddFooter>&amp;L&amp;14Office of Economic and Demographic Research&amp;R&amp;14Page &amp;P of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17</vt:i4>
      </vt:variant>
      <vt:variant>
        <vt:lpstr>Named Ranges</vt:lpstr>
      </vt:variant>
      <vt:variant>
        <vt:i4>34</vt:i4>
      </vt:variant>
    </vt:vector>
  </HeadingPairs>
  <TitlesOfParts>
    <vt:vector size="51" baseType="lpstr">
      <vt:lpstr>2024</vt:lpstr>
      <vt:lpstr>2023</vt:lpstr>
      <vt:lpstr>2022</vt:lpstr>
      <vt:lpstr>2021</vt:lpstr>
      <vt:lpstr>2020</vt:lpstr>
      <vt:lpstr>2019</vt:lpstr>
      <vt:lpstr>2018</vt:lpstr>
      <vt:lpstr>2017</vt:lpstr>
      <vt:lpstr>2016</vt:lpstr>
      <vt:lpstr>2015</vt:lpstr>
      <vt:lpstr>2014</vt:lpstr>
      <vt:lpstr>2013</vt:lpstr>
      <vt:lpstr>2012</vt:lpstr>
      <vt:lpstr>2011</vt:lpstr>
      <vt:lpstr>2010</vt:lpstr>
      <vt:lpstr>2009</vt:lpstr>
      <vt:lpstr>2008</vt:lpstr>
      <vt:lpstr>'2008'!Print_Area</vt:lpstr>
      <vt:lpstr>'2009'!Print_Area</vt:lpstr>
      <vt:lpstr>'2010'!Print_Area</vt:lpstr>
      <vt:lpstr>'2011'!Print_Area</vt:lpstr>
      <vt:lpstr>'2012'!Print_Area</vt:lpstr>
      <vt:lpstr>'2013'!Print_Area</vt:lpstr>
      <vt:lpstr>'2014'!Print_Area</vt:lpstr>
      <vt:lpstr>'2015'!Print_Area</vt:lpstr>
      <vt:lpstr>'2016'!Print_Area</vt:lpstr>
      <vt:lpstr>'2017'!Print_Area</vt:lpstr>
      <vt:lpstr>'2018'!Print_Area</vt:lpstr>
      <vt:lpstr>'2019'!Print_Area</vt:lpstr>
      <vt:lpstr>'2020'!Print_Area</vt:lpstr>
      <vt:lpstr>'2021'!Print_Area</vt:lpstr>
      <vt:lpstr>'2022'!Print_Area</vt:lpstr>
      <vt:lpstr>'2023'!Print_Area</vt:lpstr>
      <vt:lpstr>'2024'!Print_Area</vt:lpstr>
      <vt:lpstr>'2008'!Print_Titles</vt:lpstr>
      <vt:lpstr>'2009'!Print_Titles</vt:lpstr>
      <vt:lpstr>'2010'!Print_Titles</vt:lpstr>
      <vt:lpstr>'2011'!Print_Titles</vt:lpstr>
      <vt:lpstr>'2012'!Print_Titles</vt:lpstr>
      <vt:lpstr>'2013'!Print_Titles</vt:lpstr>
      <vt:lpstr>'2014'!Print_Titles</vt:lpstr>
      <vt:lpstr>'2015'!Print_Titles</vt:lpstr>
      <vt:lpstr>'2016'!Print_Titles</vt:lpstr>
      <vt:lpstr>'2017'!Print_Titles</vt:lpstr>
      <vt:lpstr>'2018'!Print_Titles</vt:lpstr>
      <vt:lpstr>'2019'!Print_Titles</vt:lpstr>
      <vt:lpstr>'2020'!Print_Titles</vt:lpstr>
      <vt:lpstr>'2021'!Print_Titles</vt:lpstr>
      <vt:lpstr>'2022'!Print_Titles</vt:lpstr>
      <vt:lpstr>'2023'!Print_Titles</vt:lpstr>
      <vt:lpstr>'2024'!Print_Titles</vt:lpstr>
    </vt:vector>
  </TitlesOfParts>
  <Company>Florida Legislature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Florida Legislature</dc:creator>
  <cp:lastModifiedBy>O'Cain, Steve</cp:lastModifiedBy>
  <cp:lastPrinted>2025-06-18T15:54:13Z</cp:lastPrinted>
  <dcterms:created xsi:type="dcterms:W3CDTF">2000-08-31T21:26:31Z</dcterms:created>
  <dcterms:modified xsi:type="dcterms:W3CDTF">2025-06-18T15:55:31Z</dcterms:modified>
</cp:coreProperties>
</file>