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'2005'!$A$1:$O$63</definedName>
    <definedName name="_xlnm.Print_Area" localSheetId="17">'2006'!$A$1:$O$63</definedName>
    <definedName name="_xlnm.Print_Area" localSheetId="16">'2007'!$A$1:$O$63</definedName>
    <definedName name="_xlnm.Print_Area" localSheetId="15">'2008'!$A$1:$O$64</definedName>
    <definedName name="_xlnm.Print_Area" localSheetId="14">'2009'!$A$1:$O$63</definedName>
    <definedName name="_xlnm.Print_Area" localSheetId="13">'2010'!$A$1:$O$62</definedName>
    <definedName name="_xlnm.Print_Area" localSheetId="12">'2011'!$A$1:$O$63</definedName>
    <definedName name="_xlnm.Print_Area" localSheetId="11">'2012'!$A$1:$O$63</definedName>
    <definedName name="_xlnm.Print_Area" localSheetId="10">'2013'!$A$1:$O$62</definedName>
    <definedName name="_xlnm.Print_Area" localSheetId="9">'2014'!$A$1:$O$63</definedName>
    <definedName name="_xlnm.Print_Area" localSheetId="8">'2015'!$A$1:$O$61</definedName>
    <definedName name="_xlnm.Print_Area" localSheetId="7">'2016'!$A$1:$O$62</definedName>
    <definedName name="_xlnm.Print_Area" localSheetId="6">'2017'!$A$1:$O$66</definedName>
    <definedName name="_xlnm.Print_Area" localSheetId="5">'2018'!$A$1:$O$65</definedName>
    <definedName name="_xlnm.Print_Area" localSheetId="4">'2019'!$A$1:$O$64</definedName>
    <definedName name="_xlnm.Print_Area" localSheetId="3">'2020'!$A$1:$O$68</definedName>
    <definedName name="_xlnm.Print_Area" localSheetId="2">'2021'!$A$1:$P$66</definedName>
    <definedName name="_xlnm.Print_Area" localSheetId="1">'2022'!$A$1:$P$55</definedName>
    <definedName name="_xlnm.Print_Area" localSheetId="0">'2023'!$A$1:$P$54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49" i="52" l="1"/>
  <c r="P49" i="52" s="1"/>
  <c r="O48" i="52"/>
  <c r="P48" i="52" s="1"/>
  <c r="O47" i="52"/>
  <c r="P47" i="52" s="1"/>
  <c r="O46" i="52"/>
  <c r="P46" i="52" s="1"/>
  <c r="N45" i="52"/>
  <c r="M45" i="52"/>
  <c r="L45" i="52"/>
  <c r="K45" i="52"/>
  <c r="J45" i="52"/>
  <c r="I45" i="52"/>
  <c r="H45" i="52"/>
  <c r="G45" i="52"/>
  <c r="F45" i="52"/>
  <c r="E45" i="52"/>
  <c r="D45" i="52"/>
  <c r="O44" i="52"/>
  <c r="P44" i="52" s="1"/>
  <c r="N43" i="52"/>
  <c r="M43" i="52"/>
  <c r="L43" i="52"/>
  <c r="K43" i="52"/>
  <c r="J43" i="52"/>
  <c r="I43" i="52"/>
  <c r="H43" i="52"/>
  <c r="G43" i="52"/>
  <c r="F43" i="52"/>
  <c r="E43" i="52"/>
  <c r="D43" i="52"/>
  <c r="O42" i="52"/>
  <c r="P42" i="52" s="1"/>
  <c r="O41" i="52"/>
  <c r="P41" i="52" s="1"/>
  <c r="O40" i="52"/>
  <c r="P40" i="52" s="1"/>
  <c r="O39" i="52"/>
  <c r="P39" i="52" s="1"/>
  <c r="N38" i="52"/>
  <c r="M38" i="52"/>
  <c r="L38" i="52"/>
  <c r="K38" i="52"/>
  <c r="J38" i="52"/>
  <c r="I38" i="52"/>
  <c r="H38" i="52"/>
  <c r="G38" i="52"/>
  <c r="F38" i="52"/>
  <c r="E38" i="52"/>
  <c r="D38" i="52"/>
  <c r="O37" i="52"/>
  <c r="P37" i="52" s="1"/>
  <c r="O36" i="52"/>
  <c r="P36" i="52" s="1"/>
  <c r="N35" i="52"/>
  <c r="M35" i="52"/>
  <c r="L35" i="52"/>
  <c r="K35" i="52"/>
  <c r="J35" i="52"/>
  <c r="I35" i="52"/>
  <c r="H35" i="52"/>
  <c r="G35" i="52"/>
  <c r="F35" i="52"/>
  <c r="E35" i="52"/>
  <c r="D35" i="52"/>
  <c r="O34" i="52"/>
  <c r="P34" i="52" s="1"/>
  <c r="O33" i="52"/>
  <c r="P33" i="52" s="1"/>
  <c r="O32" i="52"/>
  <c r="P32" i="52" s="1"/>
  <c r="O31" i="52"/>
  <c r="P31" i="52" s="1"/>
  <c r="N30" i="52"/>
  <c r="M30" i="52"/>
  <c r="L30" i="52"/>
  <c r="K30" i="52"/>
  <c r="J30" i="52"/>
  <c r="I30" i="52"/>
  <c r="H30" i="52"/>
  <c r="G30" i="52"/>
  <c r="F30" i="52"/>
  <c r="E30" i="52"/>
  <c r="D30" i="52"/>
  <c r="O29" i="52"/>
  <c r="P29" i="52" s="1"/>
  <c r="O28" i="52"/>
  <c r="P28" i="52" s="1"/>
  <c r="O27" i="52"/>
  <c r="P27" i="52" s="1"/>
  <c r="O26" i="52"/>
  <c r="P26" i="52" s="1"/>
  <c r="N25" i="52"/>
  <c r="M25" i="52"/>
  <c r="L25" i="52"/>
  <c r="K25" i="52"/>
  <c r="J25" i="52"/>
  <c r="I25" i="52"/>
  <c r="H25" i="52"/>
  <c r="G25" i="52"/>
  <c r="F25" i="52"/>
  <c r="E25" i="52"/>
  <c r="D25" i="52"/>
  <c r="O24" i="52"/>
  <c r="P24" i="52" s="1"/>
  <c r="O23" i="52"/>
  <c r="P23" i="52" s="1"/>
  <c r="O22" i="52"/>
  <c r="P22" i="52" s="1"/>
  <c r="O21" i="52"/>
  <c r="P21" i="52" s="1"/>
  <c r="N20" i="52"/>
  <c r="M20" i="52"/>
  <c r="L20" i="52"/>
  <c r="K20" i="52"/>
  <c r="J20" i="52"/>
  <c r="I20" i="52"/>
  <c r="H20" i="52"/>
  <c r="G20" i="52"/>
  <c r="F20" i="52"/>
  <c r="E20" i="52"/>
  <c r="D20" i="52"/>
  <c r="O19" i="52"/>
  <c r="P19" i="52" s="1"/>
  <c r="O18" i="52"/>
  <c r="P18" i="52" s="1"/>
  <c r="O17" i="52"/>
  <c r="P17" i="52" s="1"/>
  <c r="O16" i="52"/>
  <c r="P16" i="52" s="1"/>
  <c r="O15" i="52"/>
  <c r="P15" i="52" s="1"/>
  <c r="O14" i="52"/>
  <c r="P14" i="52" s="1"/>
  <c r="N13" i="52"/>
  <c r="M13" i="52"/>
  <c r="L13" i="52"/>
  <c r="K13" i="52"/>
  <c r="J13" i="52"/>
  <c r="I13" i="52"/>
  <c r="H13" i="52"/>
  <c r="G13" i="52"/>
  <c r="F13" i="52"/>
  <c r="E13" i="52"/>
  <c r="D13" i="52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43" i="52" l="1"/>
  <c r="P43" i="52" s="1"/>
  <c r="O45" i="52"/>
  <c r="P45" i="52" s="1"/>
  <c r="O38" i="52"/>
  <c r="P38" i="52" s="1"/>
  <c r="O35" i="52"/>
  <c r="P35" i="52" s="1"/>
  <c r="M50" i="52"/>
  <c r="O30" i="52"/>
  <c r="P30" i="52" s="1"/>
  <c r="O25" i="52"/>
  <c r="P25" i="52" s="1"/>
  <c r="I50" i="52"/>
  <c r="F50" i="52"/>
  <c r="J50" i="52"/>
  <c r="E50" i="52"/>
  <c r="O13" i="52"/>
  <c r="P13" i="52" s="1"/>
  <c r="K50" i="52"/>
  <c r="L50" i="52"/>
  <c r="H50" i="52"/>
  <c r="N50" i="52"/>
  <c r="O5" i="52"/>
  <c r="P5" i="52" s="1"/>
  <c r="G50" i="52"/>
  <c r="O20" i="52"/>
  <c r="P20" i="52" s="1"/>
  <c r="D50" i="52"/>
  <c r="O50" i="51"/>
  <c r="P50" i="51" s="1"/>
  <c r="O49" i="51"/>
  <c r="P49" i="51" s="1"/>
  <c r="O48" i="51"/>
  <c r="P48" i="51" s="1"/>
  <c r="O47" i="51"/>
  <c r="P47" i="51" s="1"/>
  <c r="O46" i="51"/>
  <c r="P46" i="51" s="1"/>
  <c r="N45" i="51"/>
  <c r="M45" i="51"/>
  <c r="L45" i="51"/>
  <c r="K45" i="51"/>
  <c r="J45" i="51"/>
  <c r="I45" i="51"/>
  <c r="H45" i="51"/>
  <c r="G45" i="51"/>
  <c r="F45" i="51"/>
  <c r="E45" i="51"/>
  <c r="D45" i="51"/>
  <c r="O44" i="51"/>
  <c r="P44" i="51" s="1"/>
  <c r="N43" i="51"/>
  <c r="M43" i="51"/>
  <c r="L43" i="51"/>
  <c r="K43" i="51"/>
  <c r="J43" i="51"/>
  <c r="I43" i="51"/>
  <c r="H43" i="51"/>
  <c r="G43" i="51"/>
  <c r="F43" i="51"/>
  <c r="E43" i="51"/>
  <c r="D43" i="51"/>
  <c r="O42" i="51"/>
  <c r="P42" i="51" s="1"/>
  <c r="O41" i="51"/>
  <c r="P41" i="51" s="1"/>
  <c r="O40" i="51"/>
  <c r="P40" i="51" s="1"/>
  <c r="O39" i="51"/>
  <c r="P39" i="51" s="1"/>
  <c r="N38" i="51"/>
  <c r="M38" i="51"/>
  <c r="L38" i="51"/>
  <c r="K38" i="51"/>
  <c r="J38" i="51"/>
  <c r="I38" i="51"/>
  <c r="H38" i="51"/>
  <c r="G38" i="51"/>
  <c r="F38" i="51"/>
  <c r="E38" i="51"/>
  <c r="D38" i="51"/>
  <c r="O37" i="51"/>
  <c r="P37" i="51" s="1"/>
  <c r="O36" i="51"/>
  <c r="P36" i="51" s="1"/>
  <c r="N35" i="51"/>
  <c r="M35" i="51"/>
  <c r="L35" i="51"/>
  <c r="K35" i="51"/>
  <c r="J35" i="51"/>
  <c r="I35" i="51"/>
  <c r="H35" i="51"/>
  <c r="G35" i="51"/>
  <c r="F35" i="51"/>
  <c r="E35" i="51"/>
  <c r="D35" i="51"/>
  <c r="O34" i="51"/>
  <c r="P34" i="51" s="1"/>
  <c r="O33" i="51"/>
  <c r="P33" i="51" s="1"/>
  <c r="O32" i="51"/>
  <c r="P32" i="51" s="1"/>
  <c r="O31" i="51"/>
  <c r="P31" i="51" s="1"/>
  <c r="N30" i="51"/>
  <c r="M30" i="51"/>
  <c r="L30" i="51"/>
  <c r="K30" i="51"/>
  <c r="J30" i="51"/>
  <c r="I30" i="51"/>
  <c r="H30" i="51"/>
  <c r="G30" i="51"/>
  <c r="F30" i="51"/>
  <c r="E30" i="51"/>
  <c r="D30" i="51"/>
  <c r="O29" i="51"/>
  <c r="P29" i="51" s="1"/>
  <c r="O28" i="51"/>
  <c r="P28" i="51" s="1"/>
  <c r="O27" i="51"/>
  <c r="P27" i="51" s="1"/>
  <c r="O26" i="51"/>
  <c r="P26" i="51" s="1"/>
  <c r="N25" i="51"/>
  <c r="M25" i="51"/>
  <c r="L25" i="51"/>
  <c r="K25" i="51"/>
  <c r="J25" i="51"/>
  <c r="I25" i="51"/>
  <c r="H25" i="51"/>
  <c r="G25" i="51"/>
  <c r="F25" i="51"/>
  <c r="E25" i="51"/>
  <c r="D25" i="51"/>
  <c r="O24" i="51"/>
  <c r="P24" i="51" s="1"/>
  <c r="O23" i="51"/>
  <c r="P23" i="51" s="1"/>
  <c r="O22" i="51"/>
  <c r="P22" i="51" s="1"/>
  <c r="O21" i="51"/>
  <c r="P21" i="51" s="1"/>
  <c r="N20" i="51"/>
  <c r="M20" i="51"/>
  <c r="L20" i="51"/>
  <c r="K20" i="51"/>
  <c r="J20" i="51"/>
  <c r="I20" i="51"/>
  <c r="H20" i="51"/>
  <c r="G20" i="51"/>
  <c r="F20" i="51"/>
  <c r="E20" i="51"/>
  <c r="D20" i="5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50" i="52" l="1"/>
  <c r="O43" i="51"/>
  <c r="P43" i="51" s="1"/>
  <c r="O30" i="51"/>
  <c r="P30" i="51" s="1"/>
  <c r="O38" i="51"/>
  <c r="P38" i="51" s="1"/>
  <c r="O25" i="51"/>
  <c r="P25" i="51" s="1"/>
  <c r="O35" i="51"/>
  <c r="P35" i="51" s="1"/>
  <c r="O45" i="51"/>
  <c r="P45" i="51" s="1"/>
  <c r="D51" i="51"/>
  <c r="M51" i="51"/>
  <c r="J51" i="51"/>
  <c r="K51" i="51"/>
  <c r="L51" i="51"/>
  <c r="E51" i="51"/>
  <c r="F51" i="51"/>
  <c r="I51" i="51"/>
  <c r="H51" i="51"/>
  <c r="N51" i="51"/>
  <c r="G51" i="51"/>
  <c r="O13" i="51"/>
  <c r="P13" i="51" s="1"/>
  <c r="O5" i="51"/>
  <c r="P5" i="51" s="1"/>
  <c r="O20" i="51"/>
  <c r="P20" i="51" s="1"/>
  <c r="O61" i="50"/>
  <c r="P61" i="50" s="1"/>
  <c r="O60" i="50"/>
  <c r="P60" i="50" s="1"/>
  <c r="O59" i="50"/>
  <c r="P59" i="50"/>
  <c r="O58" i="50"/>
  <c r="P58" i="50" s="1"/>
  <c r="O57" i="50"/>
  <c r="P57" i="50" s="1"/>
  <c r="O56" i="50"/>
  <c r="P56" i="50"/>
  <c r="O55" i="50"/>
  <c r="P55" i="50" s="1"/>
  <c r="O54" i="50"/>
  <c r="P54" i="50" s="1"/>
  <c r="O53" i="50"/>
  <c r="P53" i="50"/>
  <c r="O52" i="50"/>
  <c r="P52" i="50" s="1"/>
  <c r="O51" i="50"/>
  <c r="P51" i="50" s="1"/>
  <c r="O50" i="50"/>
  <c r="P50" i="50"/>
  <c r="O49" i="50"/>
  <c r="P49" i="50" s="1"/>
  <c r="O48" i="50"/>
  <c r="P48" i="50" s="1"/>
  <c r="O47" i="50"/>
  <c r="P47" i="50"/>
  <c r="O46" i="50"/>
  <c r="P46" i="50" s="1"/>
  <c r="N45" i="50"/>
  <c r="M45" i="50"/>
  <c r="L45" i="50"/>
  <c r="K45" i="50"/>
  <c r="J45" i="50"/>
  <c r="I45" i="50"/>
  <c r="H45" i="50"/>
  <c r="G45" i="50"/>
  <c r="F45" i="50"/>
  <c r="E45" i="50"/>
  <c r="O45" i="50" s="1"/>
  <c r="P45" i="50" s="1"/>
  <c r="D45" i="50"/>
  <c r="O44" i="50"/>
  <c r="P44" i="50"/>
  <c r="N43" i="50"/>
  <c r="M43" i="50"/>
  <c r="L43" i="50"/>
  <c r="K43" i="50"/>
  <c r="J43" i="50"/>
  <c r="I43" i="50"/>
  <c r="H43" i="50"/>
  <c r="G43" i="50"/>
  <c r="F43" i="50"/>
  <c r="E43" i="50"/>
  <c r="D43" i="50"/>
  <c r="O42" i="50"/>
  <c r="P42" i="50"/>
  <c r="O41" i="50"/>
  <c r="P41" i="50" s="1"/>
  <c r="O40" i="50"/>
  <c r="P40" i="50" s="1"/>
  <c r="O39" i="50"/>
  <c r="P39" i="50"/>
  <c r="N38" i="50"/>
  <c r="M38" i="50"/>
  <c r="L38" i="50"/>
  <c r="K38" i="50"/>
  <c r="J38" i="50"/>
  <c r="I38" i="50"/>
  <c r="H38" i="50"/>
  <c r="G38" i="50"/>
  <c r="F38" i="50"/>
  <c r="E38" i="50"/>
  <c r="D38" i="50"/>
  <c r="O37" i="50"/>
  <c r="P37" i="50" s="1"/>
  <c r="O36" i="50"/>
  <c r="P36" i="50"/>
  <c r="O35" i="50"/>
  <c r="P35" i="50" s="1"/>
  <c r="O34" i="50"/>
  <c r="P34" i="50" s="1"/>
  <c r="N33" i="50"/>
  <c r="M33" i="50"/>
  <c r="L33" i="50"/>
  <c r="K33" i="50"/>
  <c r="J33" i="50"/>
  <c r="I33" i="50"/>
  <c r="H33" i="50"/>
  <c r="G33" i="50"/>
  <c r="F33" i="50"/>
  <c r="E33" i="50"/>
  <c r="D33" i="50"/>
  <c r="O32" i="50"/>
  <c r="P32" i="50" s="1"/>
  <c r="O31" i="50"/>
  <c r="P31" i="50"/>
  <c r="O30" i="50"/>
  <c r="P30" i="50" s="1"/>
  <c r="O29" i="50"/>
  <c r="P29" i="50"/>
  <c r="N28" i="50"/>
  <c r="M28" i="50"/>
  <c r="L28" i="50"/>
  <c r="K28" i="50"/>
  <c r="J28" i="50"/>
  <c r="I28" i="50"/>
  <c r="H28" i="50"/>
  <c r="G28" i="50"/>
  <c r="O28" i="50" s="1"/>
  <c r="P28" i="50" s="1"/>
  <c r="F28" i="50"/>
  <c r="E28" i="50"/>
  <c r="D28" i="50"/>
  <c r="O27" i="50"/>
  <c r="P27" i="50" s="1"/>
  <c r="O26" i="50"/>
  <c r="P26" i="50" s="1"/>
  <c r="O25" i="50"/>
  <c r="P25" i="50"/>
  <c r="N24" i="50"/>
  <c r="M24" i="50"/>
  <c r="M62" i="50" s="1"/>
  <c r="L24" i="50"/>
  <c r="K24" i="50"/>
  <c r="J24" i="50"/>
  <c r="I24" i="50"/>
  <c r="H24" i="50"/>
  <c r="G24" i="50"/>
  <c r="F24" i="50"/>
  <c r="E24" i="50"/>
  <c r="D24" i="50"/>
  <c r="O23" i="50"/>
  <c r="P23" i="50"/>
  <c r="O22" i="50"/>
  <c r="P22" i="50" s="1"/>
  <c r="O21" i="50"/>
  <c r="P21" i="50"/>
  <c r="N20" i="50"/>
  <c r="M20" i="50"/>
  <c r="L20" i="50"/>
  <c r="K20" i="50"/>
  <c r="J20" i="50"/>
  <c r="I20" i="50"/>
  <c r="H20" i="50"/>
  <c r="G20" i="50"/>
  <c r="O20" i="50"/>
  <c r="P20" i="50" s="1"/>
  <c r="F20" i="50"/>
  <c r="F62" i="50" s="1"/>
  <c r="E20" i="50"/>
  <c r="D20" i="50"/>
  <c r="O19" i="50"/>
  <c r="P19" i="50" s="1"/>
  <c r="O18" i="50"/>
  <c r="P18" i="50"/>
  <c r="O17" i="50"/>
  <c r="P17" i="50" s="1"/>
  <c r="O16" i="50"/>
  <c r="P16" i="50"/>
  <c r="O15" i="50"/>
  <c r="P15" i="50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/>
  <c r="O9" i="50"/>
  <c r="P9" i="50" s="1"/>
  <c r="O8" i="50"/>
  <c r="P8" i="50"/>
  <c r="O7" i="50"/>
  <c r="P7" i="50"/>
  <c r="O6" i="50"/>
  <c r="P6" i="50" s="1"/>
  <c r="N5" i="50"/>
  <c r="M5" i="50"/>
  <c r="L5" i="50"/>
  <c r="K5" i="50"/>
  <c r="K62" i="50" s="1"/>
  <c r="J5" i="50"/>
  <c r="I5" i="50"/>
  <c r="I62" i="50" s="1"/>
  <c r="H5" i="50"/>
  <c r="G5" i="50"/>
  <c r="F5" i="50"/>
  <c r="E5" i="50"/>
  <c r="D5" i="50"/>
  <c r="N63" i="48"/>
  <c r="O63" i="48" s="1"/>
  <c r="N62" i="48"/>
  <c r="O62" i="48"/>
  <c r="N61" i="48"/>
  <c r="O61" i="48"/>
  <c r="N60" i="48"/>
  <c r="O60" i="48" s="1"/>
  <c r="N59" i="48"/>
  <c r="O59" i="48" s="1"/>
  <c r="N58" i="48"/>
  <c r="O58" i="48"/>
  <c r="N57" i="48"/>
  <c r="O57" i="48" s="1"/>
  <c r="N56" i="48"/>
  <c r="O56" i="48" s="1"/>
  <c r="N55" i="48"/>
  <c r="O55" i="48"/>
  <c r="N54" i="48"/>
  <c r="O54" i="48" s="1"/>
  <c r="N53" i="48"/>
  <c r="O53" i="48" s="1"/>
  <c r="N52" i="48"/>
  <c r="O52" i="48"/>
  <c r="N51" i="48"/>
  <c r="O51" i="48" s="1"/>
  <c r="N50" i="48"/>
  <c r="O50" i="48" s="1"/>
  <c r="N49" i="48"/>
  <c r="O49" i="48"/>
  <c r="N48" i="48"/>
  <c r="O48" i="48" s="1"/>
  <c r="N47" i="48"/>
  <c r="O47" i="48" s="1"/>
  <c r="N46" i="48"/>
  <c r="O46" i="48"/>
  <c r="M45" i="48"/>
  <c r="L45" i="48"/>
  <c r="K45" i="48"/>
  <c r="J45" i="48"/>
  <c r="N45" i="48" s="1"/>
  <c r="O45" i="48" s="1"/>
  <c r="I45" i="48"/>
  <c r="H45" i="48"/>
  <c r="G45" i="48"/>
  <c r="F45" i="48"/>
  <c r="E45" i="48"/>
  <c r="D45" i="48"/>
  <c r="N44" i="48"/>
  <c r="O44" i="48"/>
  <c r="M43" i="48"/>
  <c r="L43" i="48"/>
  <c r="K43" i="48"/>
  <c r="J43" i="48"/>
  <c r="I43" i="48"/>
  <c r="H43" i="48"/>
  <c r="G43" i="48"/>
  <c r="F43" i="48"/>
  <c r="E43" i="48"/>
  <c r="D43" i="48"/>
  <c r="N42" i="48"/>
  <c r="O42" i="48"/>
  <c r="N41" i="48"/>
  <c r="O41" i="48" s="1"/>
  <c r="N40" i="48"/>
  <c r="O40" i="48" s="1"/>
  <c r="N39" i="48"/>
  <c r="O39" i="48"/>
  <c r="N38" i="48"/>
  <c r="O38" i="48" s="1"/>
  <c r="M37" i="48"/>
  <c r="L37" i="48"/>
  <c r="K37" i="48"/>
  <c r="J37" i="48"/>
  <c r="I37" i="48"/>
  <c r="H37" i="48"/>
  <c r="G37" i="48"/>
  <c r="F37" i="48"/>
  <c r="N37" i="48" s="1"/>
  <c r="O37" i="48" s="1"/>
  <c r="E37" i="48"/>
  <c r="D37" i="48"/>
  <c r="N36" i="48"/>
  <c r="O36" i="48" s="1"/>
  <c r="N35" i="48"/>
  <c r="O35" i="48" s="1"/>
  <c r="N34" i="48"/>
  <c r="O34" i="48"/>
  <c r="N33" i="48"/>
  <c r="O33" i="48" s="1"/>
  <c r="M32" i="48"/>
  <c r="L32" i="48"/>
  <c r="K32" i="48"/>
  <c r="J32" i="48"/>
  <c r="I32" i="48"/>
  <c r="H32" i="48"/>
  <c r="G32" i="48"/>
  <c r="F32" i="48"/>
  <c r="E32" i="48"/>
  <c r="D32" i="48"/>
  <c r="N31" i="48"/>
  <c r="O31" i="48" s="1"/>
  <c r="N30" i="48"/>
  <c r="O30" i="48"/>
  <c r="N29" i="48"/>
  <c r="O29" i="48"/>
  <c r="N28" i="48"/>
  <c r="O28" i="48" s="1"/>
  <c r="M27" i="48"/>
  <c r="L27" i="48"/>
  <c r="K27" i="48"/>
  <c r="J27" i="48"/>
  <c r="I27" i="48"/>
  <c r="H27" i="48"/>
  <c r="G27" i="48"/>
  <c r="F27" i="48"/>
  <c r="E27" i="48"/>
  <c r="D27" i="48"/>
  <c r="N26" i="48"/>
  <c r="O26" i="48" s="1"/>
  <c r="N25" i="48"/>
  <c r="O25" i="48" s="1"/>
  <c r="M24" i="48"/>
  <c r="L24" i="48"/>
  <c r="K24" i="48"/>
  <c r="J24" i="48"/>
  <c r="I24" i="48"/>
  <c r="H24" i="48"/>
  <c r="G24" i="48"/>
  <c r="F24" i="48"/>
  <c r="E24" i="48"/>
  <c r="D24" i="48"/>
  <c r="N23" i="48"/>
  <c r="O23" i="48" s="1"/>
  <c r="N22" i="48"/>
  <c r="O22" i="48"/>
  <c r="N21" i="48"/>
  <c r="O21" i="48" s="1"/>
  <c r="M20" i="48"/>
  <c r="M64" i="48" s="1"/>
  <c r="L20" i="48"/>
  <c r="K20" i="48"/>
  <c r="J20" i="48"/>
  <c r="I20" i="48"/>
  <c r="H20" i="48"/>
  <c r="G20" i="48"/>
  <c r="F20" i="48"/>
  <c r="E20" i="48"/>
  <c r="D20" i="48"/>
  <c r="N19" i="48"/>
  <c r="O19" i="48" s="1"/>
  <c r="N18" i="48"/>
  <c r="O18" i="48"/>
  <c r="N17" i="48"/>
  <c r="O17" i="48"/>
  <c r="N16" i="48"/>
  <c r="O16" i="48" s="1"/>
  <c r="N15" i="48"/>
  <c r="O15" i="48" s="1"/>
  <c r="N14" i="48"/>
  <c r="O14" i="48"/>
  <c r="M13" i="48"/>
  <c r="L13" i="48"/>
  <c r="K13" i="48"/>
  <c r="J13" i="48"/>
  <c r="N13" i="48" s="1"/>
  <c r="O13" i="48" s="1"/>
  <c r="I13" i="48"/>
  <c r="H13" i="48"/>
  <c r="G13" i="48"/>
  <c r="F13" i="48"/>
  <c r="E13" i="48"/>
  <c r="D13" i="48"/>
  <c r="N12" i="48"/>
  <c r="O12" i="48"/>
  <c r="N11" i="48"/>
  <c r="O11" i="48" s="1"/>
  <c r="N10" i="48"/>
  <c r="O10" i="48"/>
  <c r="N9" i="48"/>
  <c r="O9" i="48"/>
  <c r="N8" i="48"/>
  <c r="O8" i="48" s="1"/>
  <c r="N7" i="48"/>
  <c r="O7" i="48" s="1"/>
  <c r="N6" i="48"/>
  <c r="O6" i="48"/>
  <c r="M5" i="48"/>
  <c r="L5" i="48"/>
  <c r="K5" i="48"/>
  <c r="J5" i="48"/>
  <c r="I5" i="48"/>
  <c r="H5" i="48"/>
  <c r="G5" i="48"/>
  <c r="F5" i="48"/>
  <c r="E5" i="48"/>
  <c r="D5" i="48"/>
  <c r="N59" i="47"/>
  <c r="O59" i="47"/>
  <c r="N58" i="47"/>
  <c r="O58" i="47" s="1"/>
  <c r="N57" i="47"/>
  <c r="O57" i="47"/>
  <c r="N56" i="47"/>
  <c r="O56" i="47"/>
  <c r="N55" i="47"/>
  <c r="O55" i="47" s="1"/>
  <c r="N54" i="47"/>
  <c r="O54" i="47" s="1"/>
  <c r="N53" i="47"/>
  <c r="O53" i="47"/>
  <c r="N52" i="47"/>
  <c r="O52" i="47" s="1"/>
  <c r="N51" i="47"/>
  <c r="O51" i="47"/>
  <c r="N50" i="47"/>
  <c r="O50" i="47"/>
  <c r="N49" i="47"/>
  <c r="O49" i="47" s="1"/>
  <c r="N48" i="47"/>
  <c r="O48" i="47" s="1"/>
  <c r="N47" i="47"/>
  <c r="O47" i="47"/>
  <c r="N46" i="47"/>
  <c r="O46" i="47" s="1"/>
  <c r="N45" i="47"/>
  <c r="O45" i="47"/>
  <c r="N44" i="47"/>
  <c r="O44" i="47"/>
  <c r="M43" i="47"/>
  <c r="L43" i="47"/>
  <c r="K43" i="47"/>
  <c r="J43" i="47"/>
  <c r="I43" i="47"/>
  <c r="H43" i="47"/>
  <c r="G43" i="47"/>
  <c r="F43" i="47"/>
  <c r="E43" i="47"/>
  <c r="D43" i="47"/>
  <c r="N42" i="47"/>
  <c r="O42" i="47" s="1"/>
  <c r="M41" i="47"/>
  <c r="L41" i="47"/>
  <c r="K41" i="47"/>
  <c r="J41" i="47"/>
  <c r="I41" i="47"/>
  <c r="H41" i="47"/>
  <c r="G41" i="47"/>
  <c r="F41" i="47"/>
  <c r="E41" i="47"/>
  <c r="D41" i="47"/>
  <c r="N40" i="47"/>
  <c r="O40" i="47"/>
  <c r="N39" i="47"/>
  <c r="O39" i="47" s="1"/>
  <c r="N38" i="47"/>
  <c r="O38" i="47" s="1"/>
  <c r="N37" i="47"/>
  <c r="O37" i="47"/>
  <c r="M36" i="47"/>
  <c r="L36" i="47"/>
  <c r="K36" i="47"/>
  <c r="J36" i="47"/>
  <c r="I36" i="47"/>
  <c r="H36" i="47"/>
  <c r="G36" i="47"/>
  <c r="F36" i="47"/>
  <c r="E36" i="47"/>
  <c r="D36" i="47"/>
  <c r="N35" i="47"/>
  <c r="O35" i="47"/>
  <c r="N34" i="47"/>
  <c r="O34" i="47" s="1"/>
  <c r="N33" i="47"/>
  <c r="O33" i="47"/>
  <c r="M32" i="47"/>
  <c r="L32" i="47"/>
  <c r="K32" i="47"/>
  <c r="J32" i="47"/>
  <c r="I32" i="47"/>
  <c r="H32" i="47"/>
  <c r="G32" i="47"/>
  <c r="G60" i="47" s="1"/>
  <c r="F32" i="47"/>
  <c r="E32" i="47"/>
  <c r="D32" i="47"/>
  <c r="N32" i="47" s="1"/>
  <c r="O32" i="47" s="1"/>
  <c r="N31" i="47"/>
  <c r="O31" i="47"/>
  <c r="N30" i="47"/>
  <c r="O30" i="47" s="1"/>
  <c r="N29" i="47"/>
  <c r="O29" i="47" s="1"/>
  <c r="N28" i="47"/>
  <c r="O28" i="47"/>
  <c r="M27" i="47"/>
  <c r="L27" i="47"/>
  <c r="K27" i="47"/>
  <c r="J27" i="47"/>
  <c r="I27" i="47"/>
  <c r="H27" i="47"/>
  <c r="G27" i="47"/>
  <c r="F27" i="47"/>
  <c r="E27" i="47"/>
  <c r="D27" i="47"/>
  <c r="N27" i="47" s="1"/>
  <c r="O27" i="47" s="1"/>
  <c r="N26" i="47"/>
  <c r="O26" i="47" s="1"/>
  <c r="N25" i="47"/>
  <c r="O25" i="47"/>
  <c r="M24" i="47"/>
  <c r="L24" i="47"/>
  <c r="K24" i="47"/>
  <c r="J24" i="47"/>
  <c r="I24" i="47"/>
  <c r="H24" i="47"/>
  <c r="G24" i="47"/>
  <c r="F24" i="47"/>
  <c r="N24" i="47" s="1"/>
  <c r="O24" i="47" s="1"/>
  <c r="E24" i="47"/>
  <c r="D24" i="47"/>
  <c r="N23" i="47"/>
  <c r="O23" i="47" s="1"/>
  <c r="N22" i="47"/>
  <c r="O22" i="47" s="1"/>
  <c r="N21" i="47"/>
  <c r="O21" i="47"/>
  <c r="M20" i="47"/>
  <c r="L20" i="47"/>
  <c r="K20" i="47"/>
  <c r="J20" i="47"/>
  <c r="I20" i="47"/>
  <c r="H20" i="47"/>
  <c r="G20" i="47"/>
  <c r="F20" i="47"/>
  <c r="E20" i="47"/>
  <c r="D20" i="47"/>
  <c r="N19" i="47"/>
  <c r="O19" i="47" s="1"/>
  <c r="N18" i="47"/>
  <c r="O18" i="47"/>
  <c r="N17" i="47"/>
  <c r="O17" i="47" s="1"/>
  <c r="N16" i="47"/>
  <c r="O16" i="47"/>
  <c r="N15" i="47"/>
  <c r="O15" i="47"/>
  <c r="N14" i="47"/>
  <c r="O14" i="47" s="1"/>
  <c r="M13" i="47"/>
  <c r="L13" i="47"/>
  <c r="K13" i="47"/>
  <c r="J13" i="47"/>
  <c r="I13" i="47"/>
  <c r="I60" i="47" s="1"/>
  <c r="H13" i="47"/>
  <c r="G13" i="47"/>
  <c r="F13" i="47"/>
  <c r="E13" i="47"/>
  <c r="D13" i="47"/>
  <c r="N13" i="47" s="1"/>
  <c r="O13" i="47" s="1"/>
  <c r="N12" i="47"/>
  <c r="O12" i="47" s="1"/>
  <c r="N11" i="47"/>
  <c r="O11" i="47"/>
  <c r="N10" i="47"/>
  <c r="O10" i="47" s="1"/>
  <c r="N9" i="47"/>
  <c r="O9" i="47"/>
  <c r="N8" i="47"/>
  <c r="O8" i="47"/>
  <c r="N7" i="47"/>
  <c r="O7" i="47" s="1"/>
  <c r="N6" i="47"/>
  <c r="O6" i="47" s="1"/>
  <c r="M5" i="47"/>
  <c r="L5" i="47"/>
  <c r="L60" i="47" s="1"/>
  <c r="K5" i="47"/>
  <c r="K60" i="47" s="1"/>
  <c r="J5" i="47"/>
  <c r="I5" i="47"/>
  <c r="H5" i="47"/>
  <c r="G5" i="47"/>
  <c r="F5" i="47"/>
  <c r="E5" i="47"/>
  <c r="D5" i="47"/>
  <c r="N60" i="46"/>
  <c r="O60" i="46" s="1"/>
  <c r="N59" i="46"/>
  <c r="O59" i="46"/>
  <c r="N58" i="46"/>
  <c r="O58" i="46"/>
  <c r="N57" i="46"/>
  <c r="O57" i="46" s="1"/>
  <c r="N56" i="46"/>
  <c r="O56" i="46" s="1"/>
  <c r="N55" i="46"/>
  <c r="O55" i="46"/>
  <c r="N54" i="46"/>
  <c r="O54" i="46" s="1"/>
  <c r="N53" i="46"/>
  <c r="O53" i="46"/>
  <c r="N52" i="46"/>
  <c r="O52" i="46"/>
  <c r="N51" i="46"/>
  <c r="O51" i="46" s="1"/>
  <c r="N50" i="46"/>
  <c r="O50" i="46" s="1"/>
  <c r="N49" i="46"/>
  <c r="O49" i="46"/>
  <c r="N48" i="46"/>
  <c r="O48" i="46" s="1"/>
  <c r="N47" i="46"/>
  <c r="O47" i="46"/>
  <c r="N46" i="46"/>
  <c r="O46" i="46"/>
  <c r="N45" i="46"/>
  <c r="O45" i="46" s="1"/>
  <c r="N44" i="46"/>
  <c r="O44" i="46" s="1"/>
  <c r="M43" i="46"/>
  <c r="L43" i="46"/>
  <c r="K43" i="46"/>
  <c r="J43" i="46"/>
  <c r="I43" i="46"/>
  <c r="I61" i="46" s="1"/>
  <c r="H43" i="46"/>
  <c r="G43" i="46"/>
  <c r="F43" i="46"/>
  <c r="E43" i="46"/>
  <c r="D43" i="46"/>
  <c r="N42" i="46"/>
  <c r="O42" i="46" s="1"/>
  <c r="M41" i="46"/>
  <c r="L41" i="46"/>
  <c r="K41" i="46"/>
  <c r="J41" i="46"/>
  <c r="I41" i="46"/>
  <c r="H41" i="46"/>
  <c r="H61" i="46" s="1"/>
  <c r="G41" i="46"/>
  <c r="F41" i="46"/>
  <c r="E41" i="46"/>
  <c r="D41" i="46"/>
  <c r="N40" i="46"/>
  <c r="O40" i="46" s="1"/>
  <c r="N39" i="46"/>
  <c r="O39" i="46"/>
  <c r="N38" i="46"/>
  <c r="O38" i="46" s="1"/>
  <c r="N37" i="46"/>
  <c r="O37" i="46"/>
  <c r="M36" i="46"/>
  <c r="L36" i="46"/>
  <c r="K36" i="46"/>
  <c r="J36" i="46"/>
  <c r="I36" i="46"/>
  <c r="H36" i="46"/>
  <c r="G36" i="46"/>
  <c r="F36" i="46"/>
  <c r="E36" i="46"/>
  <c r="D36" i="46"/>
  <c r="N35" i="46"/>
  <c r="O35" i="46"/>
  <c r="N34" i="46"/>
  <c r="O34" i="46"/>
  <c r="N33" i="46"/>
  <c r="O33" i="46" s="1"/>
  <c r="M32" i="46"/>
  <c r="L32" i="46"/>
  <c r="K32" i="46"/>
  <c r="J32" i="46"/>
  <c r="I32" i="46"/>
  <c r="H32" i="46"/>
  <c r="G32" i="46"/>
  <c r="F32" i="46"/>
  <c r="E32" i="46"/>
  <c r="D32" i="46"/>
  <c r="N31" i="46"/>
  <c r="O31" i="46" s="1"/>
  <c r="N30" i="46"/>
  <c r="O30" i="46" s="1"/>
  <c r="N29" i="46"/>
  <c r="O29" i="46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6" i="46"/>
  <c r="O26" i="46" s="1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N22" i="46"/>
  <c r="O22" i="46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 s="1"/>
  <c r="N18" i="46"/>
  <c r="O18" i="46" s="1"/>
  <c r="N17" i="46"/>
  <c r="O17" i="46"/>
  <c r="N16" i="46"/>
  <c r="O16" i="46" s="1"/>
  <c r="N15" i="46"/>
  <c r="O15" i="46" s="1"/>
  <c r="N14" i="46"/>
  <c r="O14" i="46"/>
  <c r="M13" i="46"/>
  <c r="L13" i="46"/>
  <c r="K13" i="46"/>
  <c r="J13" i="46"/>
  <c r="I13" i="46"/>
  <c r="H13" i="46"/>
  <c r="G13" i="46"/>
  <c r="F13" i="46"/>
  <c r="E13" i="46"/>
  <c r="E61" i="46" s="1"/>
  <c r="D13" i="46"/>
  <c r="N12" i="46"/>
  <c r="O12" i="46"/>
  <c r="N11" i="46"/>
  <c r="O11" i="46" s="1"/>
  <c r="N10" i="46"/>
  <c r="O10" i="46" s="1"/>
  <c r="N9" i="46"/>
  <c r="O9" i="46"/>
  <c r="N8" i="46"/>
  <c r="O8" i="46" s="1"/>
  <c r="N7" i="46"/>
  <c r="O7" i="46"/>
  <c r="N6" i="46"/>
  <c r="O6" i="46"/>
  <c r="M5" i="46"/>
  <c r="L5" i="46"/>
  <c r="K5" i="46"/>
  <c r="J5" i="46"/>
  <c r="I5" i="46"/>
  <c r="H5" i="46"/>
  <c r="G5" i="46"/>
  <c r="F5" i="46"/>
  <c r="E5" i="46"/>
  <c r="D5" i="46"/>
  <c r="D61" i="46" s="1"/>
  <c r="N61" i="46" s="1"/>
  <c r="O61" i="46" s="1"/>
  <c r="N61" i="45"/>
  <c r="O61" i="45"/>
  <c r="N60" i="45"/>
  <c r="O60" i="45" s="1"/>
  <c r="N59" i="45"/>
  <c r="O59" i="45" s="1"/>
  <c r="N58" i="45"/>
  <c r="O58" i="45"/>
  <c r="N57" i="45"/>
  <c r="O57" i="45" s="1"/>
  <c r="N56" i="45"/>
  <c r="O56" i="45" s="1"/>
  <c r="N55" i="45"/>
  <c r="O55" i="45"/>
  <c r="N54" i="45"/>
  <c r="O54" i="45" s="1"/>
  <c r="N53" i="45"/>
  <c r="O53" i="45" s="1"/>
  <c r="N52" i="45"/>
  <c r="O52" i="45"/>
  <c r="N51" i="45"/>
  <c r="O51" i="45" s="1"/>
  <c r="N50" i="45"/>
  <c r="O50" i="45" s="1"/>
  <c r="N49" i="45"/>
  <c r="O49" i="45"/>
  <c r="N48" i="45"/>
  <c r="O48" i="45" s="1"/>
  <c r="N47" i="45"/>
  <c r="O47" i="45" s="1"/>
  <c r="N46" i="45"/>
  <c r="O46" i="45"/>
  <c r="N45" i="45"/>
  <c r="O45" i="45" s="1"/>
  <c r="M44" i="45"/>
  <c r="L44" i="45"/>
  <c r="N44" i="45" s="1"/>
  <c r="O44" i="45" s="1"/>
  <c r="K44" i="45"/>
  <c r="J44" i="45"/>
  <c r="I44" i="45"/>
  <c r="H44" i="45"/>
  <c r="G44" i="45"/>
  <c r="F44" i="45"/>
  <c r="E44" i="45"/>
  <c r="D44" i="45"/>
  <c r="N43" i="45"/>
  <c r="O43" i="45" s="1"/>
  <c r="M42" i="45"/>
  <c r="L42" i="45"/>
  <c r="N42" i="45" s="1"/>
  <c r="O42" i="45" s="1"/>
  <c r="K42" i="45"/>
  <c r="J42" i="45"/>
  <c r="I42" i="45"/>
  <c r="H42" i="45"/>
  <c r="G42" i="45"/>
  <c r="F42" i="45"/>
  <c r="E42" i="45"/>
  <c r="D42" i="45"/>
  <c r="N41" i="45"/>
  <c r="O41" i="45" s="1"/>
  <c r="N40" i="45"/>
  <c r="O40" i="45" s="1"/>
  <c r="N39" i="45"/>
  <c r="O39" i="45"/>
  <c r="N38" i="45"/>
  <c r="O38" i="45" s="1"/>
  <c r="M37" i="45"/>
  <c r="L37" i="45"/>
  <c r="K37" i="45"/>
  <c r="J37" i="45"/>
  <c r="I37" i="45"/>
  <c r="H37" i="45"/>
  <c r="G37" i="45"/>
  <c r="F37" i="45"/>
  <c r="F62" i="45" s="1"/>
  <c r="E37" i="45"/>
  <c r="D37" i="45"/>
  <c r="N36" i="45"/>
  <c r="O36" i="45" s="1"/>
  <c r="N35" i="45"/>
  <c r="O35" i="45" s="1"/>
  <c r="N34" i="45"/>
  <c r="O34" i="45"/>
  <c r="M33" i="45"/>
  <c r="L33" i="45"/>
  <c r="K33" i="45"/>
  <c r="J33" i="45"/>
  <c r="I33" i="45"/>
  <c r="H33" i="45"/>
  <c r="G33" i="45"/>
  <c r="F33" i="45"/>
  <c r="E33" i="45"/>
  <c r="D33" i="45"/>
  <c r="N32" i="45"/>
  <c r="O32" i="45"/>
  <c r="N31" i="45"/>
  <c r="O31" i="45" s="1"/>
  <c r="N30" i="45"/>
  <c r="O30" i="45" s="1"/>
  <c r="N29" i="45"/>
  <c r="O29" i="45"/>
  <c r="M28" i="45"/>
  <c r="L28" i="45"/>
  <c r="K28" i="45"/>
  <c r="J28" i="45"/>
  <c r="I28" i="45"/>
  <c r="H28" i="45"/>
  <c r="G28" i="45"/>
  <c r="F28" i="45"/>
  <c r="E28" i="45"/>
  <c r="D28" i="45"/>
  <c r="N27" i="45"/>
  <c r="O27" i="45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 s="1"/>
  <c r="N22" i="45"/>
  <c r="O22" i="45"/>
  <c r="M21" i="45"/>
  <c r="L21" i="45"/>
  <c r="K21" i="45"/>
  <c r="J21" i="45"/>
  <c r="I21" i="45"/>
  <c r="H21" i="45"/>
  <c r="G21" i="45"/>
  <c r="F21" i="45"/>
  <c r="E21" i="45"/>
  <c r="D21" i="45"/>
  <c r="N20" i="45"/>
  <c r="O20" i="45"/>
  <c r="N19" i="45"/>
  <c r="O19" i="45" s="1"/>
  <c r="N18" i="45"/>
  <c r="O18" i="45"/>
  <c r="N17" i="45"/>
  <c r="O17" i="45"/>
  <c r="N16" i="45"/>
  <c r="O16" i="45" s="1"/>
  <c r="N15" i="45"/>
  <c r="O15" i="45" s="1"/>
  <c r="N14" i="45"/>
  <c r="O14" i="45"/>
  <c r="M13" i="45"/>
  <c r="L13" i="45"/>
  <c r="K13" i="45"/>
  <c r="K62" i="45" s="1"/>
  <c r="J13" i="45"/>
  <c r="I13" i="45"/>
  <c r="H13" i="45"/>
  <c r="G13" i="45"/>
  <c r="F13" i="45"/>
  <c r="E13" i="45"/>
  <c r="D13" i="45"/>
  <c r="N12" i="45"/>
  <c r="O12" i="45"/>
  <c r="N11" i="45"/>
  <c r="O11" i="45" s="1"/>
  <c r="N10" i="45"/>
  <c r="O10" i="45"/>
  <c r="N9" i="45"/>
  <c r="O9" i="45"/>
  <c r="N8" i="45"/>
  <c r="O8" i="45" s="1"/>
  <c r="N7" i="45"/>
  <c r="O7" i="45" s="1"/>
  <c r="N6" i="45"/>
  <c r="O6" i="45"/>
  <c r="M5" i="45"/>
  <c r="L5" i="45"/>
  <c r="K5" i="45"/>
  <c r="J5" i="45"/>
  <c r="J62" i="45" s="1"/>
  <c r="I5" i="45"/>
  <c r="H5" i="45"/>
  <c r="G5" i="45"/>
  <c r="F5" i="45"/>
  <c r="E5" i="45"/>
  <c r="D5" i="45"/>
  <c r="N57" i="44"/>
  <c r="O57" i="44"/>
  <c r="N56" i="44"/>
  <c r="O56" i="44" s="1"/>
  <c r="N55" i="44"/>
  <c r="O55" i="44"/>
  <c r="N54" i="44"/>
  <c r="O54" i="44"/>
  <c r="N53" i="44"/>
  <c r="O53" i="44" s="1"/>
  <c r="N52" i="44"/>
  <c r="O52" i="44" s="1"/>
  <c r="N51" i="44"/>
  <c r="O51" i="44"/>
  <c r="N50" i="44"/>
  <c r="O50" i="44" s="1"/>
  <c r="N49" i="44"/>
  <c r="O49" i="44"/>
  <c r="N48" i="44"/>
  <c r="O48" i="44"/>
  <c r="N47" i="44"/>
  <c r="O47" i="44" s="1"/>
  <c r="N46" i="44"/>
  <c r="O46" i="44" s="1"/>
  <c r="N45" i="44"/>
  <c r="O45" i="44"/>
  <c r="N44" i="44"/>
  <c r="O44" i="44" s="1"/>
  <c r="N43" i="44"/>
  <c r="O43" i="44"/>
  <c r="M42" i="44"/>
  <c r="L42" i="44"/>
  <c r="K42" i="44"/>
  <c r="J42" i="44"/>
  <c r="I42" i="44"/>
  <c r="H42" i="44"/>
  <c r="G42" i="44"/>
  <c r="F42" i="44"/>
  <c r="E42" i="44"/>
  <c r="D42" i="44"/>
  <c r="N41" i="44"/>
  <c r="O41" i="44"/>
  <c r="M40" i="44"/>
  <c r="L40" i="44"/>
  <c r="K40" i="44"/>
  <c r="J40" i="44"/>
  <c r="I40" i="44"/>
  <c r="H40" i="44"/>
  <c r="G40" i="44"/>
  <c r="F40" i="44"/>
  <c r="E40" i="44"/>
  <c r="D40" i="44"/>
  <c r="N39" i="44"/>
  <c r="O39" i="44"/>
  <c r="N38" i="44"/>
  <c r="O38" i="44"/>
  <c r="N37" i="44"/>
  <c r="O37" i="44" s="1"/>
  <c r="N36" i="44"/>
  <c r="O36" i="44" s="1"/>
  <c r="M35" i="44"/>
  <c r="L35" i="44"/>
  <c r="K35" i="44"/>
  <c r="J35" i="44"/>
  <c r="I35" i="44"/>
  <c r="H35" i="44"/>
  <c r="N35" i="44" s="1"/>
  <c r="O35" i="44" s="1"/>
  <c r="G35" i="44"/>
  <c r="F35" i="44"/>
  <c r="E35" i="44"/>
  <c r="D35" i="44"/>
  <c r="N34" i="44"/>
  <c r="O34" i="44" s="1"/>
  <c r="N33" i="44"/>
  <c r="O33" i="44"/>
  <c r="M32" i="44"/>
  <c r="L32" i="44"/>
  <c r="K32" i="44"/>
  <c r="J32" i="44"/>
  <c r="N32" i="44" s="1"/>
  <c r="O32" i="44" s="1"/>
  <c r="I32" i="44"/>
  <c r="H32" i="44"/>
  <c r="G32" i="44"/>
  <c r="F32" i="44"/>
  <c r="E32" i="44"/>
  <c r="D32" i="44"/>
  <c r="N31" i="44"/>
  <c r="O31" i="44"/>
  <c r="N30" i="44"/>
  <c r="O30" i="44" s="1"/>
  <c r="N29" i="44"/>
  <c r="O29" i="44" s="1"/>
  <c r="N28" i="44"/>
  <c r="O28" i="44"/>
  <c r="M27" i="44"/>
  <c r="L27" i="44"/>
  <c r="K27" i="44"/>
  <c r="J27" i="44"/>
  <c r="I27" i="44"/>
  <c r="H27" i="44"/>
  <c r="G27" i="44"/>
  <c r="F27" i="44"/>
  <c r="E27" i="44"/>
  <c r="N27" i="44" s="1"/>
  <c r="O27" i="44" s="1"/>
  <c r="D27" i="44"/>
  <c r="N26" i="44"/>
  <c r="O26" i="44"/>
  <c r="M25" i="44"/>
  <c r="L25" i="44"/>
  <c r="K25" i="44"/>
  <c r="J25" i="44"/>
  <c r="I25" i="44"/>
  <c r="H25" i="44"/>
  <c r="G25" i="44"/>
  <c r="F25" i="44"/>
  <c r="E25" i="44"/>
  <c r="N25" i="44" s="1"/>
  <c r="O25" i="44" s="1"/>
  <c r="D25" i="44"/>
  <c r="N24" i="44"/>
  <c r="O24" i="44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/>
  <c r="N18" i="44"/>
  <c r="O18" i="44" s="1"/>
  <c r="N17" i="44"/>
  <c r="O17" i="44" s="1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H58" i="44" s="1"/>
  <c r="G5" i="44"/>
  <c r="F5" i="44"/>
  <c r="E5" i="44"/>
  <c r="D5" i="44"/>
  <c r="D41" i="43"/>
  <c r="N56" i="43"/>
  <c r="O56" i="43" s="1"/>
  <c r="N55" i="43"/>
  <c r="O55" i="43" s="1"/>
  <c r="N54" i="43"/>
  <c r="O54" i="43"/>
  <c r="N53" i="43"/>
  <c r="O53" i="43" s="1"/>
  <c r="N52" i="43"/>
  <c r="O52" i="43"/>
  <c r="N51" i="43"/>
  <c r="O51" i="43"/>
  <c r="N50" i="43"/>
  <c r="O50" i="43" s="1"/>
  <c r="N49" i="43"/>
  <c r="O49" i="43" s="1"/>
  <c r="N48" i="43"/>
  <c r="O48" i="43"/>
  <c r="N47" i="43"/>
  <c r="O47" i="43" s="1"/>
  <c r="N46" i="43"/>
  <c r="O46" i="43"/>
  <c r="N45" i="43"/>
  <c r="O45" i="43"/>
  <c r="N44" i="43"/>
  <c r="O44" i="43" s="1"/>
  <c r="M43" i="43"/>
  <c r="L43" i="43"/>
  <c r="K43" i="43"/>
  <c r="J43" i="43"/>
  <c r="I43" i="43"/>
  <c r="H43" i="43"/>
  <c r="G43" i="43"/>
  <c r="F43" i="43"/>
  <c r="E43" i="43"/>
  <c r="D43" i="43"/>
  <c r="N42" i="43"/>
  <c r="O42" i="43" s="1"/>
  <c r="M41" i="43"/>
  <c r="L41" i="43"/>
  <c r="K41" i="43"/>
  <c r="J41" i="43"/>
  <c r="N41" i="43" s="1"/>
  <c r="O41" i="43" s="1"/>
  <c r="I41" i="43"/>
  <c r="H41" i="43"/>
  <c r="G41" i="43"/>
  <c r="F41" i="43"/>
  <c r="E41" i="43"/>
  <c r="N40" i="43"/>
  <c r="O40" i="43" s="1"/>
  <c r="N39" i="43"/>
  <c r="O39" i="43"/>
  <c r="N38" i="43"/>
  <c r="O38" i="43" s="1"/>
  <c r="N37" i="43"/>
  <c r="O37" i="43"/>
  <c r="N36" i="43"/>
  <c r="O36" i="43"/>
  <c r="M35" i="43"/>
  <c r="L35" i="43"/>
  <c r="K35" i="43"/>
  <c r="J35" i="43"/>
  <c r="I35" i="43"/>
  <c r="H35" i="43"/>
  <c r="G35" i="43"/>
  <c r="F35" i="43"/>
  <c r="E35" i="43"/>
  <c r="D35" i="43"/>
  <c r="D57" i="43" s="1"/>
  <c r="N34" i="43"/>
  <c r="O34" i="43"/>
  <c r="N33" i="43"/>
  <c r="O33" i="43" s="1"/>
  <c r="M32" i="43"/>
  <c r="L32" i="43"/>
  <c r="K32" i="43"/>
  <c r="J32" i="43"/>
  <c r="I32" i="43"/>
  <c r="H32" i="43"/>
  <c r="G32" i="43"/>
  <c r="G57" i="43" s="1"/>
  <c r="F32" i="43"/>
  <c r="E32" i="43"/>
  <c r="D32" i="43"/>
  <c r="N31" i="43"/>
  <c r="O31" i="43" s="1"/>
  <c r="N30" i="43"/>
  <c r="O30" i="43" s="1"/>
  <c r="N29" i="43"/>
  <c r="O29" i="43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/>
  <c r="M25" i="43"/>
  <c r="L25" i="43"/>
  <c r="K25" i="43"/>
  <c r="J25" i="43"/>
  <c r="I25" i="43"/>
  <c r="H25" i="43"/>
  <c r="G25" i="43"/>
  <c r="F25" i="43"/>
  <c r="E25" i="43"/>
  <c r="D25" i="43"/>
  <c r="N24" i="43"/>
  <c r="O24" i="43"/>
  <c r="N23" i="43"/>
  <c r="O23" i="43" s="1"/>
  <c r="N22" i="43"/>
  <c r="O22" i="43"/>
  <c r="M21" i="43"/>
  <c r="L21" i="43"/>
  <c r="K21" i="43"/>
  <c r="J21" i="43"/>
  <c r="I21" i="43"/>
  <c r="H21" i="43"/>
  <c r="G21" i="43"/>
  <c r="F21" i="43"/>
  <c r="E21" i="43"/>
  <c r="D21" i="43"/>
  <c r="N20" i="43"/>
  <c r="O20" i="43"/>
  <c r="N19" i="43"/>
  <c r="O19" i="43"/>
  <c r="N18" i="43"/>
  <c r="O18" i="43" s="1"/>
  <c r="N17" i="43"/>
  <c r="O17" i="43"/>
  <c r="N16" i="43"/>
  <c r="O16" i="43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/>
  <c r="N10" i="43"/>
  <c r="O10" i="43" s="1"/>
  <c r="N9" i="43"/>
  <c r="O9" i="43"/>
  <c r="N8" i="43"/>
  <c r="O8" i="43"/>
  <c r="N7" i="43"/>
  <c r="O7" i="43" s="1"/>
  <c r="N6" i="43"/>
  <c r="O6" i="43"/>
  <c r="M5" i="43"/>
  <c r="L5" i="43"/>
  <c r="L57" i="43" s="1"/>
  <c r="K5" i="43"/>
  <c r="J5" i="43"/>
  <c r="I5" i="43"/>
  <c r="H5" i="43"/>
  <c r="G5" i="43"/>
  <c r="F5" i="43"/>
  <c r="F57" i="43" s="1"/>
  <c r="E5" i="43"/>
  <c r="D5" i="43"/>
  <c r="N58" i="42"/>
  <c r="O58" i="42"/>
  <c r="N57" i="42"/>
  <c r="O57" i="42"/>
  <c r="N56" i="42"/>
  <c r="O56" i="42" s="1"/>
  <c r="N55" i="42"/>
  <c r="O55" i="42"/>
  <c r="N54" i="42"/>
  <c r="O54" i="42"/>
  <c r="N53" i="42"/>
  <c r="O53" i="42" s="1"/>
  <c r="N52" i="42"/>
  <c r="O52" i="42"/>
  <c r="N51" i="42"/>
  <c r="O51" i="42"/>
  <c r="N50" i="42"/>
  <c r="O50" i="42" s="1"/>
  <c r="N49" i="42"/>
  <c r="O49" i="42"/>
  <c r="N48" i="42"/>
  <c r="O48" i="42"/>
  <c r="N47" i="42"/>
  <c r="O47" i="42" s="1"/>
  <c r="N46" i="42"/>
  <c r="O46" i="42"/>
  <c r="N45" i="42"/>
  <c r="O45" i="42"/>
  <c r="N44" i="42"/>
  <c r="O44" i="42" s="1"/>
  <c r="M43" i="42"/>
  <c r="L43" i="42"/>
  <c r="K43" i="42"/>
  <c r="J43" i="42"/>
  <c r="I43" i="42"/>
  <c r="H43" i="42"/>
  <c r="G43" i="42"/>
  <c r="F43" i="42"/>
  <c r="E43" i="42"/>
  <c r="D43" i="42"/>
  <c r="N42" i="42"/>
  <c r="O42" i="42" s="1"/>
  <c r="M41" i="42"/>
  <c r="L41" i="42"/>
  <c r="K41" i="42"/>
  <c r="J41" i="42"/>
  <c r="I41" i="42"/>
  <c r="H41" i="42"/>
  <c r="G41" i="42"/>
  <c r="F41" i="42"/>
  <c r="E41" i="42"/>
  <c r="D41" i="42"/>
  <c r="N41" i="42" s="1"/>
  <c r="O41" i="42" s="1"/>
  <c r="N40" i="42"/>
  <c r="O40" i="42"/>
  <c r="N39" i="42"/>
  <c r="O39" i="42"/>
  <c r="N38" i="42"/>
  <c r="O38" i="42" s="1"/>
  <c r="M37" i="42"/>
  <c r="L37" i="42"/>
  <c r="K37" i="42"/>
  <c r="J37" i="42"/>
  <c r="I37" i="42"/>
  <c r="H37" i="42"/>
  <c r="G37" i="42"/>
  <c r="F37" i="42"/>
  <c r="E37" i="42"/>
  <c r="D37" i="42"/>
  <c r="N36" i="42"/>
  <c r="O36" i="42" s="1"/>
  <c r="N35" i="42"/>
  <c r="O35" i="42"/>
  <c r="N34" i="42"/>
  <c r="O34" i="42"/>
  <c r="M33" i="42"/>
  <c r="L33" i="42"/>
  <c r="K33" i="42"/>
  <c r="J33" i="42"/>
  <c r="I33" i="42"/>
  <c r="H33" i="42"/>
  <c r="G33" i="42"/>
  <c r="F33" i="42"/>
  <c r="E33" i="42"/>
  <c r="D33" i="42"/>
  <c r="N32" i="42"/>
  <c r="O32" i="42" s="1"/>
  <c r="N31" i="42"/>
  <c r="O31" i="42"/>
  <c r="N30" i="42"/>
  <c r="O30" i="42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6" i="42" s="1"/>
  <c r="O26" i="42" s="1"/>
  <c r="N25" i="42"/>
  <c r="O25" i="42" s="1"/>
  <c r="N24" i="42"/>
  <c r="O24" i="42"/>
  <c r="N23" i="42"/>
  <c r="O23" i="42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1" i="42" s="1"/>
  <c r="O21" i="42" s="1"/>
  <c r="N20" i="42"/>
  <c r="O20" i="42" s="1"/>
  <c r="N19" i="42"/>
  <c r="O19" i="42" s="1"/>
  <c r="N18" i="42"/>
  <c r="O18" i="42"/>
  <c r="N17" i="42"/>
  <c r="O17" i="42" s="1"/>
  <c r="N16" i="42"/>
  <c r="O16" i="42" s="1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O12" i="42"/>
  <c r="E12" i="42"/>
  <c r="D12" i="42"/>
  <c r="N12" i="42" s="1"/>
  <c r="N11" i="42"/>
  <c r="O11" i="42"/>
  <c r="N10" i="42"/>
  <c r="O10" i="42"/>
  <c r="N9" i="42"/>
  <c r="O9" i="42" s="1"/>
  <c r="N8" i="42"/>
  <c r="O8" i="42"/>
  <c r="N7" i="42"/>
  <c r="O7" i="42"/>
  <c r="N6" i="42"/>
  <c r="O6" i="42" s="1"/>
  <c r="M5" i="42"/>
  <c r="L5" i="42"/>
  <c r="K5" i="42"/>
  <c r="J5" i="42"/>
  <c r="J59" i="42" s="1"/>
  <c r="I5" i="42"/>
  <c r="H5" i="42"/>
  <c r="G5" i="42"/>
  <c r="F5" i="42"/>
  <c r="E5" i="42"/>
  <c r="D5" i="42"/>
  <c r="N58" i="41"/>
  <c r="O58" i="41" s="1"/>
  <c r="N57" i="41"/>
  <c r="O57" i="41"/>
  <c r="N56" i="41"/>
  <c r="O56" i="41"/>
  <c r="N55" i="41"/>
  <c r="O55" i="41" s="1"/>
  <c r="N54" i="41"/>
  <c r="O54" i="41"/>
  <c r="N53" i="41"/>
  <c r="O53" i="41"/>
  <c r="N52" i="41"/>
  <c r="O52" i="41" s="1"/>
  <c r="N51" i="41"/>
  <c r="O51" i="41"/>
  <c r="N50" i="41"/>
  <c r="O50" i="41"/>
  <c r="N49" i="41"/>
  <c r="O49" i="41" s="1"/>
  <c r="N48" i="41"/>
  <c r="O48" i="41"/>
  <c r="N47" i="41"/>
  <c r="O47" i="41"/>
  <c r="N46" i="41"/>
  <c r="O46" i="41" s="1"/>
  <c r="N45" i="41"/>
  <c r="O45" i="41"/>
  <c r="N44" i="41"/>
  <c r="O44" i="41"/>
  <c r="M43" i="41"/>
  <c r="L43" i="41"/>
  <c r="K43" i="41"/>
  <c r="J43" i="41"/>
  <c r="I43" i="41"/>
  <c r="H43" i="41"/>
  <c r="G43" i="41"/>
  <c r="F43" i="41"/>
  <c r="E43" i="41"/>
  <c r="D43" i="41"/>
  <c r="N42" i="41"/>
  <c r="O42" i="41"/>
  <c r="M41" i="41"/>
  <c r="L41" i="41"/>
  <c r="K41" i="41"/>
  <c r="J41" i="41"/>
  <c r="I41" i="41"/>
  <c r="H41" i="41"/>
  <c r="G41" i="41"/>
  <c r="F41" i="41"/>
  <c r="E41" i="41"/>
  <c r="D41" i="41"/>
  <c r="N40" i="41"/>
  <c r="O40" i="41" s="1"/>
  <c r="N39" i="41"/>
  <c r="O39" i="41"/>
  <c r="N38" i="41"/>
  <c r="O38" i="41"/>
  <c r="N37" i="41"/>
  <c r="O37" i="41" s="1"/>
  <c r="M36" i="41"/>
  <c r="L36" i="41"/>
  <c r="K36" i="41"/>
  <c r="J36" i="41"/>
  <c r="I36" i="41"/>
  <c r="H36" i="41"/>
  <c r="G36" i="41"/>
  <c r="F36" i="41"/>
  <c r="E36" i="41"/>
  <c r="D36" i="41"/>
  <c r="D59" i="41" s="1"/>
  <c r="N35" i="41"/>
  <c r="O35" i="41" s="1"/>
  <c r="N34" i="41"/>
  <c r="O34" i="41"/>
  <c r="M33" i="41"/>
  <c r="L33" i="41"/>
  <c r="K33" i="41"/>
  <c r="J33" i="41"/>
  <c r="I33" i="41"/>
  <c r="H33" i="41"/>
  <c r="G33" i="41"/>
  <c r="F33" i="41"/>
  <c r="F59" i="41" s="1"/>
  <c r="E33" i="41"/>
  <c r="D33" i="41"/>
  <c r="N32" i="41"/>
  <c r="O32" i="41"/>
  <c r="N31" i="41"/>
  <c r="O31" i="41"/>
  <c r="N30" i="41"/>
  <c r="O30" i="41" s="1"/>
  <c r="N29" i="41"/>
  <c r="O29" i="41"/>
  <c r="M28" i="41"/>
  <c r="L28" i="41"/>
  <c r="K28" i="41"/>
  <c r="N28" i="41" s="1"/>
  <c r="O28" i="41" s="1"/>
  <c r="J28" i="41"/>
  <c r="I28" i="41"/>
  <c r="H28" i="41"/>
  <c r="G28" i="41"/>
  <c r="F28" i="41"/>
  <c r="E28" i="41"/>
  <c r="D28" i="41"/>
  <c r="N27" i="41"/>
  <c r="O27" i="41"/>
  <c r="N26" i="41"/>
  <c r="O26" i="41"/>
  <c r="M25" i="41"/>
  <c r="N25" i="41" s="1"/>
  <c r="O25" i="41" s="1"/>
  <c r="L25" i="41"/>
  <c r="K25" i="41"/>
  <c r="J25" i="41"/>
  <c r="I25" i="41"/>
  <c r="H25" i="41"/>
  <c r="G25" i="41"/>
  <c r="F25" i="41"/>
  <c r="E25" i="41"/>
  <c r="D25" i="41"/>
  <c r="N24" i="41"/>
  <c r="O24" i="41"/>
  <c r="N23" i="41"/>
  <c r="O23" i="41" s="1"/>
  <c r="N22" i="41"/>
  <c r="O22" i="41"/>
  <c r="M21" i="41"/>
  <c r="L21" i="41"/>
  <c r="L59" i="41" s="1"/>
  <c r="K21" i="41"/>
  <c r="J21" i="41"/>
  <c r="I21" i="41"/>
  <c r="H21" i="41"/>
  <c r="G21" i="41"/>
  <c r="F21" i="41"/>
  <c r="E21" i="41"/>
  <c r="N21" i="41" s="1"/>
  <c r="O21" i="41" s="1"/>
  <c r="D21" i="41"/>
  <c r="N20" i="41"/>
  <c r="O20" i="41"/>
  <c r="N19" i="41"/>
  <c r="O19" i="41" s="1"/>
  <c r="N18" i="41"/>
  <c r="O18" i="41"/>
  <c r="N17" i="41"/>
  <c r="O17" i="41"/>
  <c r="N16" i="41"/>
  <c r="O16" i="41" s="1"/>
  <c r="N15" i="41"/>
  <c r="O15" i="4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/>
  <c r="N11" i="41"/>
  <c r="O11" i="41" s="1"/>
  <c r="N10" i="41"/>
  <c r="O10" i="41"/>
  <c r="N9" i="41"/>
  <c r="O9" i="41"/>
  <c r="N8" i="41"/>
  <c r="O8" i="41" s="1"/>
  <c r="N7" i="41"/>
  <c r="O7" i="41"/>
  <c r="N6" i="41"/>
  <c r="O6" i="41"/>
  <c r="M5" i="41"/>
  <c r="L5" i="41"/>
  <c r="K5" i="41"/>
  <c r="J5" i="41"/>
  <c r="I5" i="41"/>
  <c r="N5" i="41" s="1"/>
  <c r="O5" i="41" s="1"/>
  <c r="H5" i="41"/>
  <c r="G5" i="41"/>
  <c r="F5" i="41"/>
  <c r="E5" i="41"/>
  <c r="D5" i="41"/>
  <c r="N58" i="40"/>
  <c r="O58" i="40" s="1"/>
  <c r="N57" i="40"/>
  <c r="O57" i="40"/>
  <c r="N56" i="40"/>
  <c r="O56" i="40" s="1"/>
  <c r="N55" i="40"/>
  <c r="O55" i="40"/>
  <c r="N54" i="40"/>
  <c r="O54" i="40"/>
  <c r="N53" i="40"/>
  <c r="O53" i="40" s="1"/>
  <c r="N52" i="40"/>
  <c r="O52" i="40" s="1"/>
  <c r="N51" i="40"/>
  <c r="O51" i="40"/>
  <c r="N50" i="40"/>
  <c r="O50" i="40" s="1"/>
  <c r="N49" i="40"/>
  <c r="O49" i="40"/>
  <c r="N48" i="40"/>
  <c r="O48" i="40"/>
  <c r="N47" i="40"/>
  <c r="O47" i="40" s="1"/>
  <c r="N46" i="40"/>
  <c r="O46" i="40" s="1"/>
  <c r="N45" i="40"/>
  <c r="O45" i="40"/>
  <c r="M44" i="40"/>
  <c r="L44" i="40"/>
  <c r="K44" i="40"/>
  <c r="J44" i="40"/>
  <c r="I44" i="40"/>
  <c r="H44" i="40"/>
  <c r="G44" i="40"/>
  <c r="F44" i="40"/>
  <c r="E44" i="40"/>
  <c r="D44" i="40"/>
  <c r="N43" i="40"/>
  <c r="O43" i="40"/>
  <c r="M42" i="40"/>
  <c r="L42" i="40"/>
  <c r="K42" i="40"/>
  <c r="J42" i="40"/>
  <c r="I42" i="40"/>
  <c r="H42" i="40"/>
  <c r="G42" i="40"/>
  <c r="F42" i="40"/>
  <c r="E42" i="40"/>
  <c r="D42" i="40"/>
  <c r="N41" i="40"/>
  <c r="O41" i="40"/>
  <c r="N40" i="40"/>
  <c r="O40" i="40" s="1"/>
  <c r="N39" i="40"/>
  <c r="O39" i="40"/>
  <c r="N38" i="40"/>
  <c r="O38" i="40"/>
  <c r="N37" i="40"/>
  <c r="O37" i="40" s="1"/>
  <c r="M36" i="40"/>
  <c r="L36" i="40"/>
  <c r="K36" i="40"/>
  <c r="J36" i="40"/>
  <c r="J59" i="40" s="1"/>
  <c r="I36" i="40"/>
  <c r="H36" i="40"/>
  <c r="G36" i="40"/>
  <c r="F36" i="40"/>
  <c r="E36" i="40"/>
  <c r="D36" i="40"/>
  <c r="N35" i="40"/>
  <c r="O35" i="40" s="1"/>
  <c r="N34" i="40"/>
  <c r="O34" i="40"/>
  <c r="N33" i="40"/>
  <c r="O33" i="40" s="1"/>
  <c r="M32" i="40"/>
  <c r="L32" i="40"/>
  <c r="K32" i="40"/>
  <c r="J32" i="40"/>
  <c r="I32" i="40"/>
  <c r="H32" i="40"/>
  <c r="G32" i="40"/>
  <c r="F32" i="40"/>
  <c r="E32" i="40"/>
  <c r="D32" i="40"/>
  <c r="N31" i="40"/>
  <c r="O31" i="40" s="1"/>
  <c r="N30" i="40"/>
  <c r="O30" i="40"/>
  <c r="N29" i="40"/>
  <c r="O29" i="40"/>
  <c r="N28" i="40"/>
  <c r="O28" i="40" s="1"/>
  <c r="M27" i="40"/>
  <c r="L27" i="40"/>
  <c r="K27" i="40"/>
  <c r="J27" i="40"/>
  <c r="I27" i="40"/>
  <c r="H27" i="40"/>
  <c r="G27" i="40"/>
  <c r="F27" i="40"/>
  <c r="E27" i="40"/>
  <c r="N27" i="40" s="1"/>
  <c r="O27" i="40" s="1"/>
  <c r="D27" i="40"/>
  <c r="N26" i="40"/>
  <c r="O26" i="40"/>
  <c r="N25" i="40"/>
  <c r="O25" i="40" s="1"/>
  <c r="M24" i="40"/>
  <c r="L24" i="40"/>
  <c r="K24" i="40"/>
  <c r="J24" i="40"/>
  <c r="I24" i="40"/>
  <c r="H24" i="40"/>
  <c r="G24" i="40"/>
  <c r="F24" i="40"/>
  <c r="E24" i="40"/>
  <c r="N24" i="40" s="1"/>
  <c r="O24" i="40" s="1"/>
  <c r="D24" i="40"/>
  <c r="N23" i="40"/>
  <c r="O23" i="40" s="1"/>
  <c r="N22" i="40"/>
  <c r="O22" i="40" s="1"/>
  <c r="N21" i="40"/>
  <c r="O21" i="40"/>
  <c r="M20" i="40"/>
  <c r="L20" i="40"/>
  <c r="K20" i="40"/>
  <c r="N20" i="40" s="1"/>
  <c r="O20" i="40" s="1"/>
  <c r="J20" i="40"/>
  <c r="I20" i="40"/>
  <c r="H20" i="40"/>
  <c r="G20" i="40"/>
  <c r="F20" i="40"/>
  <c r="E20" i="40"/>
  <c r="D20" i="40"/>
  <c r="N19" i="40"/>
  <c r="O19" i="40"/>
  <c r="N18" i="40"/>
  <c r="O18" i="40" s="1"/>
  <c r="N17" i="40"/>
  <c r="O17" i="40"/>
  <c r="N16" i="40"/>
  <c r="O16" i="40"/>
  <c r="N15" i="40"/>
  <c r="O15" i="40" s="1"/>
  <c r="N14" i="40"/>
  <c r="O14" i="40" s="1"/>
  <c r="N13" i="40"/>
  <c r="O13" i="40"/>
  <c r="M12" i="40"/>
  <c r="L12" i="40"/>
  <c r="K12" i="40"/>
  <c r="J12" i="40"/>
  <c r="I12" i="40"/>
  <c r="H12" i="40"/>
  <c r="G12" i="40"/>
  <c r="F12" i="40"/>
  <c r="E12" i="40"/>
  <c r="D12" i="40"/>
  <c r="N11" i="40"/>
  <c r="O11" i="40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L59" i="40" s="1"/>
  <c r="K5" i="40"/>
  <c r="J5" i="40"/>
  <c r="I5" i="40"/>
  <c r="I59" i="40" s="1"/>
  <c r="H5" i="40"/>
  <c r="H59" i="40" s="1"/>
  <c r="G5" i="40"/>
  <c r="F5" i="40"/>
  <c r="E5" i="40"/>
  <c r="D5" i="40"/>
  <c r="N57" i="39"/>
  <c r="O57" i="39" s="1"/>
  <c r="N56" i="39"/>
  <c r="O56" i="39"/>
  <c r="N55" i="39"/>
  <c r="O55" i="39" s="1"/>
  <c r="N54" i="39"/>
  <c r="O54" i="39"/>
  <c r="N53" i="39"/>
  <c r="O53" i="39" s="1"/>
  <c r="N52" i="39"/>
  <c r="O52" i="39" s="1"/>
  <c r="N51" i="39"/>
  <c r="O51" i="39" s="1"/>
  <c r="N50" i="39"/>
  <c r="O50" i="39" s="1"/>
  <c r="N49" i="39"/>
  <c r="O49" i="39" s="1"/>
  <c r="N48" i="39"/>
  <c r="O48" i="39"/>
  <c r="N47" i="39"/>
  <c r="O47" i="39" s="1"/>
  <c r="N46" i="39"/>
  <c r="O46" i="39" s="1"/>
  <c r="N45" i="39"/>
  <c r="O45" i="39" s="1"/>
  <c r="N44" i="39"/>
  <c r="O44" i="39" s="1"/>
  <c r="M43" i="39"/>
  <c r="L43" i="39"/>
  <c r="K43" i="39"/>
  <c r="J43" i="39"/>
  <c r="I43" i="39"/>
  <c r="H43" i="39"/>
  <c r="G43" i="39"/>
  <c r="F43" i="39"/>
  <c r="E43" i="39"/>
  <c r="D43" i="39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N40" i="39"/>
  <c r="O40" i="39" s="1"/>
  <c r="N39" i="39"/>
  <c r="O39" i="39" s="1"/>
  <c r="N38" i="39"/>
  <c r="O38" i="39"/>
  <c r="M37" i="39"/>
  <c r="L37" i="39"/>
  <c r="K37" i="39"/>
  <c r="J37" i="39"/>
  <c r="I37" i="39"/>
  <c r="H37" i="39"/>
  <c r="G37" i="39"/>
  <c r="F37" i="39"/>
  <c r="E37" i="39"/>
  <c r="D37" i="39"/>
  <c r="N36" i="39"/>
  <c r="O36" i="39"/>
  <c r="N35" i="39"/>
  <c r="O35" i="39" s="1"/>
  <c r="M34" i="39"/>
  <c r="L34" i="39"/>
  <c r="K34" i="39"/>
  <c r="J34" i="39"/>
  <c r="I34" i="39"/>
  <c r="H34" i="39"/>
  <c r="G34" i="39"/>
  <c r="F34" i="39"/>
  <c r="E34" i="39"/>
  <c r="D34" i="39"/>
  <c r="N33" i="39"/>
  <c r="O33" i="39" s="1"/>
  <c r="N32" i="39"/>
  <c r="O32" i="39" s="1"/>
  <c r="N31" i="39"/>
  <c r="O31" i="39" s="1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N24" i="39"/>
  <c r="O24" i="39" s="1"/>
  <c r="N23" i="39"/>
  <c r="O23" i="39" s="1"/>
  <c r="M22" i="39"/>
  <c r="L22" i="39"/>
  <c r="K22" i="39"/>
  <c r="J22" i="39"/>
  <c r="J58" i="39" s="1"/>
  <c r="I22" i="39"/>
  <c r="H22" i="39"/>
  <c r="G22" i="39"/>
  <c r="F22" i="39"/>
  <c r="E22" i="39"/>
  <c r="D22" i="39"/>
  <c r="N21" i="39"/>
  <c r="O21" i="39" s="1"/>
  <c r="N20" i="39"/>
  <c r="O20" i="39" s="1"/>
  <c r="N19" i="39"/>
  <c r="O19" i="39"/>
  <c r="N18" i="39"/>
  <c r="O18" i="39" s="1"/>
  <c r="N17" i="39"/>
  <c r="O17" i="39" s="1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M58" i="39" s="1"/>
  <c r="L5" i="39"/>
  <c r="N5" i="39" s="1"/>
  <c r="O5" i="39" s="1"/>
  <c r="K5" i="39"/>
  <c r="J5" i="39"/>
  <c r="I5" i="39"/>
  <c r="I58" i="39" s="1"/>
  <c r="H5" i="39"/>
  <c r="H58" i="39" s="1"/>
  <c r="G5" i="39"/>
  <c r="F5" i="39"/>
  <c r="E5" i="39"/>
  <c r="D5" i="39"/>
  <c r="N58" i="38"/>
  <c r="O58" i="38" s="1"/>
  <c r="N57" i="38"/>
  <c r="O57" i="38" s="1"/>
  <c r="N56" i="38"/>
  <c r="O56" i="38" s="1"/>
  <c r="N55" i="38"/>
  <c r="O55" i="38" s="1"/>
  <c r="N54" i="38"/>
  <c r="O54" i="38" s="1"/>
  <c r="N53" i="38"/>
  <c r="O53" i="38" s="1"/>
  <c r="N52" i="38"/>
  <c r="O52" i="38" s="1"/>
  <c r="N51" i="38"/>
  <c r="O51" i="38" s="1"/>
  <c r="N50" i="38"/>
  <c r="O50" i="38" s="1"/>
  <c r="N49" i="38"/>
  <c r="O49" i="38" s="1"/>
  <c r="N48" i="38"/>
  <c r="O48" i="38" s="1"/>
  <c r="N47" i="38"/>
  <c r="O47" i="38" s="1"/>
  <c r="N46" i="38"/>
  <c r="O46" i="38" s="1"/>
  <c r="N45" i="38"/>
  <c r="O45" i="38" s="1"/>
  <c r="N44" i="38"/>
  <c r="O44" i="38" s="1"/>
  <c r="M43" i="38"/>
  <c r="L43" i="38"/>
  <c r="K43" i="38"/>
  <c r="J43" i="38"/>
  <c r="I43" i="38"/>
  <c r="H43" i="38"/>
  <c r="G43" i="38"/>
  <c r="F43" i="38"/>
  <c r="E43" i="38"/>
  <c r="D43" i="38"/>
  <c r="N42" i="38"/>
  <c r="O42" i="38" s="1"/>
  <c r="M41" i="38"/>
  <c r="L41" i="38"/>
  <c r="K41" i="38"/>
  <c r="J41" i="38"/>
  <c r="I41" i="38"/>
  <c r="H41" i="38"/>
  <c r="G41" i="38"/>
  <c r="F41" i="38"/>
  <c r="E41" i="38"/>
  <c r="D41" i="38"/>
  <c r="N40" i="38"/>
  <c r="O40" i="38" s="1"/>
  <c r="N39" i="38"/>
  <c r="O39" i="38" s="1"/>
  <c r="N38" i="38"/>
  <c r="O38" i="38"/>
  <c r="N37" i="38"/>
  <c r="O37" i="38" s="1"/>
  <c r="M36" i="38"/>
  <c r="L36" i="38"/>
  <c r="K36" i="38"/>
  <c r="J36" i="38"/>
  <c r="I36" i="38"/>
  <c r="H36" i="38"/>
  <c r="G36" i="38"/>
  <c r="F36" i="38"/>
  <c r="O36" i="38"/>
  <c r="E36" i="38"/>
  <c r="D36" i="38"/>
  <c r="N36" i="38" s="1"/>
  <c r="N35" i="38"/>
  <c r="O35" i="38" s="1"/>
  <c r="N34" i="38"/>
  <c r="O34" i="38" s="1"/>
  <c r="M33" i="38"/>
  <c r="L33" i="38"/>
  <c r="K33" i="38"/>
  <c r="J33" i="38"/>
  <c r="I33" i="38"/>
  <c r="I59" i="38" s="1"/>
  <c r="H33" i="38"/>
  <c r="G33" i="38"/>
  <c r="F33" i="38"/>
  <c r="E33" i="38"/>
  <c r="D33" i="38"/>
  <c r="N32" i="38"/>
  <c r="O32" i="38" s="1"/>
  <c r="N31" i="38"/>
  <c r="O31" i="38" s="1"/>
  <c r="N30" i="38"/>
  <c r="O30" i="38" s="1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N23" i="38"/>
  <c r="O23" i="38" s="1"/>
  <c r="M22" i="38"/>
  <c r="L22" i="38"/>
  <c r="K22" i="38"/>
  <c r="J22" i="38"/>
  <c r="J59" i="38" s="1"/>
  <c r="I22" i="38"/>
  <c r="H22" i="38"/>
  <c r="G22" i="38"/>
  <c r="F22" i="38"/>
  <c r="E22" i="38"/>
  <c r="D22" i="38"/>
  <c r="N21" i="38"/>
  <c r="O21" i="38" s="1"/>
  <c r="N20" i="38"/>
  <c r="O20" i="38" s="1"/>
  <c r="N19" i="38"/>
  <c r="O19" i="38" s="1"/>
  <c r="N18" i="38"/>
  <c r="O18" i="38" s="1"/>
  <c r="N17" i="38"/>
  <c r="O17" i="38" s="1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58" i="37"/>
  <c r="O58" i="37" s="1"/>
  <c r="N57" i="37"/>
  <c r="O57" i="37"/>
  <c r="N56" i="37"/>
  <c r="O56" i="37"/>
  <c r="N55" i="37"/>
  <c r="O55" i="37" s="1"/>
  <c r="N54" i="37"/>
  <c r="O54" i="37"/>
  <c r="N53" i="37"/>
  <c r="O53" i="37"/>
  <c r="N52" i="37"/>
  <c r="O52" i="37" s="1"/>
  <c r="N51" i="37"/>
  <c r="O51" i="37"/>
  <c r="N50" i="37"/>
  <c r="O50" i="37"/>
  <c r="N49" i="37"/>
  <c r="O49" i="37" s="1"/>
  <c r="N48" i="37"/>
  <c r="O48" i="37"/>
  <c r="N47" i="37"/>
  <c r="O47" i="37"/>
  <c r="N46" i="37"/>
  <c r="O46" i="37" s="1"/>
  <c r="N45" i="37"/>
  <c r="O45" i="37"/>
  <c r="M44" i="37"/>
  <c r="L44" i="37"/>
  <c r="K44" i="37"/>
  <c r="J44" i="37"/>
  <c r="I44" i="37"/>
  <c r="H44" i="37"/>
  <c r="G44" i="37"/>
  <c r="F44" i="37"/>
  <c r="E44" i="37"/>
  <c r="D44" i="37"/>
  <c r="N43" i="37"/>
  <c r="O43" i="37"/>
  <c r="M42" i="37"/>
  <c r="L42" i="37"/>
  <c r="K42" i="37"/>
  <c r="J42" i="37"/>
  <c r="I42" i="37"/>
  <c r="H42" i="37"/>
  <c r="G42" i="37"/>
  <c r="F42" i="37"/>
  <c r="E42" i="37"/>
  <c r="D42" i="37"/>
  <c r="N41" i="37"/>
  <c r="O41" i="37"/>
  <c r="N40" i="37"/>
  <c r="O40" i="37"/>
  <c r="N39" i="37"/>
  <c r="O39" i="37" s="1"/>
  <c r="N38" i="37"/>
  <c r="O38" i="37"/>
  <c r="N37" i="37"/>
  <c r="O37" i="37"/>
  <c r="M36" i="37"/>
  <c r="L36" i="37"/>
  <c r="K36" i="37"/>
  <c r="J36" i="37"/>
  <c r="I36" i="37"/>
  <c r="H36" i="37"/>
  <c r="G36" i="37"/>
  <c r="F36" i="37"/>
  <c r="E36" i="37"/>
  <c r="D36" i="37"/>
  <c r="N35" i="37"/>
  <c r="O35" i="37"/>
  <c r="N34" i="37"/>
  <c r="O34" i="37" s="1"/>
  <c r="N33" i="37"/>
  <c r="O33" i="37"/>
  <c r="M32" i="37"/>
  <c r="L32" i="37"/>
  <c r="K32" i="37"/>
  <c r="J32" i="37"/>
  <c r="I32" i="37"/>
  <c r="H32" i="37"/>
  <c r="G32" i="37"/>
  <c r="F32" i="37"/>
  <c r="E32" i="37"/>
  <c r="D32" i="37"/>
  <c r="N31" i="37"/>
  <c r="O31" i="37"/>
  <c r="N30" i="37"/>
  <c r="O30" i="37"/>
  <c r="N29" i="37"/>
  <c r="O29" i="37" s="1"/>
  <c r="N28" i="37"/>
  <c r="O28" i="37"/>
  <c r="M27" i="37"/>
  <c r="L27" i="37"/>
  <c r="N27" i="37" s="1"/>
  <c r="O27" i="37" s="1"/>
  <c r="K27" i="37"/>
  <c r="J27" i="37"/>
  <c r="I27" i="37"/>
  <c r="H27" i="37"/>
  <c r="G27" i="37"/>
  <c r="F27" i="37"/>
  <c r="E27" i="37"/>
  <c r="D27" i="37"/>
  <c r="N26" i="37"/>
  <c r="O26" i="37" s="1"/>
  <c r="M25" i="37"/>
  <c r="L25" i="37"/>
  <c r="L59" i="37" s="1"/>
  <c r="K25" i="37"/>
  <c r="J25" i="37"/>
  <c r="I25" i="37"/>
  <c r="H25" i="37"/>
  <c r="G25" i="37"/>
  <c r="G59" i="37" s="1"/>
  <c r="F25" i="37"/>
  <c r="E25" i="37"/>
  <c r="D25" i="37"/>
  <c r="N24" i="37"/>
  <c r="O24" i="37" s="1"/>
  <c r="N23" i="37"/>
  <c r="O23" i="37" s="1"/>
  <c r="N22" i="37"/>
  <c r="O22" i="37"/>
  <c r="M21" i="37"/>
  <c r="L21" i="37"/>
  <c r="K21" i="37"/>
  <c r="J21" i="37"/>
  <c r="I21" i="37"/>
  <c r="H21" i="37"/>
  <c r="G21" i="37"/>
  <c r="F21" i="37"/>
  <c r="E21" i="37"/>
  <c r="N21" i="37" s="1"/>
  <c r="O21" i="37" s="1"/>
  <c r="D21" i="37"/>
  <c r="N20" i="37"/>
  <c r="O20" i="37" s="1"/>
  <c r="N19" i="37"/>
  <c r="O19" i="37" s="1"/>
  <c r="N18" i="37"/>
  <c r="O18" i="37" s="1"/>
  <c r="N17" i="37"/>
  <c r="O17" i="37" s="1"/>
  <c r="N16" i="37"/>
  <c r="O16" i="37" s="1"/>
  <c r="N15" i="37"/>
  <c r="O15" i="37" s="1"/>
  <c r="N14" i="37"/>
  <c r="O14" i="37" s="1"/>
  <c r="N13" i="37"/>
  <c r="O13" i="37" s="1"/>
  <c r="M12" i="37"/>
  <c r="L12" i="37"/>
  <c r="K12" i="37"/>
  <c r="J12" i="37"/>
  <c r="I12" i="37"/>
  <c r="I59" i="37" s="1"/>
  <c r="H12" i="37"/>
  <c r="G12" i="37"/>
  <c r="F12" i="37"/>
  <c r="E12" i="37"/>
  <c r="D12" i="37"/>
  <c r="N11" i="37"/>
  <c r="O11" i="37" s="1"/>
  <c r="N10" i="37"/>
  <c r="O10" i="37"/>
  <c r="N9" i="37"/>
  <c r="O9" i="37"/>
  <c r="N8" i="37"/>
  <c r="O8" i="37" s="1"/>
  <c r="N7" i="37"/>
  <c r="O7" i="37"/>
  <c r="N6" i="37"/>
  <c r="O6" i="37"/>
  <c r="M5" i="37"/>
  <c r="L5" i="37"/>
  <c r="K5" i="37"/>
  <c r="J5" i="37"/>
  <c r="I5" i="37"/>
  <c r="H5" i="37"/>
  <c r="H59" i="37" s="1"/>
  <c r="G5" i="37"/>
  <c r="F5" i="37"/>
  <c r="E5" i="37"/>
  <c r="D5" i="37"/>
  <c r="N59" i="36"/>
  <c r="O59" i="36" s="1"/>
  <c r="N58" i="36"/>
  <c r="O58" i="36" s="1"/>
  <c r="N57" i="36"/>
  <c r="O57" i="36" s="1"/>
  <c r="N56" i="36"/>
  <c r="O56" i="36" s="1"/>
  <c r="N55" i="36"/>
  <c r="O55" i="36" s="1"/>
  <c r="N54" i="36"/>
  <c r="O54" i="36" s="1"/>
  <c r="N53" i="36"/>
  <c r="O53" i="36" s="1"/>
  <c r="N52" i="36"/>
  <c r="O52" i="36" s="1"/>
  <c r="N51" i="36"/>
  <c r="O51" i="36" s="1"/>
  <c r="N50" i="36"/>
  <c r="O50" i="36" s="1"/>
  <c r="N49" i="36"/>
  <c r="O49" i="36" s="1"/>
  <c r="N48" i="36"/>
  <c r="O48" i="36" s="1"/>
  <c r="N47" i="36"/>
  <c r="O47" i="36" s="1"/>
  <c r="N46" i="36"/>
  <c r="O46" i="36" s="1"/>
  <c r="N45" i="36"/>
  <c r="O45" i="36" s="1"/>
  <c r="N44" i="36"/>
  <c r="O44" i="36" s="1"/>
  <c r="M43" i="36"/>
  <c r="L43" i="36"/>
  <c r="K43" i="36"/>
  <c r="J43" i="36"/>
  <c r="I43" i="36"/>
  <c r="H43" i="36"/>
  <c r="G43" i="36"/>
  <c r="F43" i="36"/>
  <c r="E43" i="36"/>
  <c r="D43" i="36"/>
  <c r="N42" i="36"/>
  <c r="O42" i="36" s="1"/>
  <c r="M41" i="36"/>
  <c r="L41" i="36"/>
  <c r="K41" i="36"/>
  <c r="J41" i="36"/>
  <c r="I41" i="36"/>
  <c r="H41" i="36"/>
  <c r="G41" i="36"/>
  <c r="F41" i="36"/>
  <c r="E41" i="36"/>
  <c r="D41" i="36"/>
  <c r="N40" i="36"/>
  <c r="O40" i="36" s="1"/>
  <c r="N39" i="36"/>
  <c r="O39" i="36" s="1"/>
  <c r="N38" i="36"/>
  <c r="O38" i="36" s="1"/>
  <c r="N37" i="36"/>
  <c r="O37" i="36" s="1"/>
  <c r="M36" i="36"/>
  <c r="L36" i="36"/>
  <c r="K36" i="36"/>
  <c r="J36" i="36"/>
  <c r="I36" i="36"/>
  <c r="H36" i="36"/>
  <c r="G36" i="36"/>
  <c r="F36" i="36"/>
  <c r="E36" i="36"/>
  <c r="D36" i="36"/>
  <c r="N35" i="36"/>
  <c r="O35" i="36" s="1"/>
  <c r="N34" i="36"/>
  <c r="O34" i="36"/>
  <c r="M33" i="36"/>
  <c r="L33" i="36"/>
  <c r="K33" i="36"/>
  <c r="J33" i="36"/>
  <c r="I33" i="36"/>
  <c r="H33" i="36"/>
  <c r="G33" i="36"/>
  <c r="F33" i="36"/>
  <c r="E33" i="36"/>
  <c r="O33" i="36"/>
  <c r="D33" i="36"/>
  <c r="N33" i="36" s="1"/>
  <c r="N32" i="36"/>
  <c r="O32" i="36" s="1"/>
  <c r="N31" i="36"/>
  <c r="O31" i="36" s="1"/>
  <c r="N30" i="36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8" i="36" s="1"/>
  <c r="O28" i="36" s="1"/>
  <c r="N27" i="36"/>
  <c r="O27" i="36"/>
  <c r="M26" i="36"/>
  <c r="L26" i="36"/>
  <c r="K26" i="36"/>
  <c r="J26" i="36"/>
  <c r="I26" i="36"/>
  <c r="H26" i="36"/>
  <c r="G26" i="36"/>
  <c r="F26" i="36"/>
  <c r="E26" i="36"/>
  <c r="D26" i="36"/>
  <c r="N26" i="36" s="1"/>
  <c r="O26" i="36" s="1"/>
  <c r="N25" i="36"/>
  <c r="O25" i="36" s="1"/>
  <c r="N24" i="36"/>
  <c r="O24" i="36"/>
  <c r="N23" i="36"/>
  <c r="O23" i="36"/>
  <c r="M22" i="36"/>
  <c r="L22" i="36"/>
  <c r="K22" i="36"/>
  <c r="J22" i="36"/>
  <c r="I22" i="36"/>
  <c r="H22" i="36"/>
  <c r="G22" i="36"/>
  <c r="F22" i="36"/>
  <c r="E22" i="36"/>
  <c r="D22" i="36"/>
  <c r="N21" i="36"/>
  <c r="O21" i="36" s="1"/>
  <c r="N20" i="36"/>
  <c r="O20" i="36" s="1"/>
  <c r="N19" i="36"/>
  <c r="O19" i="36" s="1"/>
  <c r="N18" i="36"/>
  <c r="O18" i="36" s="1"/>
  <c r="N17" i="36"/>
  <c r="O17" i="36" s="1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N13" i="36" s="1"/>
  <c r="O13" i="36" s="1"/>
  <c r="D13" i="36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58" i="35"/>
  <c r="O58" i="35" s="1"/>
  <c r="N57" i="35"/>
  <c r="O57" i="35" s="1"/>
  <c r="N56" i="35"/>
  <c r="O56" i="35" s="1"/>
  <c r="N55" i="35"/>
  <c r="O55" i="35" s="1"/>
  <c r="N54" i="35"/>
  <c r="O54" i="35" s="1"/>
  <c r="N53" i="35"/>
  <c r="O53" i="35" s="1"/>
  <c r="N52" i="35"/>
  <c r="O52" i="35"/>
  <c r="N51" i="35"/>
  <c r="O51" i="35" s="1"/>
  <c r="N50" i="35"/>
  <c r="O50" i="35" s="1"/>
  <c r="N49" i="35"/>
  <c r="O49" i="35" s="1"/>
  <c r="N48" i="35"/>
  <c r="O48" i="35" s="1"/>
  <c r="N47" i="35"/>
  <c r="O47" i="35" s="1"/>
  <c r="N46" i="35"/>
  <c r="O46" i="35"/>
  <c r="N45" i="35"/>
  <c r="O45" i="35" s="1"/>
  <c r="N44" i="35"/>
  <c r="O44" i="35" s="1"/>
  <c r="M43" i="35"/>
  <c r="L43" i="35"/>
  <c r="K43" i="35"/>
  <c r="J43" i="35"/>
  <c r="I43" i="35"/>
  <c r="H43" i="35"/>
  <c r="G43" i="35"/>
  <c r="F43" i="35"/>
  <c r="E43" i="35"/>
  <c r="D43" i="35"/>
  <c r="N43" i="35" s="1"/>
  <c r="O43" i="35" s="1"/>
  <c r="N42" i="35"/>
  <c r="O42" i="35" s="1"/>
  <c r="M41" i="35"/>
  <c r="L41" i="35"/>
  <c r="K41" i="35"/>
  <c r="J41" i="35"/>
  <c r="I41" i="35"/>
  <c r="H41" i="35"/>
  <c r="G41" i="35"/>
  <c r="F41" i="35"/>
  <c r="E41" i="35"/>
  <c r="D41" i="35"/>
  <c r="N40" i="35"/>
  <c r="O40" i="35"/>
  <c r="N39" i="35"/>
  <c r="O39" i="35"/>
  <c r="N38" i="35"/>
  <c r="O38" i="35" s="1"/>
  <c r="N37" i="35"/>
  <c r="O37" i="35"/>
  <c r="N36" i="35"/>
  <c r="O36" i="35"/>
  <c r="M35" i="35"/>
  <c r="L35" i="35"/>
  <c r="K35" i="35"/>
  <c r="J35" i="35"/>
  <c r="I35" i="35"/>
  <c r="H35" i="35"/>
  <c r="G35" i="35"/>
  <c r="F35" i="35"/>
  <c r="E35" i="35"/>
  <c r="D35" i="35"/>
  <c r="N34" i="35"/>
  <c r="O34" i="35" s="1"/>
  <c r="N33" i="35"/>
  <c r="O33" i="35"/>
  <c r="M32" i="35"/>
  <c r="L32" i="35"/>
  <c r="K32" i="35"/>
  <c r="J32" i="35"/>
  <c r="I32" i="35"/>
  <c r="H32" i="35"/>
  <c r="G32" i="35"/>
  <c r="F32" i="35"/>
  <c r="E32" i="35"/>
  <c r="D32" i="35"/>
  <c r="N31" i="35"/>
  <c r="O31" i="35"/>
  <c r="N30" i="35"/>
  <c r="O30" i="35" s="1"/>
  <c r="N29" i="35"/>
  <c r="O29" i="35"/>
  <c r="N28" i="35"/>
  <c r="O28" i="35"/>
  <c r="M27" i="35"/>
  <c r="L27" i="35"/>
  <c r="K27" i="35"/>
  <c r="J27" i="35"/>
  <c r="I27" i="35"/>
  <c r="H27" i="35"/>
  <c r="G27" i="35"/>
  <c r="F27" i="35"/>
  <c r="E27" i="35"/>
  <c r="D27" i="35"/>
  <c r="N26" i="35"/>
  <c r="O26" i="35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N23" i="35"/>
  <c r="O23" i="35"/>
  <c r="M22" i="35"/>
  <c r="L22" i="35"/>
  <c r="K22" i="35"/>
  <c r="J22" i="35"/>
  <c r="I22" i="35"/>
  <c r="H22" i="35"/>
  <c r="G22" i="35"/>
  <c r="F22" i="35"/>
  <c r="E22" i="35"/>
  <c r="D22" i="35"/>
  <c r="N22" i="35" s="1"/>
  <c r="O22" i="35" s="1"/>
  <c r="N21" i="35"/>
  <c r="O21" i="35"/>
  <c r="N20" i="35"/>
  <c r="O20" i="35" s="1"/>
  <c r="N19" i="35"/>
  <c r="O19" i="35"/>
  <c r="N18" i="35"/>
  <c r="O18" i="35"/>
  <c r="N17" i="35"/>
  <c r="O17" i="35" s="1"/>
  <c r="N16" i="35"/>
  <c r="O16" i="35"/>
  <c r="N15" i="35"/>
  <c r="O15" i="35"/>
  <c r="N14" i="35"/>
  <c r="O14" i="35" s="1"/>
  <c r="M13" i="35"/>
  <c r="L13" i="35"/>
  <c r="K13" i="35"/>
  <c r="J13" i="35"/>
  <c r="I13" i="35"/>
  <c r="H13" i="35"/>
  <c r="G13" i="35"/>
  <c r="F13" i="35"/>
  <c r="E13" i="35"/>
  <c r="E59" i="35" s="1"/>
  <c r="D13" i="35"/>
  <c r="N12" i="35"/>
  <c r="O12" i="35" s="1"/>
  <c r="N11" i="35"/>
  <c r="O11" i="35" s="1"/>
  <c r="N10" i="35"/>
  <c r="O10" i="35"/>
  <c r="N9" i="35"/>
  <c r="O9" i="35" s="1"/>
  <c r="N8" i="35"/>
  <c r="O8" i="35" s="1"/>
  <c r="N7" i="35"/>
  <c r="O7" i="35"/>
  <c r="N6" i="35"/>
  <c r="O6" i="35" s="1"/>
  <c r="M5" i="35"/>
  <c r="M59" i="35" s="1"/>
  <c r="L5" i="35"/>
  <c r="K5" i="35"/>
  <c r="K59" i="35"/>
  <c r="J5" i="35"/>
  <c r="J59" i="35" s="1"/>
  <c r="I5" i="35"/>
  <c r="I59" i="35" s="1"/>
  <c r="H5" i="35"/>
  <c r="G5" i="35"/>
  <c r="F5" i="35"/>
  <c r="F59" i="35"/>
  <c r="E5" i="35"/>
  <c r="D5" i="35"/>
  <c r="N5" i="35" s="1"/>
  <c r="O5" i="35" s="1"/>
  <c r="N57" i="34"/>
  <c r="O57" i="34" s="1"/>
  <c r="N56" i="34"/>
  <c r="O56" i="34" s="1"/>
  <c r="N55" i="34"/>
  <c r="O55" i="34"/>
  <c r="N54" i="34"/>
  <c r="O54" i="34" s="1"/>
  <c r="N53" i="34"/>
  <c r="O53" i="34"/>
  <c r="N52" i="34"/>
  <c r="O52" i="34"/>
  <c r="N51" i="34"/>
  <c r="O51" i="34" s="1"/>
  <c r="N50" i="34"/>
  <c r="O50" i="34" s="1"/>
  <c r="N49" i="34"/>
  <c r="O49" i="34"/>
  <c r="N48" i="34"/>
  <c r="O48" i="34" s="1"/>
  <c r="N47" i="34"/>
  <c r="O47" i="34" s="1"/>
  <c r="N46" i="34"/>
  <c r="O46" i="34"/>
  <c r="N45" i="34"/>
  <c r="O45" i="34" s="1"/>
  <c r="N44" i="34"/>
  <c r="O44" i="34" s="1"/>
  <c r="N43" i="34"/>
  <c r="O43" i="34"/>
  <c r="M42" i="34"/>
  <c r="L42" i="34"/>
  <c r="K42" i="34"/>
  <c r="J42" i="34"/>
  <c r="I42" i="34"/>
  <c r="H42" i="34"/>
  <c r="G42" i="34"/>
  <c r="F42" i="34"/>
  <c r="E42" i="34"/>
  <c r="D42" i="34"/>
  <c r="N42" i="34" s="1"/>
  <c r="O42" i="34" s="1"/>
  <c r="N41" i="34"/>
  <c r="O41" i="34" s="1"/>
  <c r="M40" i="34"/>
  <c r="L40" i="34"/>
  <c r="K40" i="34"/>
  <c r="J40" i="34"/>
  <c r="I40" i="34"/>
  <c r="H40" i="34"/>
  <c r="G40" i="34"/>
  <c r="F40" i="34"/>
  <c r="E40" i="34"/>
  <c r="D40" i="34"/>
  <c r="N40" i="34" s="1"/>
  <c r="O40" i="34" s="1"/>
  <c r="N39" i="34"/>
  <c r="O39" i="34"/>
  <c r="N38" i="34"/>
  <c r="O38" i="34"/>
  <c r="N37" i="34"/>
  <c r="O37" i="34" s="1"/>
  <c r="N36" i="34"/>
  <c r="O36" i="34" s="1"/>
  <c r="N35" i="34"/>
  <c r="O35" i="34"/>
  <c r="M34" i="34"/>
  <c r="L34" i="34"/>
  <c r="K34" i="34"/>
  <c r="J34" i="34"/>
  <c r="I34" i="34"/>
  <c r="H34" i="34"/>
  <c r="G34" i="34"/>
  <c r="F34" i="34"/>
  <c r="E34" i="34"/>
  <c r="D34" i="34"/>
  <c r="N34" i="34" s="1"/>
  <c r="O34" i="34" s="1"/>
  <c r="N33" i="34"/>
  <c r="O33" i="34" s="1"/>
  <c r="N32" i="34"/>
  <c r="O32" i="34"/>
  <c r="M31" i="34"/>
  <c r="L31" i="34"/>
  <c r="K31" i="34"/>
  <c r="J31" i="34"/>
  <c r="I31" i="34"/>
  <c r="H31" i="34"/>
  <c r="G31" i="34"/>
  <c r="F31" i="34"/>
  <c r="E31" i="34"/>
  <c r="D31" i="34"/>
  <c r="N31" i="34" s="1"/>
  <c r="O31" i="34" s="1"/>
  <c r="N30" i="34"/>
  <c r="O30" i="34"/>
  <c r="N29" i="34"/>
  <c r="O29" i="34" s="1"/>
  <c r="N28" i="34"/>
  <c r="O28" i="34" s="1"/>
  <c r="N27" i="34"/>
  <c r="O27" i="34"/>
  <c r="M26" i="34"/>
  <c r="L26" i="34"/>
  <c r="K26" i="34"/>
  <c r="J26" i="34"/>
  <c r="I26" i="34"/>
  <c r="H26" i="34"/>
  <c r="G26" i="34"/>
  <c r="F26" i="34"/>
  <c r="N26" i="34" s="1"/>
  <c r="O26" i="34" s="1"/>
  <c r="E26" i="34"/>
  <c r="D26" i="34"/>
  <c r="N25" i="34"/>
  <c r="O25" i="34"/>
  <c r="M24" i="34"/>
  <c r="M58" i="34" s="1"/>
  <c r="L24" i="34"/>
  <c r="K24" i="34"/>
  <c r="J24" i="34"/>
  <c r="I24" i="34"/>
  <c r="H24" i="34"/>
  <c r="G24" i="34"/>
  <c r="F24" i="34"/>
  <c r="E24" i="34"/>
  <c r="D24" i="34"/>
  <c r="N24" i="34" s="1"/>
  <c r="O24" i="34" s="1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N21" i="34"/>
  <c r="O21" i="34" s="1"/>
  <c r="D21" i="34"/>
  <c r="N20" i="34"/>
  <c r="O20" i="34" s="1"/>
  <c r="N19" i="34"/>
  <c r="O19" i="34"/>
  <c r="N18" i="34"/>
  <c r="O18" i="34" s="1"/>
  <c r="N17" i="34"/>
  <c r="O17" i="34"/>
  <c r="N16" i="34"/>
  <c r="O16" i="34"/>
  <c r="N15" i="34"/>
  <c r="O15" i="34" s="1"/>
  <c r="N14" i="34"/>
  <c r="O14" i="34" s="1"/>
  <c r="M13" i="34"/>
  <c r="L13" i="34"/>
  <c r="K13" i="34"/>
  <c r="J13" i="34"/>
  <c r="I13" i="34"/>
  <c r="I58" i="34" s="1"/>
  <c r="H13" i="34"/>
  <c r="G13" i="34"/>
  <c r="G58" i="34" s="1"/>
  <c r="F13" i="34"/>
  <c r="N13" i="34" s="1"/>
  <c r="O13" i="34" s="1"/>
  <c r="E13" i="34"/>
  <c r="D13" i="34"/>
  <c r="N12" i="34"/>
  <c r="O12" i="34" s="1"/>
  <c r="N11" i="34"/>
  <c r="O11" i="34"/>
  <c r="N10" i="34"/>
  <c r="O10" i="34" s="1"/>
  <c r="N9" i="34"/>
  <c r="O9" i="34" s="1"/>
  <c r="N8" i="34"/>
  <c r="O8" i="34"/>
  <c r="N7" i="34"/>
  <c r="O7" i="34" s="1"/>
  <c r="N6" i="34"/>
  <c r="O6" i="34" s="1"/>
  <c r="M5" i="34"/>
  <c r="L5" i="34"/>
  <c r="L58" i="34" s="1"/>
  <c r="K5" i="34"/>
  <c r="K58" i="34" s="1"/>
  <c r="J5" i="34"/>
  <c r="J58" i="34" s="1"/>
  <c r="I5" i="34"/>
  <c r="H5" i="34"/>
  <c r="H58" i="34" s="1"/>
  <c r="G5" i="34"/>
  <c r="F5" i="34"/>
  <c r="F58" i="34" s="1"/>
  <c r="E5" i="34"/>
  <c r="N5" i="34" s="1"/>
  <c r="O5" i="34" s="1"/>
  <c r="E58" i="34"/>
  <c r="D5" i="34"/>
  <c r="D58" i="34"/>
  <c r="N58" i="34" s="1"/>
  <c r="O58" i="34" s="1"/>
  <c r="E43" i="33"/>
  <c r="F43" i="33"/>
  <c r="G43" i="33"/>
  <c r="H43" i="33"/>
  <c r="I43" i="33"/>
  <c r="J43" i="33"/>
  <c r="K43" i="33"/>
  <c r="L43" i="33"/>
  <c r="M43" i="33"/>
  <c r="D43" i="33"/>
  <c r="N43" i="33" s="1"/>
  <c r="O43" i="33" s="1"/>
  <c r="N58" i="33"/>
  <c r="O58" i="33" s="1"/>
  <c r="E41" i="33"/>
  <c r="N41" i="33" s="1"/>
  <c r="O41" i="33" s="1"/>
  <c r="F41" i="33"/>
  <c r="G41" i="33"/>
  <c r="H41" i="33"/>
  <c r="I41" i="33"/>
  <c r="J41" i="33"/>
  <c r="K41" i="33"/>
  <c r="L41" i="33"/>
  <c r="M41" i="33"/>
  <c r="D41" i="33"/>
  <c r="N54" i="33"/>
  <c r="O54" i="33" s="1"/>
  <c r="N55" i="33"/>
  <c r="O55" i="33"/>
  <c r="N56" i="33"/>
  <c r="O56" i="33" s="1"/>
  <c r="N57" i="33"/>
  <c r="O57" i="33"/>
  <c r="N49" i="33"/>
  <c r="O49" i="33"/>
  <c r="N50" i="33"/>
  <c r="O50" i="33" s="1"/>
  <c r="N51" i="33"/>
  <c r="O51" i="33" s="1"/>
  <c r="N52" i="33"/>
  <c r="O52" i="33"/>
  <c r="N53" i="33"/>
  <c r="O53" i="33" s="1"/>
  <c r="E36" i="33"/>
  <c r="F36" i="33"/>
  <c r="N36" i="33" s="1"/>
  <c r="O36" i="33" s="1"/>
  <c r="G36" i="33"/>
  <c r="H36" i="33"/>
  <c r="I36" i="33"/>
  <c r="J36" i="33"/>
  <c r="K36" i="33"/>
  <c r="L36" i="33"/>
  <c r="M36" i="33"/>
  <c r="E33" i="33"/>
  <c r="F33" i="33"/>
  <c r="F59" i="33" s="1"/>
  <c r="G33" i="33"/>
  <c r="H33" i="33"/>
  <c r="I33" i="33"/>
  <c r="J33" i="33"/>
  <c r="K33" i="33"/>
  <c r="L33" i="33"/>
  <c r="M33" i="33"/>
  <c r="E28" i="33"/>
  <c r="F28" i="33"/>
  <c r="G28" i="33"/>
  <c r="H28" i="33"/>
  <c r="I28" i="33"/>
  <c r="J28" i="33"/>
  <c r="K28" i="33"/>
  <c r="L28" i="33"/>
  <c r="M28" i="33"/>
  <c r="E25" i="33"/>
  <c r="F25" i="33"/>
  <c r="G25" i="33"/>
  <c r="H25" i="33"/>
  <c r="I25" i="33"/>
  <c r="J25" i="33"/>
  <c r="K25" i="33"/>
  <c r="L25" i="33"/>
  <c r="M25" i="33"/>
  <c r="E22" i="33"/>
  <c r="F22" i="33"/>
  <c r="G22" i="33"/>
  <c r="H22" i="33"/>
  <c r="I22" i="33"/>
  <c r="J22" i="33"/>
  <c r="J59" i="33" s="1"/>
  <c r="K22" i="33"/>
  <c r="L22" i="33"/>
  <c r="M22" i="33"/>
  <c r="E13" i="33"/>
  <c r="F13" i="33"/>
  <c r="G13" i="33"/>
  <c r="G59" i="33" s="1"/>
  <c r="H13" i="33"/>
  <c r="I13" i="33"/>
  <c r="J13" i="33"/>
  <c r="K13" i="33"/>
  <c r="L13" i="33"/>
  <c r="M13" i="33"/>
  <c r="E5" i="33"/>
  <c r="N5" i="33" s="1"/>
  <c r="O5" i="33" s="1"/>
  <c r="F5" i="33"/>
  <c r="G5" i="33"/>
  <c r="H5" i="33"/>
  <c r="H59" i="33" s="1"/>
  <c r="I5" i="33"/>
  <c r="I59" i="33" s="1"/>
  <c r="J5" i="33"/>
  <c r="K5" i="33"/>
  <c r="K59" i="33"/>
  <c r="L5" i="33"/>
  <c r="L59" i="33" s="1"/>
  <c r="M5" i="33"/>
  <c r="M59" i="33" s="1"/>
  <c r="D36" i="33"/>
  <c r="D33" i="33"/>
  <c r="N33" i="33" s="1"/>
  <c r="O33" i="33" s="1"/>
  <c r="D25" i="33"/>
  <c r="N25" i="33" s="1"/>
  <c r="O25" i="33" s="1"/>
  <c r="D22" i="33"/>
  <c r="D59" i="33" s="1"/>
  <c r="D13" i="33"/>
  <c r="N13" i="33"/>
  <c r="O13" i="33" s="1"/>
  <c r="D5" i="33"/>
  <c r="N46" i="33"/>
  <c r="O46" i="33" s="1"/>
  <c r="N47" i="33"/>
  <c r="O47" i="33" s="1"/>
  <c r="N48" i="33"/>
  <c r="O48" i="33"/>
  <c r="N44" i="33"/>
  <c r="O44" i="33" s="1"/>
  <c r="N45" i="33"/>
  <c r="O45" i="33" s="1"/>
  <c r="N42" i="33"/>
  <c r="O42" i="33"/>
  <c r="N34" i="33"/>
  <c r="N35" i="33"/>
  <c r="N37" i="33"/>
  <c r="O37" i="33" s="1"/>
  <c r="N38" i="33"/>
  <c r="N39" i="33"/>
  <c r="O39" i="33"/>
  <c r="N40" i="33"/>
  <c r="O40" i="33"/>
  <c r="D28" i="33"/>
  <c r="N28" i="33" s="1"/>
  <c r="O28" i="33" s="1"/>
  <c r="N29" i="33"/>
  <c r="O29" i="33"/>
  <c r="N30" i="33"/>
  <c r="O30" i="33" s="1"/>
  <c r="N31" i="33"/>
  <c r="O31" i="33" s="1"/>
  <c r="N32" i="33"/>
  <c r="O32" i="33"/>
  <c r="N27" i="33"/>
  <c r="O27" i="33" s="1"/>
  <c r="N26" i="33"/>
  <c r="O26" i="33" s="1"/>
  <c r="O38" i="33"/>
  <c r="O35" i="33"/>
  <c r="O34" i="33"/>
  <c r="N15" i="33"/>
  <c r="O15" i="33"/>
  <c r="N16" i="33"/>
  <c r="O16" i="33" s="1"/>
  <c r="N17" i="33"/>
  <c r="O17" i="33"/>
  <c r="N18" i="33"/>
  <c r="O18" i="33"/>
  <c r="N19" i="33"/>
  <c r="O19" i="33" s="1"/>
  <c r="N20" i="33"/>
  <c r="O20" i="33" s="1"/>
  <c r="N21" i="33"/>
  <c r="O21" i="33"/>
  <c r="N7" i="33"/>
  <c r="O7" i="33" s="1"/>
  <c r="N8" i="33"/>
  <c r="O8" i="33"/>
  <c r="N9" i="33"/>
  <c r="O9" i="33"/>
  <c r="N10" i="33"/>
  <c r="O10" i="33" s="1"/>
  <c r="N11" i="33"/>
  <c r="O11" i="33" s="1"/>
  <c r="N12" i="33"/>
  <c r="O12" i="33"/>
  <c r="N6" i="33"/>
  <c r="O6" i="33" s="1"/>
  <c r="N23" i="33"/>
  <c r="O23" i="33"/>
  <c r="N24" i="33"/>
  <c r="O24" i="33"/>
  <c r="N14" i="33"/>
  <c r="O14" i="33" s="1"/>
  <c r="J60" i="36"/>
  <c r="G60" i="36"/>
  <c r="F60" i="36"/>
  <c r="N43" i="36"/>
  <c r="O43" i="36" s="1"/>
  <c r="N5" i="36"/>
  <c r="O5" i="36"/>
  <c r="N32" i="37"/>
  <c r="O32" i="37" s="1"/>
  <c r="N36" i="37"/>
  <c r="O36" i="37" s="1"/>
  <c r="D59" i="37"/>
  <c r="K59" i="38"/>
  <c r="G59" i="38"/>
  <c r="F59" i="38"/>
  <c r="M59" i="38"/>
  <c r="N28" i="38"/>
  <c r="O28" i="38"/>
  <c r="N41" i="38"/>
  <c r="O41" i="38" s="1"/>
  <c r="N13" i="38"/>
  <c r="O13" i="38" s="1"/>
  <c r="E59" i="38"/>
  <c r="G59" i="40"/>
  <c r="N42" i="40"/>
  <c r="O42" i="40"/>
  <c r="F59" i="40"/>
  <c r="M59" i="40"/>
  <c r="N44" i="40"/>
  <c r="O44" i="40" s="1"/>
  <c r="N32" i="40"/>
  <c r="O32" i="40" s="1"/>
  <c r="N12" i="40"/>
  <c r="O12" i="40" s="1"/>
  <c r="N5" i="40"/>
  <c r="O5" i="40" s="1"/>
  <c r="G58" i="39"/>
  <c r="L58" i="39"/>
  <c r="F58" i="39"/>
  <c r="N41" i="39"/>
  <c r="O41" i="39"/>
  <c r="N26" i="39"/>
  <c r="O26" i="39" s="1"/>
  <c r="N37" i="39"/>
  <c r="O37" i="39" s="1"/>
  <c r="N43" i="39"/>
  <c r="O43" i="39"/>
  <c r="N13" i="39"/>
  <c r="O13" i="39" s="1"/>
  <c r="E58" i="39"/>
  <c r="G59" i="35"/>
  <c r="F59" i="37"/>
  <c r="E60" i="36"/>
  <c r="N42" i="37"/>
  <c r="O42" i="37" s="1"/>
  <c r="N25" i="37"/>
  <c r="O25" i="37" s="1"/>
  <c r="D59" i="35"/>
  <c r="M59" i="41"/>
  <c r="H59" i="41"/>
  <c r="G59" i="41"/>
  <c r="J59" i="41"/>
  <c r="N33" i="41"/>
  <c r="O33" i="41" s="1"/>
  <c r="N43" i="41"/>
  <c r="O43" i="41" s="1"/>
  <c r="N36" i="41"/>
  <c r="O36" i="41"/>
  <c r="E59" i="41"/>
  <c r="N13" i="41"/>
  <c r="O13" i="41" s="1"/>
  <c r="G59" i="42"/>
  <c r="K59" i="42"/>
  <c r="L59" i="42"/>
  <c r="I59" i="42"/>
  <c r="M59" i="42"/>
  <c r="F59" i="42"/>
  <c r="N43" i="42"/>
  <c r="O43" i="42"/>
  <c r="N37" i="42"/>
  <c r="O37" i="42" s="1"/>
  <c r="N28" i="42"/>
  <c r="O28" i="42"/>
  <c r="E59" i="42"/>
  <c r="D59" i="42"/>
  <c r="N5" i="42"/>
  <c r="O5" i="42" s="1"/>
  <c r="H57" i="43"/>
  <c r="I57" i="43"/>
  <c r="M57" i="43"/>
  <c r="K57" i="43"/>
  <c r="N21" i="43"/>
  <c r="O21" i="43" s="1"/>
  <c r="N32" i="43"/>
  <c r="O32" i="43" s="1"/>
  <c r="N25" i="43"/>
  <c r="O25" i="43"/>
  <c r="J57" i="43"/>
  <c r="N43" i="43"/>
  <c r="O43" i="43"/>
  <c r="N35" i="43"/>
  <c r="O35" i="43" s="1"/>
  <c r="E57" i="43"/>
  <c r="N27" i="43"/>
  <c r="O27" i="43" s="1"/>
  <c r="N13" i="43"/>
  <c r="O13" i="43" s="1"/>
  <c r="N5" i="38"/>
  <c r="O5" i="38" s="1"/>
  <c r="D60" i="36"/>
  <c r="I60" i="36"/>
  <c r="N44" i="37"/>
  <c r="O44" i="37"/>
  <c r="D59" i="38"/>
  <c r="L59" i="38"/>
  <c r="D59" i="40"/>
  <c r="L60" i="36"/>
  <c r="N27" i="35"/>
  <c r="O27" i="35" s="1"/>
  <c r="H59" i="38"/>
  <c r="N59" i="38" s="1"/>
  <c r="O59" i="38" s="1"/>
  <c r="D58" i="39"/>
  <c r="K60" i="36"/>
  <c r="I58" i="44"/>
  <c r="K58" i="44"/>
  <c r="G58" i="44"/>
  <c r="M58" i="44"/>
  <c r="N40" i="44"/>
  <c r="O40" i="44"/>
  <c r="F58" i="44"/>
  <c r="L58" i="44"/>
  <c r="N21" i="44"/>
  <c r="O21" i="44" s="1"/>
  <c r="N42" i="44"/>
  <c r="O42" i="44" s="1"/>
  <c r="D58" i="44"/>
  <c r="N13" i="44"/>
  <c r="O13" i="44"/>
  <c r="N5" i="44"/>
  <c r="O5" i="44" s="1"/>
  <c r="N25" i="45"/>
  <c r="O25" i="45"/>
  <c r="N33" i="45"/>
  <c r="O33" i="45"/>
  <c r="N37" i="45"/>
  <c r="O37" i="45" s="1"/>
  <c r="N28" i="45"/>
  <c r="O28" i="45" s="1"/>
  <c r="N21" i="45"/>
  <c r="O21" i="45"/>
  <c r="G62" i="45"/>
  <c r="N13" i="45"/>
  <c r="O13" i="45" s="1"/>
  <c r="H62" i="45"/>
  <c r="M62" i="45"/>
  <c r="I62" i="45"/>
  <c r="E62" i="45"/>
  <c r="D62" i="45"/>
  <c r="N43" i="46"/>
  <c r="O43" i="46" s="1"/>
  <c r="N36" i="46"/>
  <c r="O36" i="46" s="1"/>
  <c r="N32" i="46"/>
  <c r="O32" i="46"/>
  <c r="N27" i="46"/>
  <c r="O27" i="46"/>
  <c r="N24" i="46"/>
  <c r="O24" i="46"/>
  <c r="F61" i="46"/>
  <c r="N20" i="46"/>
  <c r="O20" i="46" s="1"/>
  <c r="K61" i="46"/>
  <c r="L61" i="46"/>
  <c r="M61" i="46"/>
  <c r="G61" i="46"/>
  <c r="J61" i="46"/>
  <c r="N5" i="46"/>
  <c r="O5" i="46" s="1"/>
  <c r="N36" i="47"/>
  <c r="O36" i="47"/>
  <c r="J60" i="47"/>
  <c r="H60" i="47"/>
  <c r="F60" i="47"/>
  <c r="N43" i="48"/>
  <c r="O43" i="48" s="1"/>
  <c r="N24" i="48"/>
  <c r="O24" i="48"/>
  <c r="N32" i="48"/>
  <c r="O32" i="48"/>
  <c r="N27" i="48"/>
  <c r="O27" i="48" s="1"/>
  <c r="N20" i="48"/>
  <c r="O20" i="48" s="1"/>
  <c r="I64" i="48"/>
  <c r="G64" i="48"/>
  <c r="E64" i="48"/>
  <c r="H64" i="48"/>
  <c r="L64" i="48"/>
  <c r="D64" i="48"/>
  <c r="J64" i="48"/>
  <c r="K64" i="48"/>
  <c r="N5" i="48"/>
  <c r="O5" i="48"/>
  <c r="O38" i="50"/>
  <c r="P38" i="50" s="1"/>
  <c r="J62" i="50"/>
  <c r="E62" i="50"/>
  <c r="H62" i="50"/>
  <c r="N62" i="50"/>
  <c r="G62" i="50"/>
  <c r="O43" i="50"/>
  <c r="P43" i="50"/>
  <c r="E60" i="47"/>
  <c r="N20" i="47"/>
  <c r="O20" i="47"/>
  <c r="N41" i="47"/>
  <c r="O41" i="47" s="1"/>
  <c r="P50" i="52" l="1"/>
  <c r="O51" i="51"/>
  <c r="P51" i="51" s="1"/>
  <c r="N57" i="43"/>
  <c r="O57" i="43" s="1"/>
  <c r="N64" i="48"/>
  <c r="O64" i="48" s="1"/>
  <c r="N59" i="33"/>
  <c r="O59" i="33" s="1"/>
  <c r="L59" i="35"/>
  <c r="E59" i="37"/>
  <c r="N43" i="47"/>
  <c r="O43" i="47" s="1"/>
  <c r="F64" i="48"/>
  <c r="D60" i="47"/>
  <c r="N41" i="46"/>
  <c r="O41" i="46" s="1"/>
  <c r="J58" i="44"/>
  <c r="N22" i="39"/>
  <c r="O22" i="39" s="1"/>
  <c r="N13" i="35"/>
  <c r="O13" i="35" s="1"/>
  <c r="N25" i="35"/>
  <c r="O25" i="35" s="1"/>
  <c r="N43" i="38"/>
  <c r="O43" i="38" s="1"/>
  <c r="K58" i="39"/>
  <c r="N58" i="39" s="1"/>
  <c r="O58" i="39" s="1"/>
  <c r="N59" i="41"/>
  <c r="O59" i="41" s="1"/>
  <c r="M60" i="36"/>
  <c r="N36" i="36"/>
  <c r="O36" i="36" s="1"/>
  <c r="M60" i="47"/>
  <c r="L62" i="50"/>
  <c r="N12" i="37"/>
  <c r="O12" i="37" s="1"/>
  <c r="N5" i="43"/>
  <c r="O5" i="43" s="1"/>
  <c r="I59" i="41"/>
  <c r="N22" i="33"/>
  <c r="O22" i="33" s="1"/>
  <c r="N41" i="35"/>
  <c r="O41" i="35" s="1"/>
  <c r="J59" i="37"/>
  <c r="O13" i="50"/>
  <c r="P13" i="50" s="1"/>
  <c r="O33" i="50"/>
  <c r="P33" i="50" s="1"/>
  <c r="L62" i="45"/>
  <c r="N62" i="45" s="1"/>
  <c r="O62" i="45" s="1"/>
  <c r="E58" i="44"/>
  <c r="N58" i="44" s="1"/>
  <c r="O58" i="44" s="1"/>
  <c r="K59" i="41"/>
  <c r="E59" i="33"/>
  <c r="H59" i="35"/>
  <c r="N59" i="35" s="1"/>
  <c r="O59" i="35" s="1"/>
  <c r="N41" i="36"/>
  <c r="O41" i="36" s="1"/>
  <c r="K59" i="37"/>
  <c r="N41" i="41"/>
  <c r="O41" i="41" s="1"/>
  <c r="N33" i="42"/>
  <c r="O33" i="42" s="1"/>
  <c r="O24" i="50"/>
  <c r="P24" i="50" s="1"/>
  <c r="N5" i="45"/>
  <c r="O5" i="45" s="1"/>
  <c r="N5" i="37"/>
  <c r="O5" i="37" s="1"/>
  <c r="N32" i="35"/>
  <c r="O32" i="35" s="1"/>
  <c r="N25" i="38"/>
  <c r="O25" i="38" s="1"/>
  <c r="N13" i="46"/>
  <c r="O13" i="46" s="1"/>
  <c r="N35" i="35"/>
  <c r="O35" i="35" s="1"/>
  <c r="M59" i="37"/>
  <c r="N22" i="38"/>
  <c r="O22" i="38" s="1"/>
  <c r="N29" i="39"/>
  <c r="O29" i="39" s="1"/>
  <c r="D62" i="50"/>
  <c r="O62" i="50" s="1"/>
  <c r="P62" i="50" s="1"/>
  <c r="K59" i="40"/>
  <c r="N22" i="36"/>
  <c r="O22" i="36" s="1"/>
  <c r="H59" i="42"/>
  <c r="N59" i="42" s="1"/>
  <c r="O59" i="42" s="1"/>
  <c r="N5" i="47"/>
  <c r="O5" i="47" s="1"/>
  <c r="E59" i="40"/>
  <c r="N59" i="40" s="1"/>
  <c r="O59" i="40" s="1"/>
  <c r="H60" i="36"/>
  <c r="N60" i="36" s="1"/>
  <c r="O60" i="36" s="1"/>
  <c r="N33" i="38"/>
  <c r="O33" i="38" s="1"/>
  <c r="N34" i="39"/>
  <c r="O34" i="39" s="1"/>
  <c r="N36" i="40"/>
  <c r="O36" i="40" s="1"/>
  <c r="O5" i="50"/>
  <c r="P5" i="50" s="1"/>
  <c r="N59" i="37" l="1"/>
  <c r="O59" i="37" s="1"/>
  <c r="N60" i="47"/>
  <c r="O60" i="47" s="1"/>
</calcChain>
</file>

<file path=xl/sharedStrings.xml><?xml version="1.0" encoding="utf-8"?>
<sst xmlns="http://schemas.openxmlformats.org/spreadsheetml/2006/main" count="1421" uniqueCount="168">
  <si>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</si>
  <si>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</si>
  <si>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</si>
  <si>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</si>
  <si>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</si>
  <si>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</si>
  <si>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</si>
  <si>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</si>
  <si>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</si>
  <si>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</si>
  <si>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</si>
  <si>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</si>
  <si>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</si>
  <si>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</si>
  <si>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</si>
  <si>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</si>
  <si>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</si>
  <si>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</si>
  <si>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</si>
  <si>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</si>
  <si>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</si>
  <si>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</si>
  <si>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</si>
  <si>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</si>
  <si>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</si>
  <si>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</si>
  <si>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</si>
  <si>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</si>
  <si>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</si>
  <si>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</si>
  <si>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</si>
  <si>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</si>
  <si>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</si>
  <si>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</si>
  <si>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</si>
  <si>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</si>
  <si>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</si>
  <si>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Garbage / Solid Waste Control Services</t>
  </si>
  <si>
    <t>Other Physical Environment</t>
  </si>
  <si>
    <t>Transportation</t>
  </si>
  <si>
    <t>Road and Street Facilities</t>
  </si>
  <si>
    <t>Other Transportation Systems / Services</t>
  </si>
  <si>
    <t>Economic Environment</t>
  </si>
  <si>
    <t>Industry Development</t>
  </si>
  <si>
    <t>Veteran's Services</t>
  </si>
  <si>
    <t>Housing and Urban Development</t>
  </si>
  <si>
    <t>Other Economic Environment</t>
  </si>
  <si>
    <t>Human Services</t>
  </si>
  <si>
    <t>Health Services</t>
  </si>
  <si>
    <t>Mental Health Services</t>
  </si>
  <si>
    <t>Culture / Recreation</t>
  </si>
  <si>
    <t>Libraries</t>
  </si>
  <si>
    <t>Parks and Recreation</t>
  </si>
  <si>
    <t>Special Recreation Facilities</t>
  </si>
  <si>
    <t>Other Culture / Recreation</t>
  </si>
  <si>
    <t>Inter-Fund Group Transfers Out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</si>
  <si>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</si>
  <si>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</si>
  <si>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</si>
  <si>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</si>
  <si>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</si>
  <si>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Jury Management</t>
  </si>
  <si>
    <t>Circuit Court - Criminal - Clerk of Court Administration</t>
  </si>
  <si>
    <t>Circuit Court - Civil - Clerk of Court Administration</t>
  </si>
  <si>
    <t>Circuit Court - Family (Excluding Juvenile) - Clerk of Court Administration</t>
  </si>
  <si>
    <t>Circuit Court - Juvenile - Clerk of Court Administration</t>
  </si>
  <si>
    <t>Circuit Court - Probate - Clerk of Court Administration</t>
  </si>
  <si>
    <t>General Court-Related Operations - Information Systems</t>
  </si>
  <si>
    <t>General Court-Related Operations - Legal Aid</t>
  </si>
  <si>
    <t>County Court - Criminal - Clerk of Court Administration</t>
  </si>
  <si>
    <t>Other Uses and Non-Operating</t>
  </si>
  <si>
    <t>County Court - Civil - Clerk of Court Administration</t>
  </si>
  <si>
    <t>County Court - Traffic - Clerk of Court Administration</t>
  </si>
  <si>
    <t>Washington County Government Expenditures Reported by Account Code and Fund Type</t>
  </si>
  <si>
    <t>Local Fiscal Year Ended September 30, 2010</t>
  </si>
  <si>
    <t>Cultural Services</t>
  </si>
  <si>
    <t>2010 Countywide Census Population:</t>
  </si>
  <si>
    <t>Local Fiscal Year Ended September 30, 2011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</si>
  <si>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</si>
  <si>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</si>
  <si>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</si>
  <si>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Flood Control / Stormwater Management</t>
  </si>
  <si>
    <t>Circuit Court - Criminal - Public Defender Conflicts</t>
  </si>
  <si>
    <t>2008 Countywide Population:</t>
  </si>
  <si>
    <t>Local Fiscal Year Ended September 30, 2007</t>
  </si>
  <si>
    <t>Hospital Services</t>
  </si>
  <si>
    <t>General Court-Related Operations - Courthouse Facilities</t>
  </si>
  <si>
    <t>2007 Countywide Population:</t>
  </si>
  <si>
    <t>Local Fiscal Year Ended September 30, 2012</t>
  </si>
  <si>
    <t>2012 Countywide Population:</t>
  </si>
  <si>
    <t>Local Fiscal Year Ended September 30, 2013</t>
  </si>
  <si>
    <t>Detention and/or Corrections</t>
  </si>
  <si>
    <t>Conservation and Resource Management</t>
  </si>
  <si>
    <t>Special Events</t>
  </si>
  <si>
    <t>Circuit Court - Family - Clerk of Court Administration</t>
  </si>
  <si>
    <t>General Court Operations - Information Systems and Technology</t>
  </si>
  <si>
    <t>County Court - Criminal - Court Administration</t>
  </si>
  <si>
    <t>2013 Countywide Population:</t>
  </si>
  <si>
    <t>Local Fiscal Year Ended September 30, 2006</t>
  </si>
  <si>
    <t>2006 Countywide Population:</t>
  </si>
  <si>
    <t>Local Fiscal Year Ended September 30, 2014</t>
  </si>
  <si>
    <t>Other General Government</t>
  </si>
  <si>
    <t>Detention / Corrections</t>
  </si>
  <si>
    <t>Garbage / Solid Waste</t>
  </si>
  <si>
    <t>Conservation / Resource Management</t>
  </si>
  <si>
    <t>Road / Street Facilities</t>
  </si>
  <si>
    <t>Other Transportation</t>
  </si>
  <si>
    <t>Veterans Services</t>
  </si>
  <si>
    <t>Health</t>
  </si>
  <si>
    <t>Mental Health</t>
  </si>
  <si>
    <t>Parks / Recreation</t>
  </si>
  <si>
    <t>Special Facilities</t>
  </si>
  <si>
    <t>Other Uses</t>
  </si>
  <si>
    <t>Interfund Transfers Out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</si>
  <si>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</si>
  <si>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</si>
  <si>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</si>
  <si>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</si>
  <si>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Jury Management</t>
  </si>
  <si>
    <t>Circuit Court - Criminal - Clerk of Court</t>
  </si>
  <si>
    <t>Circuit Court - Civil - Clerk of Court</t>
  </si>
  <si>
    <t>Circuit Court - Civil - Court Reporter Services</t>
  </si>
  <si>
    <t>Circuit Court - Family - Clerk of Court</t>
  </si>
  <si>
    <t>Circuit Court - Juvenile - Court Administration</t>
  </si>
  <si>
    <t>Circuit Court - Juvenile - Clerk of Court</t>
  </si>
  <si>
    <t>Circuit Court - Probate - Clerk of Court</t>
  </si>
  <si>
    <t>Circuit Court - Probate - Other Costs</t>
  </si>
  <si>
    <t>General Court Operations - Information Systems</t>
  </si>
  <si>
    <t>County Court - Criminal - Clerk of Court</t>
  </si>
  <si>
    <t>County Court - Civil - Clerk of Court</t>
  </si>
  <si>
    <t>County Court - Traffic - Clerk of Court</t>
  </si>
  <si>
    <t>2014 Countywide Population:</t>
  </si>
  <si>
    <t>Local Fiscal Year Ended September 30, 2005</t>
  </si>
  <si>
    <t>County Court - Criminal - Public Defender Conflicts</t>
  </si>
  <si>
    <t>2005 Countywide Population:</t>
  </si>
  <si>
    <t>Local Fiscal Year Ended September 30, 2015</t>
  </si>
  <si>
    <t>2015 Countywide Population:</t>
  </si>
  <si>
    <t>Local Fiscal Year Ended September 30, 2016</t>
  </si>
  <si>
    <t>2016 Countywide Population:</t>
  </si>
  <si>
    <t>Local Fiscal Year Ended September 30, 2017</t>
  </si>
  <si>
    <t>Mass Transit</t>
  </si>
  <si>
    <t>Hospitals</t>
  </si>
  <si>
    <t>Circuit Court - Juvenile - Other</t>
  </si>
  <si>
    <t>County Court - Traffic - Other Costs</t>
  </si>
  <si>
    <t>2017 Countywide Population:</t>
  </si>
  <si>
    <t>Local Fiscal Year Ended September 30, 2018</t>
  </si>
  <si>
    <t>2018 Countywide Population:</t>
  </si>
  <si>
    <t>Local Fiscal Year Ended September 30, 2019</t>
  </si>
  <si>
    <t>2019 Countywide Population:</t>
  </si>
  <si>
    <t>Local Fiscal Year Ended September 30, 2020</t>
  </si>
  <si>
    <t>Other Human Services</t>
  </si>
  <si>
    <t>Circuit Court - Criminal - Other Costs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</si>
  <si>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</si>
  <si>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</si>
  <si>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</si>
  <si>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</si>
  <si>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</si>
  <si>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</si>
  <si>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Mass Transit Systems</t>
  </si>
  <si>
    <t>Inter-fund Group Transfers Out</t>
  </si>
  <si>
    <t>Local Fiscal Year Ended September 30, 2022</t>
  </si>
  <si>
    <t>Non-Court Information Systems</t>
  </si>
  <si>
    <t>Pension Benefits</t>
  </si>
  <si>
    <t>Airports</t>
  </si>
  <si>
    <t>Parking Facilities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</si>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</sst>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155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156</v>
      </c>
      <c r="N4" s="34" t="s">
        <v>5</v>
      </c>
      <c r="O4" s="34" t="s">
        <v>157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8142346</v>
      </c>
      <c r="E5" s="26">
        <f t="shared" si="0"/>
        <v>0</v>
      </c>
      <c r="F5" s="26">
        <f t="shared" si="0"/>
        <v>521816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7021596</v>
      </c>
      <c r="N5" s="26">
        <f t="shared" si="0"/>
        <v>0</v>
      </c>
      <c r="O5" s="27">
        <f>SUM(D5:N5)</f>
        <v>15685758</v>
      </c>
      <c r="P5" s="32">
        <f t="shared" ref="P5:P50" si="1">(O5/P$52)</f>
        <v>615.20014119308155</v>
      </c>
      <c r="Q5" s="6"/>
    </row>
    <row r="6" spans="1:134">
      <c r="A6" s="12"/>
      <c r="B6" s="44">
        <v>511</v>
      </c>
      <c r="C6" s="20" t="s">
        <v>20</v>
      </c>
      <c r="D6" s="46">
        <v>5067554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5067554</v>
      </c>
      <c r="P6" s="47">
        <f t="shared" si="1"/>
        <v>198.7509903125858</v>
      </c>
      <c r="Q6" s="9"/>
    </row>
    <row r="7" spans="1:134">
      <c r="A7" s="12"/>
      <c r="B7" s="44">
        <v>513</v>
      </c>
      <c r="C7" s="20" t="s">
        <v>22</v>
      </c>
      <c r="D7" s="46">
        <v>1668734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1668734</v>
      </c>
      <c r="P7" s="47">
        <f t="shared" si="1"/>
        <v>65.448248813585906</v>
      </c>
      <c r="Q7" s="9"/>
    </row>
    <row r="8" spans="1:134">
      <c r="A8" s="12"/>
      <c r="B8" s="44">
        <v>515</v>
      </c>
      <c r="C8" s="20" t="s">
        <v>24</v>
      </c>
      <c r="D8" s="46">
        <v>127829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127829</v>
      </c>
      <c r="P8" s="47">
        <f t="shared" si="1"/>
        <v>5.0134917833470602</v>
      </c>
      <c r="Q8" s="9"/>
    </row>
    <row r="9" spans="1:134">
      <c r="A9" s="12"/>
      <c r="B9" s="44">
        <v>516</v>
      </c>
      <c r="C9" s="20" t="s">
        <v>161</v>
      </c>
      <c r="D9" s="46">
        <v>497629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497629</v>
      </c>
      <c r="P9" s="47">
        <f t="shared" si="1"/>
        <v>19.51715888143703</v>
      </c>
      <c r="Q9" s="9"/>
    </row>
    <row r="10" spans="1:134">
      <c r="A10" s="12"/>
      <c r="B10" s="44">
        <v>517</v>
      </c>
      <c r="C10" s="20" t="s">
        <v>25</v>
      </c>
      <c r="D10" s="46">
        <v>0</v>
      </c>
      <c r="E10" s="46">
        <v>0</v>
      </c>
      <c r="F10" s="46">
        <v>521816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521816</v>
      </c>
      <c r="P10" s="47">
        <f t="shared" si="1"/>
        <v>20.465780287877006</v>
      </c>
      <c r="Q10" s="9"/>
    </row>
    <row r="11" spans="1:134">
      <c r="A11" s="12"/>
      <c r="B11" s="44">
        <v>518</v>
      </c>
      <c r="C11" s="20" t="s">
        <v>162</v>
      </c>
      <c r="D11" s="46">
        <v>362672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362672</v>
      </c>
      <c r="P11" s="47">
        <f t="shared" si="1"/>
        <v>14.224104796642742</v>
      </c>
      <c r="Q11" s="9"/>
    </row>
    <row r="12" spans="1:134">
      <c r="A12" s="12"/>
      <c r="B12" s="44">
        <v>519</v>
      </c>
      <c r="C12" s="20" t="s">
        <v>26</v>
      </c>
      <c r="D12" s="46">
        <v>417928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7021596</v>
      </c>
      <c r="N12" s="46">
        <v>0</v>
      </c>
      <c r="O12" s="46">
        <f t="shared" si="2"/>
        <v>7439524</v>
      </c>
      <c r="P12" s="47">
        <f t="shared" si="1"/>
        <v>291.78036631760597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SUM(D14:D19)</f>
        <v>7339589</v>
      </c>
      <c r="E13" s="31">
        <f t="shared" si="3"/>
        <v>5350308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200447</v>
      </c>
      <c r="N13" s="31">
        <f t="shared" si="3"/>
        <v>0</v>
      </c>
      <c r="O13" s="42">
        <f>SUM(D13:N13)</f>
        <v>12890344</v>
      </c>
      <c r="P13" s="43">
        <f t="shared" si="1"/>
        <v>505.5631642938385</v>
      </c>
      <c r="Q13" s="10"/>
    </row>
    <row r="14" spans="1:134">
      <c r="A14" s="12"/>
      <c r="B14" s="44">
        <v>521</v>
      </c>
      <c r="C14" s="20" t="s">
        <v>28</v>
      </c>
      <c r="D14" s="46">
        <v>7017596</v>
      </c>
      <c r="E14" s="46">
        <v>196360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200447</v>
      </c>
      <c r="N14" s="46">
        <v>0</v>
      </c>
      <c r="O14" s="46">
        <f>SUM(D14:N14)</f>
        <v>7414403</v>
      </c>
      <c r="P14" s="47">
        <f t="shared" si="1"/>
        <v>290.79511315056675</v>
      </c>
      <c r="Q14" s="9"/>
    </row>
    <row r="15" spans="1:134">
      <c r="A15" s="12"/>
      <c r="B15" s="44">
        <v>522</v>
      </c>
      <c r="C15" s="20" t="s">
        <v>29</v>
      </c>
      <c r="D15" s="46">
        <v>128809</v>
      </c>
      <c r="E15" s="46">
        <v>655681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9" si="4">SUM(D15:N15)</f>
        <v>784490</v>
      </c>
      <c r="P15" s="47">
        <f t="shared" si="1"/>
        <v>30.767933482370474</v>
      </c>
      <c r="Q15" s="9"/>
    </row>
    <row r="16" spans="1:134">
      <c r="A16" s="12"/>
      <c r="B16" s="44">
        <v>523</v>
      </c>
      <c r="C16" s="20" t="s">
        <v>30</v>
      </c>
      <c r="D16" s="46">
        <v>193184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193184</v>
      </c>
      <c r="P16" s="47">
        <f t="shared" si="1"/>
        <v>7.5767345177864058</v>
      </c>
      <c r="Q16" s="9"/>
    </row>
    <row r="17" spans="1:17">
      <c r="A17" s="12"/>
      <c r="B17" s="44">
        <v>524</v>
      </c>
      <c r="C17" s="20" t="s">
        <v>31</v>
      </c>
      <c r="D17" s="46">
        <v>0</v>
      </c>
      <c r="E17" s="46">
        <v>345309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345309</v>
      </c>
      <c r="P17" s="47">
        <f t="shared" si="1"/>
        <v>13.543122720320037</v>
      </c>
      <c r="Q17" s="9"/>
    </row>
    <row r="18" spans="1:17">
      <c r="A18" s="12"/>
      <c r="B18" s="44">
        <v>525</v>
      </c>
      <c r="C18" s="20" t="s">
        <v>32</v>
      </c>
      <c r="D18" s="46">
        <v>0</v>
      </c>
      <c r="E18" s="46">
        <v>1821533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1821533</v>
      </c>
      <c r="P18" s="47">
        <f t="shared" si="1"/>
        <v>71.441071498607684</v>
      </c>
      <c r="Q18" s="9"/>
    </row>
    <row r="19" spans="1:17">
      <c r="A19" s="12"/>
      <c r="B19" s="44">
        <v>526</v>
      </c>
      <c r="C19" s="20" t="s">
        <v>33</v>
      </c>
      <c r="D19" s="46">
        <v>0</v>
      </c>
      <c r="E19" s="46">
        <v>2331425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2331425</v>
      </c>
      <c r="P19" s="47">
        <f t="shared" si="1"/>
        <v>91.439188924187164</v>
      </c>
      <c r="Q19" s="9"/>
    </row>
    <row r="20" spans="1:17" ht="15.75">
      <c r="A20" s="28" t="s">
        <v>36</v>
      </c>
      <c r="B20" s="29"/>
      <c r="C20" s="30"/>
      <c r="D20" s="31">
        <f t="shared" ref="D20:N20" si="5">SUM(D21:D24)</f>
        <v>188968</v>
      </c>
      <c r="E20" s="31">
        <f t="shared" si="5"/>
        <v>205039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>SUM(D20:N20)</f>
        <v>394007</v>
      </c>
      <c r="P20" s="43">
        <f t="shared" si="1"/>
        <v>15.453072910538495</v>
      </c>
      <c r="Q20" s="10"/>
    </row>
    <row r="21" spans="1:17">
      <c r="A21" s="12"/>
      <c r="B21" s="44">
        <v>534</v>
      </c>
      <c r="C21" s="20" t="s">
        <v>37</v>
      </c>
      <c r="D21" s="46">
        <v>0</v>
      </c>
      <c r="E21" s="46">
        <v>173339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42" si="6">SUM(D21:N21)</f>
        <v>173339</v>
      </c>
      <c r="P21" s="47">
        <f t="shared" si="1"/>
        <v>6.7984076558026434</v>
      </c>
      <c r="Q21" s="9"/>
    </row>
    <row r="22" spans="1:17">
      <c r="A22" s="12"/>
      <c r="B22" s="44">
        <v>537</v>
      </c>
      <c r="C22" s="20" t="s">
        <v>92</v>
      </c>
      <c r="D22" s="46">
        <v>175291</v>
      </c>
      <c r="E22" s="46">
        <v>31700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206991</v>
      </c>
      <c r="P22" s="47">
        <f t="shared" si="1"/>
        <v>8.1182492057889171</v>
      </c>
      <c r="Q22" s="9"/>
    </row>
    <row r="23" spans="1:17">
      <c r="A23" s="12"/>
      <c r="B23" s="44">
        <v>538</v>
      </c>
      <c r="C23" s="20" t="s">
        <v>81</v>
      </c>
      <c r="D23" s="46">
        <v>5000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5000</v>
      </c>
      <c r="P23" s="47">
        <f t="shared" si="1"/>
        <v>0.19610150213750638</v>
      </c>
      <c r="Q23" s="9"/>
    </row>
    <row r="24" spans="1:17">
      <c r="A24" s="12"/>
      <c r="B24" s="44">
        <v>539</v>
      </c>
      <c r="C24" s="20" t="s">
        <v>38</v>
      </c>
      <c r="D24" s="46">
        <v>8677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8677</v>
      </c>
      <c r="P24" s="47">
        <f t="shared" si="1"/>
        <v>0.34031454680942858</v>
      </c>
      <c r="Q24" s="9"/>
    </row>
    <row r="25" spans="1:17" ht="15.75">
      <c r="A25" s="28" t="s">
        <v>39</v>
      </c>
      <c r="B25" s="29"/>
      <c r="C25" s="30"/>
      <c r="D25" s="31">
        <f t="shared" ref="D25:N25" si="7">SUM(D26:D29)</f>
        <v>0</v>
      </c>
      <c r="E25" s="31">
        <f t="shared" si="7"/>
        <v>52926111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6"/>
        <v>52926111</v>
      </c>
      <c r="P25" s="43">
        <f t="shared" si="1"/>
        <v>2075.7779738792801</v>
      </c>
      <c r="Q25" s="10"/>
    </row>
    <row r="26" spans="1:17">
      <c r="A26" s="12"/>
      <c r="B26" s="44">
        <v>541</v>
      </c>
      <c r="C26" s="20" t="s">
        <v>40</v>
      </c>
      <c r="D26" s="46">
        <v>0</v>
      </c>
      <c r="E26" s="46">
        <v>51978957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51978957</v>
      </c>
      <c r="P26" s="47">
        <f t="shared" si="1"/>
        <v>2038.6303094481705</v>
      </c>
      <c r="Q26" s="9"/>
    </row>
    <row r="27" spans="1:17">
      <c r="A27" s="12"/>
      <c r="B27" s="44">
        <v>542</v>
      </c>
      <c r="C27" s="20" t="s">
        <v>163</v>
      </c>
      <c r="D27" s="46">
        <v>0</v>
      </c>
      <c r="E27" s="46">
        <v>295530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295530</v>
      </c>
      <c r="P27" s="47">
        <f t="shared" si="1"/>
        <v>11.590775385339452</v>
      </c>
      <c r="Q27" s="9"/>
    </row>
    <row r="28" spans="1:17">
      <c r="A28" s="12"/>
      <c r="B28" s="44">
        <v>544</v>
      </c>
      <c r="C28" s="20" t="s">
        <v>158</v>
      </c>
      <c r="D28" s="46">
        <v>0</v>
      </c>
      <c r="E28" s="46">
        <v>515302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515302</v>
      </c>
      <c r="P28" s="47">
        <f t="shared" si="1"/>
        <v>20.210299250892263</v>
      </c>
      <c r="Q28" s="9"/>
    </row>
    <row r="29" spans="1:17">
      <c r="A29" s="12"/>
      <c r="B29" s="44">
        <v>545</v>
      </c>
      <c r="C29" s="20" t="s">
        <v>164</v>
      </c>
      <c r="D29" s="46">
        <v>0</v>
      </c>
      <c r="E29" s="46">
        <v>136322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136322</v>
      </c>
      <c r="P29" s="47">
        <f t="shared" si="1"/>
        <v>5.3465897948778291</v>
      </c>
      <c r="Q29" s="9"/>
    </row>
    <row r="30" spans="1:17" ht="15.75">
      <c r="A30" s="28" t="s">
        <v>42</v>
      </c>
      <c r="B30" s="29"/>
      <c r="C30" s="30"/>
      <c r="D30" s="31">
        <f t="shared" ref="D30:N30" si="8">SUM(D31:D34)</f>
        <v>390202</v>
      </c>
      <c r="E30" s="31">
        <f t="shared" si="8"/>
        <v>1583260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6"/>
        <v>1973462</v>
      </c>
      <c r="P30" s="43">
        <f t="shared" si="1"/>
        <v>77.399772522257521</v>
      </c>
      <c r="Q30" s="10"/>
    </row>
    <row r="31" spans="1:17">
      <c r="A31" s="13"/>
      <c r="B31" s="45">
        <v>552</v>
      </c>
      <c r="C31" s="21" t="s">
        <v>43</v>
      </c>
      <c r="D31" s="46">
        <v>232051</v>
      </c>
      <c r="E31" s="46">
        <v>138537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370588</v>
      </c>
      <c r="P31" s="47">
        <f t="shared" si="1"/>
        <v>14.534572694826842</v>
      </c>
      <c r="Q31" s="9"/>
    </row>
    <row r="32" spans="1:17">
      <c r="A32" s="13"/>
      <c r="B32" s="45">
        <v>553</v>
      </c>
      <c r="C32" s="21" t="s">
        <v>44</v>
      </c>
      <c r="D32" s="46">
        <v>59489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59489</v>
      </c>
      <c r="P32" s="47">
        <f t="shared" si="1"/>
        <v>2.3331764521316232</v>
      </c>
      <c r="Q32" s="9"/>
    </row>
    <row r="33" spans="1:17">
      <c r="A33" s="13"/>
      <c r="B33" s="45">
        <v>554</v>
      </c>
      <c r="C33" s="21" t="s">
        <v>45</v>
      </c>
      <c r="D33" s="46">
        <v>98662</v>
      </c>
      <c r="E33" s="46">
        <v>651283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749945</v>
      </c>
      <c r="P33" s="47">
        <f t="shared" si="1"/>
        <v>29.413068204102444</v>
      </c>
      <c r="Q33" s="9"/>
    </row>
    <row r="34" spans="1:17">
      <c r="A34" s="13"/>
      <c r="B34" s="45">
        <v>559</v>
      </c>
      <c r="C34" s="21" t="s">
        <v>46</v>
      </c>
      <c r="D34" s="46">
        <v>0</v>
      </c>
      <c r="E34" s="46">
        <v>793440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793440</v>
      </c>
      <c r="P34" s="47">
        <f t="shared" si="1"/>
        <v>31.11895517119661</v>
      </c>
      <c r="Q34" s="9"/>
    </row>
    <row r="35" spans="1:17" ht="15.75">
      <c r="A35" s="28" t="s">
        <v>47</v>
      </c>
      <c r="B35" s="29"/>
      <c r="C35" s="30"/>
      <c r="D35" s="31">
        <f t="shared" ref="D35:N35" si="9">SUM(D36:D37)</f>
        <v>614968</v>
      </c>
      <c r="E35" s="31">
        <f t="shared" si="9"/>
        <v>60342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9"/>
        <v>0</v>
      </c>
      <c r="O35" s="31">
        <f t="shared" si="6"/>
        <v>675310</v>
      </c>
      <c r="P35" s="43">
        <f t="shared" si="1"/>
        <v>26.485861081695887</v>
      </c>
      <c r="Q35" s="10"/>
    </row>
    <row r="36" spans="1:17">
      <c r="A36" s="12"/>
      <c r="B36" s="44">
        <v>562</v>
      </c>
      <c r="C36" s="20" t="s">
        <v>48</v>
      </c>
      <c r="D36" s="46">
        <v>538146</v>
      </c>
      <c r="E36" s="46">
        <v>49728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587874</v>
      </c>
      <c r="P36" s="47">
        <f t="shared" si="1"/>
        <v>23.056594893516884</v>
      </c>
      <c r="Q36" s="9"/>
    </row>
    <row r="37" spans="1:17">
      <c r="A37" s="12"/>
      <c r="B37" s="44">
        <v>563</v>
      </c>
      <c r="C37" s="20" t="s">
        <v>49</v>
      </c>
      <c r="D37" s="46">
        <v>76822</v>
      </c>
      <c r="E37" s="46">
        <v>10614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87436</v>
      </c>
      <c r="P37" s="47">
        <f t="shared" si="1"/>
        <v>3.4292661881790014</v>
      </c>
      <c r="Q37" s="9"/>
    </row>
    <row r="38" spans="1:17" ht="15.75">
      <c r="A38" s="28" t="s">
        <v>50</v>
      </c>
      <c r="B38" s="29"/>
      <c r="C38" s="30"/>
      <c r="D38" s="31">
        <f t="shared" ref="D38:N38" si="10">SUM(D39:D42)</f>
        <v>160594</v>
      </c>
      <c r="E38" s="31">
        <f t="shared" si="10"/>
        <v>1113197</v>
      </c>
      <c r="F38" s="31">
        <f t="shared" si="10"/>
        <v>0</v>
      </c>
      <c r="G38" s="31">
        <f t="shared" si="10"/>
        <v>0</v>
      </c>
      <c r="H38" s="31">
        <f t="shared" si="10"/>
        <v>0</v>
      </c>
      <c r="I38" s="31">
        <f t="shared" si="10"/>
        <v>0</v>
      </c>
      <c r="J38" s="31">
        <f t="shared" si="10"/>
        <v>0</v>
      </c>
      <c r="K38" s="31">
        <f t="shared" si="10"/>
        <v>0</v>
      </c>
      <c r="L38" s="31">
        <f t="shared" si="10"/>
        <v>0</v>
      </c>
      <c r="M38" s="31">
        <f t="shared" si="10"/>
        <v>0</v>
      </c>
      <c r="N38" s="31">
        <f t="shared" si="10"/>
        <v>0</v>
      </c>
      <c r="O38" s="31">
        <f>SUM(D38:N38)</f>
        <v>1273791</v>
      </c>
      <c r="P38" s="43">
        <f t="shared" si="1"/>
        <v>49.958465701847274</v>
      </c>
      <c r="Q38" s="9"/>
    </row>
    <row r="39" spans="1:17">
      <c r="A39" s="12"/>
      <c r="B39" s="44">
        <v>571</v>
      </c>
      <c r="C39" s="20" t="s">
        <v>51</v>
      </c>
      <c r="D39" s="46">
        <v>2000</v>
      </c>
      <c r="E39" s="46">
        <v>761837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763837</v>
      </c>
      <c r="P39" s="47">
        <f t="shared" si="1"/>
        <v>29.957916617641292</v>
      </c>
      <c r="Q39" s="9"/>
    </row>
    <row r="40" spans="1:17">
      <c r="A40" s="12"/>
      <c r="B40" s="44">
        <v>572</v>
      </c>
      <c r="C40" s="20" t="s">
        <v>52</v>
      </c>
      <c r="D40" s="46">
        <v>0</v>
      </c>
      <c r="E40" s="46">
        <v>3400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3400</v>
      </c>
      <c r="P40" s="47">
        <f t="shared" si="1"/>
        <v>0.13334902145350433</v>
      </c>
      <c r="Q40" s="9"/>
    </row>
    <row r="41" spans="1:17">
      <c r="A41" s="12"/>
      <c r="B41" s="44">
        <v>574</v>
      </c>
      <c r="C41" s="20" t="s">
        <v>93</v>
      </c>
      <c r="D41" s="46">
        <v>158594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158594</v>
      </c>
      <c r="P41" s="47">
        <f t="shared" si="1"/>
        <v>6.2201043259991371</v>
      </c>
      <c r="Q41" s="9"/>
    </row>
    <row r="42" spans="1:17">
      <c r="A42" s="12"/>
      <c r="B42" s="44">
        <v>575</v>
      </c>
      <c r="C42" s="20" t="s">
        <v>53</v>
      </c>
      <c r="D42" s="46">
        <v>0</v>
      </c>
      <c r="E42" s="46">
        <v>347960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347960</v>
      </c>
      <c r="P42" s="47">
        <f t="shared" si="1"/>
        <v>13.647095736753343</v>
      </c>
      <c r="Q42" s="9"/>
    </row>
    <row r="43" spans="1:17" ht="15.75">
      <c r="A43" s="28" t="s">
        <v>70</v>
      </c>
      <c r="B43" s="29"/>
      <c r="C43" s="30"/>
      <c r="D43" s="31">
        <f t="shared" ref="D43:N43" si="11">SUM(D44:D44)</f>
        <v>2910789</v>
      </c>
      <c r="E43" s="31">
        <f t="shared" si="11"/>
        <v>415648</v>
      </c>
      <c r="F43" s="31">
        <f t="shared" si="11"/>
        <v>0</v>
      </c>
      <c r="G43" s="31">
        <f t="shared" si="11"/>
        <v>0</v>
      </c>
      <c r="H43" s="31">
        <f t="shared" si="11"/>
        <v>0</v>
      </c>
      <c r="I43" s="31">
        <f t="shared" si="11"/>
        <v>0</v>
      </c>
      <c r="J43" s="31">
        <f t="shared" si="11"/>
        <v>0</v>
      </c>
      <c r="K43" s="31">
        <f t="shared" si="11"/>
        <v>0</v>
      </c>
      <c r="L43" s="31">
        <f t="shared" si="11"/>
        <v>0</v>
      </c>
      <c r="M43" s="31">
        <f t="shared" si="11"/>
        <v>0</v>
      </c>
      <c r="N43" s="31">
        <f t="shared" si="11"/>
        <v>0</v>
      </c>
      <c r="O43" s="31">
        <f>SUM(D43:N43)</f>
        <v>3326437</v>
      </c>
      <c r="P43" s="43">
        <f t="shared" si="1"/>
        <v>130.46385849315607</v>
      </c>
      <c r="Q43" s="9"/>
    </row>
    <row r="44" spans="1:17">
      <c r="A44" s="12"/>
      <c r="B44" s="44">
        <v>581</v>
      </c>
      <c r="C44" s="20" t="s">
        <v>159</v>
      </c>
      <c r="D44" s="46">
        <v>2910789</v>
      </c>
      <c r="E44" s="46">
        <v>415648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3326437</v>
      </c>
      <c r="P44" s="47">
        <f t="shared" si="1"/>
        <v>130.46385849315607</v>
      </c>
      <c r="Q44" s="9"/>
    </row>
    <row r="45" spans="1:17" ht="15.75">
      <c r="A45" s="28" t="s">
        <v>56</v>
      </c>
      <c r="B45" s="29"/>
      <c r="C45" s="30"/>
      <c r="D45" s="31">
        <f t="shared" ref="D45:N45" si="12">SUM(D46:D49)</f>
        <v>915243</v>
      </c>
      <c r="E45" s="31">
        <f t="shared" si="12"/>
        <v>1254670</v>
      </c>
      <c r="F45" s="31">
        <f t="shared" si="12"/>
        <v>0</v>
      </c>
      <c r="G45" s="31">
        <f t="shared" si="12"/>
        <v>0</v>
      </c>
      <c r="H45" s="31">
        <f t="shared" si="12"/>
        <v>0</v>
      </c>
      <c r="I45" s="31">
        <f t="shared" si="12"/>
        <v>0</v>
      </c>
      <c r="J45" s="31">
        <f t="shared" si="12"/>
        <v>0</v>
      </c>
      <c r="K45" s="31">
        <f t="shared" si="12"/>
        <v>0</v>
      </c>
      <c r="L45" s="31">
        <f t="shared" si="12"/>
        <v>0</v>
      </c>
      <c r="M45" s="31">
        <f t="shared" si="12"/>
        <v>27072659</v>
      </c>
      <c r="N45" s="31">
        <f t="shared" si="12"/>
        <v>0</v>
      </c>
      <c r="O45" s="31">
        <f>SUM(D45:N45)</f>
        <v>29242572</v>
      </c>
      <c r="P45" s="43">
        <f t="shared" si="1"/>
        <v>1146.9024591128368</v>
      </c>
      <c r="Q45" s="9"/>
    </row>
    <row r="46" spans="1:17">
      <c r="A46" s="12"/>
      <c r="B46" s="44">
        <v>601</v>
      </c>
      <c r="C46" s="20" t="s">
        <v>57</v>
      </c>
      <c r="D46" s="46">
        <v>0</v>
      </c>
      <c r="E46" s="46">
        <v>1127074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49" si="13">SUM(D46:N46)</f>
        <v>1127074</v>
      </c>
      <c r="P46" s="47">
        <f t="shared" si="1"/>
        <v>44.204180884025568</v>
      </c>
      <c r="Q46" s="9"/>
    </row>
    <row r="47" spans="1:17">
      <c r="A47" s="12"/>
      <c r="B47" s="44">
        <v>602</v>
      </c>
      <c r="C47" s="20" t="s">
        <v>58</v>
      </c>
      <c r="D47" s="46">
        <v>16898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16898</v>
      </c>
      <c r="P47" s="47">
        <f t="shared" si="1"/>
        <v>0.66274463662391658</v>
      </c>
      <c r="Q47" s="9"/>
    </row>
    <row r="48" spans="1:17">
      <c r="A48" s="12"/>
      <c r="B48" s="44">
        <v>603</v>
      </c>
      <c r="C48" s="20" t="s">
        <v>59</v>
      </c>
      <c r="D48" s="46">
        <v>27017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3"/>
        <v>27017</v>
      </c>
      <c r="P48" s="47">
        <f t="shared" si="1"/>
        <v>1.059614856649802</v>
      </c>
      <c r="Q48" s="9"/>
    </row>
    <row r="49" spans="1:120" ht="15.75" thickBot="1">
      <c r="A49" s="12"/>
      <c r="B49" s="44">
        <v>604</v>
      </c>
      <c r="C49" s="20" t="s">
        <v>60</v>
      </c>
      <c r="D49" s="46">
        <v>871328</v>
      </c>
      <c r="E49" s="46">
        <v>127596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27072659</v>
      </c>
      <c r="N49" s="46">
        <v>0</v>
      </c>
      <c r="O49" s="46">
        <f t="shared" si="13"/>
        <v>28071583</v>
      </c>
      <c r="P49" s="47">
        <f t="shared" si="1"/>
        <v>1100.9759187355376</v>
      </c>
      <c r="Q49" s="9"/>
    </row>
    <row r="50" spans="1:120" ht="16.5" thickBot="1">
      <c r="A50" s="14" t="s">
        <v>10</v>
      </c>
      <c r="B50" s="23"/>
      <c r="C50" s="22"/>
      <c r="D50" s="15">
        <f t="shared" ref="D50:N50" si="14">SUM(D5,D13,D20,D25,D30,D35,D38,D43,D45)</f>
        <v>20662699</v>
      </c>
      <c r="E50" s="15">
        <f t="shared" si="14"/>
        <v>62908575</v>
      </c>
      <c r="F50" s="15">
        <f t="shared" si="14"/>
        <v>521816</v>
      </c>
      <c r="G50" s="15">
        <f t="shared" si="14"/>
        <v>0</v>
      </c>
      <c r="H50" s="15">
        <f t="shared" si="14"/>
        <v>0</v>
      </c>
      <c r="I50" s="15">
        <f t="shared" si="14"/>
        <v>0</v>
      </c>
      <c r="J50" s="15">
        <f t="shared" si="14"/>
        <v>0</v>
      </c>
      <c r="K50" s="15">
        <f t="shared" si="14"/>
        <v>0</v>
      </c>
      <c r="L50" s="15">
        <f t="shared" si="14"/>
        <v>0</v>
      </c>
      <c r="M50" s="15">
        <f t="shared" si="14"/>
        <v>34294702</v>
      </c>
      <c r="N50" s="15">
        <f t="shared" si="14"/>
        <v>0</v>
      </c>
      <c r="O50" s="15">
        <f>SUM(D50:N50)</f>
        <v>118387792</v>
      </c>
      <c r="P50" s="37">
        <f t="shared" si="1"/>
        <v>4643.2047691885318</v>
      </c>
      <c r="Q50" s="6"/>
      <c r="R50" s="2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</row>
    <row r="51" spans="1:120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9"/>
    </row>
    <row r="52" spans="1:120">
      <c r="A52" s="38"/>
      <c r="B52" s="39"/>
      <c r="C52" s="39"/>
      <c r="D52" s="40"/>
      <c r="E52" s="40"/>
      <c r="F52" s="40"/>
      <c r="G52" s="40"/>
      <c r="H52" s="40"/>
      <c r="I52" s="40"/>
      <c r="J52" s="40"/>
      <c r="K52" s="40"/>
      <c r="L52" s="40"/>
      <c r="M52" s="48" t="s">
        <v>167</v>
      </c>
      <c r="N52" s="48"/>
      <c r="O52" s="48"/>
      <c r="P52" s="41">
        <v>25497</v>
      </c>
    </row>
    <row r="53" spans="1:120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1"/>
    </row>
    <row r="54" spans="1:120" ht="15.75" customHeight="1" thickBot="1">
      <c r="A54" s="52" t="s">
        <v>79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4"/>
    </row>
  </sheetData>
  <mergeCells count="10">
    <mergeCell ref="M52:O52"/>
    <mergeCell ref="A53:P53"/>
    <mergeCell ref="A54:P5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4524524</v>
      </c>
      <c r="E5" s="26">
        <f t="shared" si="0"/>
        <v>80050</v>
      </c>
      <c r="F5" s="26">
        <f t="shared" si="0"/>
        <v>1475123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19208</v>
      </c>
      <c r="N5" s="27">
        <f>SUM(D5:M5)</f>
        <v>6098905</v>
      </c>
      <c r="O5" s="32">
        <f t="shared" ref="O5:O36" si="1">(N5/O$61)</f>
        <v>244.35694539044033</v>
      </c>
      <c r="P5" s="6"/>
    </row>
    <row r="6" spans="1:133">
      <c r="A6" s="12"/>
      <c r="B6" s="44">
        <v>511</v>
      </c>
      <c r="C6" s="20" t="s">
        <v>20</v>
      </c>
      <c r="D6" s="46">
        <v>151120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151120</v>
      </c>
      <c r="O6" s="47">
        <f t="shared" si="1"/>
        <v>6.0547297568011542</v>
      </c>
      <c r="P6" s="9"/>
    </row>
    <row r="7" spans="1:133">
      <c r="A7" s="12"/>
      <c r="B7" s="44">
        <v>512</v>
      </c>
      <c r="C7" s="20" t="s">
        <v>21</v>
      </c>
      <c r="D7" s="46">
        <v>336211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336211</v>
      </c>
      <c r="O7" s="47">
        <f t="shared" si="1"/>
        <v>13.470531671941984</v>
      </c>
      <c r="P7" s="9"/>
    </row>
    <row r="8" spans="1:133">
      <c r="A8" s="12"/>
      <c r="B8" s="44">
        <v>513</v>
      </c>
      <c r="C8" s="20" t="s">
        <v>22</v>
      </c>
      <c r="D8" s="46">
        <v>2036712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2036712</v>
      </c>
      <c r="O8" s="47">
        <f t="shared" si="1"/>
        <v>81.602307784767021</v>
      </c>
      <c r="P8" s="9"/>
    </row>
    <row r="9" spans="1:133">
      <c r="A9" s="12"/>
      <c r="B9" s="44">
        <v>514</v>
      </c>
      <c r="C9" s="20" t="s">
        <v>23</v>
      </c>
      <c r="D9" s="46">
        <v>113704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113704</v>
      </c>
      <c r="O9" s="47">
        <f t="shared" si="1"/>
        <v>4.5556312352257704</v>
      </c>
      <c r="P9" s="9"/>
    </row>
    <row r="10" spans="1:133">
      <c r="A10" s="12"/>
      <c r="B10" s="44">
        <v>515</v>
      </c>
      <c r="C10" s="20" t="s">
        <v>24</v>
      </c>
      <c r="D10" s="46">
        <v>82843</v>
      </c>
      <c r="E10" s="46">
        <v>-182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82661</v>
      </c>
      <c r="O10" s="47">
        <f t="shared" si="1"/>
        <v>3.3118714692095037</v>
      </c>
      <c r="P10" s="9"/>
    </row>
    <row r="11" spans="1:133">
      <c r="A11" s="12"/>
      <c r="B11" s="44">
        <v>517</v>
      </c>
      <c r="C11" s="20" t="s">
        <v>25</v>
      </c>
      <c r="D11" s="46">
        <v>11256</v>
      </c>
      <c r="E11" s="46">
        <v>0</v>
      </c>
      <c r="F11" s="46">
        <v>1475123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1486379</v>
      </c>
      <c r="O11" s="47">
        <f t="shared" si="1"/>
        <v>59.552826635682521</v>
      </c>
      <c r="P11" s="9"/>
    </row>
    <row r="12" spans="1:133">
      <c r="A12" s="12"/>
      <c r="B12" s="44">
        <v>519</v>
      </c>
      <c r="C12" s="20" t="s">
        <v>101</v>
      </c>
      <c r="D12" s="46">
        <v>1792678</v>
      </c>
      <c r="E12" s="46">
        <v>80232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19208</v>
      </c>
      <c r="N12" s="46">
        <f t="shared" si="2"/>
        <v>1892118</v>
      </c>
      <c r="O12" s="47">
        <f t="shared" si="1"/>
        <v>75.809046836812371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4436745</v>
      </c>
      <c r="E13" s="31">
        <f t="shared" si="3"/>
        <v>2020578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6457323</v>
      </c>
      <c r="O13" s="43">
        <f t="shared" si="1"/>
        <v>258.7172162346248</v>
      </c>
      <c r="P13" s="10"/>
    </row>
    <row r="14" spans="1:133">
      <c r="A14" s="12"/>
      <c r="B14" s="44">
        <v>521</v>
      </c>
      <c r="C14" s="20" t="s">
        <v>28</v>
      </c>
      <c r="D14" s="46">
        <v>2855801</v>
      </c>
      <c r="E14" s="46">
        <v>23488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2879289</v>
      </c>
      <c r="O14" s="47">
        <f t="shared" si="1"/>
        <v>115.36075163267759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349084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349084</v>
      </c>
      <c r="O15" s="47">
        <f t="shared" si="1"/>
        <v>13.986297527945831</v>
      </c>
      <c r="P15" s="9"/>
    </row>
    <row r="16" spans="1:133">
      <c r="A16" s="12"/>
      <c r="B16" s="44">
        <v>523</v>
      </c>
      <c r="C16" s="20" t="s">
        <v>102</v>
      </c>
      <c r="D16" s="46">
        <v>1218661</v>
      </c>
      <c r="E16" s="46">
        <v>39027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1257688</v>
      </c>
      <c r="O16" s="47">
        <f t="shared" si="1"/>
        <v>50.390159862173967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124942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124942</v>
      </c>
      <c r="O17" s="47">
        <f t="shared" si="1"/>
        <v>5.0058896590408271</v>
      </c>
      <c r="P17" s="9"/>
    </row>
    <row r="18" spans="1:16">
      <c r="A18" s="12"/>
      <c r="B18" s="44">
        <v>525</v>
      </c>
      <c r="C18" s="20" t="s">
        <v>32</v>
      </c>
      <c r="D18" s="46">
        <v>263947</v>
      </c>
      <c r="E18" s="46">
        <v>1484037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1747984</v>
      </c>
      <c r="O18" s="47">
        <f t="shared" si="1"/>
        <v>70.034216114427664</v>
      </c>
      <c r="P18" s="9"/>
    </row>
    <row r="19" spans="1:16">
      <c r="A19" s="12"/>
      <c r="B19" s="44">
        <v>527</v>
      </c>
      <c r="C19" s="20" t="s">
        <v>34</v>
      </c>
      <c r="D19" s="46">
        <v>67466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67466</v>
      </c>
      <c r="O19" s="47">
        <f t="shared" si="1"/>
        <v>2.7030730397852478</v>
      </c>
      <c r="P19" s="9"/>
    </row>
    <row r="20" spans="1:16">
      <c r="A20" s="12"/>
      <c r="B20" s="44">
        <v>529</v>
      </c>
      <c r="C20" s="20" t="s">
        <v>35</v>
      </c>
      <c r="D20" s="46">
        <v>30870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30870</v>
      </c>
      <c r="O20" s="47">
        <f t="shared" si="1"/>
        <v>1.2368283985736608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SUM(D22:D24)</f>
        <v>183053</v>
      </c>
      <c r="E21" s="31">
        <f t="shared" si="5"/>
        <v>152317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335370</v>
      </c>
      <c r="O21" s="43">
        <f t="shared" si="1"/>
        <v>13.436836411715213</v>
      </c>
      <c r="P21" s="10"/>
    </row>
    <row r="22" spans="1:16">
      <c r="A22" s="12"/>
      <c r="B22" s="44">
        <v>534</v>
      </c>
      <c r="C22" s="20" t="s">
        <v>103</v>
      </c>
      <c r="D22" s="46">
        <v>18173</v>
      </c>
      <c r="E22" s="46">
        <v>152317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170490</v>
      </c>
      <c r="O22" s="47">
        <f t="shared" si="1"/>
        <v>6.8308025161264476</v>
      </c>
      <c r="P22" s="9"/>
    </row>
    <row r="23" spans="1:16">
      <c r="A23" s="12"/>
      <c r="B23" s="44">
        <v>537</v>
      </c>
      <c r="C23" s="20" t="s">
        <v>104</v>
      </c>
      <c r="D23" s="46">
        <v>128082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128082</v>
      </c>
      <c r="O23" s="47">
        <f t="shared" si="1"/>
        <v>5.1316959814095116</v>
      </c>
      <c r="P23" s="9"/>
    </row>
    <row r="24" spans="1:16">
      <c r="A24" s="12"/>
      <c r="B24" s="44">
        <v>539</v>
      </c>
      <c r="C24" s="20" t="s">
        <v>38</v>
      </c>
      <c r="D24" s="46">
        <v>36798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36798</v>
      </c>
      <c r="O24" s="47">
        <f t="shared" si="1"/>
        <v>1.4743379141792541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SUM(D26:D27)</f>
        <v>0</v>
      </c>
      <c r="E25" s="31">
        <f t="shared" si="6"/>
        <v>8996602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8996602</v>
      </c>
      <c r="O25" s="43">
        <f t="shared" si="1"/>
        <v>360.45522657157738</v>
      </c>
      <c r="P25" s="10"/>
    </row>
    <row r="26" spans="1:16">
      <c r="A26" s="12"/>
      <c r="B26" s="44">
        <v>541</v>
      </c>
      <c r="C26" s="20" t="s">
        <v>105</v>
      </c>
      <c r="D26" s="46">
        <v>0</v>
      </c>
      <c r="E26" s="46">
        <v>8933376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8933376</v>
      </c>
      <c r="O26" s="47">
        <f t="shared" si="1"/>
        <v>357.92203213269761</v>
      </c>
      <c r="P26" s="9"/>
    </row>
    <row r="27" spans="1:16">
      <c r="A27" s="12"/>
      <c r="B27" s="44">
        <v>549</v>
      </c>
      <c r="C27" s="20" t="s">
        <v>106</v>
      </c>
      <c r="D27" s="46">
        <v>0</v>
      </c>
      <c r="E27" s="46">
        <v>63226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63226</v>
      </c>
      <c r="O27" s="47">
        <f t="shared" si="1"/>
        <v>2.5331944388797627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SUM(D29:D32)</f>
        <v>181840</v>
      </c>
      <c r="E28" s="31">
        <f t="shared" si="8"/>
        <v>858904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1040744</v>
      </c>
      <c r="O28" s="43">
        <f t="shared" si="1"/>
        <v>41.698144957730676</v>
      </c>
      <c r="P28" s="10"/>
    </row>
    <row r="29" spans="1:16">
      <c r="A29" s="13"/>
      <c r="B29" s="45">
        <v>552</v>
      </c>
      <c r="C29" s="21" t="s">
        <v>43</v>
      </c>
      <c r="D29" s="46">
        <v>102393</v>
      </c>
      <c r="E29" s="46">
        <v>121667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224060</v>
      </c>
      <c r="O29" s="47">
        <f t="shared" si="1"/>
        <v>8.9771224808686245</v>
      </c>
      <c r="P29" s="9"/>
    </row>
    <row r="30" spans="1:16">
      <c r="A30" s="13"/>
      <c r="B30" s="45">
        <v>553</v>
      </c>
      <c r="C30" s="21" t="s">
        <v>107</v>
      </c>
      <c r="D30" s="46">
        <v>32755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32755</v>
      </c>
      <c r="O30" s="47">
        <f t="shared" si="1"/>
        <v>1.3123522577026323</v>
      </c>
      <c r="P30" s="9"/>
    </row>
    <row r="31" spans="1:16">
      <c r="A31" s="13"/>
      <c r="B31" s="45">
        <v>554</v>
      </c>
      <c r="C31" s="21" t="s">
        <v>45</v>
      </c>
      <c r="D31" s="46">
        <v>46692</v>
      </c>
      <c r="E31" s="46">
        <v>618172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664864</v>
      </c>
      <c r="O31" s="47">
        <f t="shared" si="1"/>
        <v>26.638246724628392</v>
      </c>
      <c r="P31" s="9"/>
    </row>
    <row r="32" spans="1:16">
      <c r="A32" s="13"/>
      <c r="B32" s="45">
        <v>559</v>
      </c>
      <c r="C32" s="21" t="s">
        <v>46</v>
      </c>
      <c r="D32" s="46">
        <v>0</v>
      </c>
      <c r="E32" s="46">
        <v>119065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119065</v>
      </c>
      <c r="O32" s="47">
        <f t="shared" si="1"/>
        <v>4.7704234945310313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SUM(D34:D35)</f>
        <v>501541</v>
      </c>
      <c r="E33" s="31">
        <f t="shared" si="9"/>
        <v>21355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522896</v>
      </c>
      <c r="O33" s="43">
        <f t="shared" si="1"/>
        <v>20.950198325253414</v>
      </c>
      <c r="P33" s="10"/>
    </row>
    <row r="34" spans="1:16">
      <c r="A34" s="12"/>
      <c r="B34" s="44">
        <v>562</v>
      </c>
      <c r="C34" s="20" t="s">
        <v>108</v>
      </c>
      <c r="D34" s="46">
        <v>411594</v>
      </c>
      <c r="E34" s="46">
        <v>21355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432949</v>
      </c>
      <c r="O34" s="47">
        <f t="shared" si="1"/>
        <v>17.346408109299251</v>
      </c>
      <c r="P34" s="9"/>
    </row>
    <row r="35" spans="1:16">
      <c r="A35" s="12"/>
      <c r="B35" s="44">
        <v>563</v>
      </c>
      <c r="C35" s="20" t="s">
        <v>109</v>
      </c>
      <c r="D35" s="46">
        <v>89947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89947</v>
      </c>
      <c r="O35" s="47">
        <f t="shared" si="1"/>
        <v>3.6037902159541648</v>
      </c>
      <c r="P35" s="9"/>
    </row>
    <row r="36" spans="1:16" ht="15.75">
      <c r="A36" s="28" t="s">
        <v>50</v>
      </c>
      <c r="B36" s="29"/>
      <c r="C36" s="30"/>
      <c r="D36" s="31">
        <f t="shared" ref="D36:M36" si="11">SUM(D37:D40)</f>
        <v>358886</v>
      </c>
      <c r="E36" s="31">
        <f t="shared" si="11"/>
        <v>388128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747014</v>
      </c>
      <c r="O36" s="43">
        <f t="shared" si="1"/>
        <v>29.929644617172162</v>
      </c>
      <c r="P36" s="9"/>
    </row>
    <row r="37" spans="1:16">
      <c r="A37" s="12"/>
      <c r="B37" s="44">
        <v>571</v>
      </c>
      <c r="C37" s="20" t="s">
        <v>51</v>
      </c>
      <c r="D37" s="46">
        <v>3500</v>
      </c>
      <c r="E37" s="46">
        <v>309280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312780</v>
      </c>
      <c r="O37" s="47">
        <f t="shared" ref="O37:O59" si="12">(N37/O$61)</f>
        <v>12.531752073400376</v>
      </c>
      <c r="P37" s="9"/>
    </row>
    <row r="38" spans="1:16">
      <c r="A38" s="12"/>
      <c r="B38" s="44">
        <v>572</v>
      </c>
      <c r="C38" s="20" t="s">
        <v>110</v>
      </c>
      <c r="D38" s="46">
        <v>112344</v>
      </c>
      <c r="E38" s="46">
        <v>78848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191192</v>
      </c>
      <c r="O38" s="47">
        <f t="shared" si="12"/>
        <v>7.6602427981890298</v>
      </c>
      <c r="P38" s="9"/>
    </row>
    <row r="39" spans="1:16">
      <c r="A39" s="12"/>
      <c r="B39" s="44">
        <v>574</v>
      </c>
      <c r="C39" s="20" t="s">
        <v>93</v>
      </c>
      <c r="D39" s="46">
        <v>111613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111613</v>
      </c>
      <c r="O39" s="47">
        <f t="shared" si="12"/>
        <v>4.4718538402980892</v>
      </c>
      <c r="P39" s="9"/>
    </row>
    <row r="40" spans="1:16">
      <c r="A40" s="12"/>
      <c r="B40" s="44">
        <v>575</v>
      </c>
      <c r="C40" s="20" t="s">
        <v>111</v>
      </c>
      <c r="D40" s="46">
        <v>131429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131429</v>
      </c>
      <c r="O40" s="47">
        <f t="shared" si="12"/>
        <v>5.2657959052846666</v>
      </c>
      <c r="P40" s="9"/>
    </row>
    <row r="41" spans="1:16" ht="15.75">
      <c r="A41" s="28" t="s">
        <v>112</v>
      </c>
      <c r="B41" s="29"/>
      <c r="C41" s="30"/>
      <c r="D41" s="31">
        <f t="shared" ref="D41:M41" si="13">SUM(D42:D42)</f>
        <v>1835342</v>
      </c>
      <c r="E41" s="31">
        <f t="shared" si="13"/>
        <v>866943</v>
      </c>
      <c r="F41" s="31">
        <f t="shared" si="13"/>
        <v>402191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 t="shared" ref="N41:N48" si="14">SUM(D41:M41)</f>
        <v>3104476</v>
      </c>
      <c r="O41" s="43">
        <f t="shared" si="12"/>
        <v>124.38302816619256</v>
      </c>
      <c r="P41" s="9"/>
    </row>
    <row r="42" spans="1:16">
      <c r="A42" s="12"/>
      <c r="B42" s="44">
        <v>581</v>
      </c>
      <c r="C42" s="20" t="s">
        <v>113</v>
      </c>
      <c r="D42" s="46">
        <v>1835342</v>
      </c>
      <c r="E42" s="46">
        <v>866943</v>
      </c>
      <c r="F42" s="46">
        <v>402191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3104476</v>
      </c>
      <c r="O42" s="47">
        <f t="shared" si="12"/>
        <v>124.38302816619256</v>
      </c>
      <c r="P42" s="9"/>
    </row>
    <row r="43" spans="1:16" ht="15.75">
      <c r="A43" s="28" t="s">
        <v>56</v>
      </c>
      <c r="B43" s="29"/>
      <c r="C43" s="30"/>
      <c r="D43" s="31">
        <f t="shared" ref="D43:M43" si="15">SUM(D44:D58)</f>
        <v>626499</v>
      </c>
      <c r="E43" s="31">
        <f t="shared" si="15"/>
        <v>235454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 t="shared" si="14"/>
        <v>861953</v>
      </c>
      <c r="O43" s="43">
        <f t="shared" si="12"/>
        <v>34.534757001482433</v>
      </c>
      <c r="P43" s="9"/>
    </row>
    <row r="44" spans="1:16">
      <c r="A44" s="12"/>
      <c r="B44" s="44">
        <v>601</v>
      </c>
      <c r="C44" s="20" t="s">
        <v>114</v>
      </c>
      <c r="D44" s="46">
        <v>23381</v>
      </c>
      <c r="E44" s="46">
        <v>94777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118158</v>
      </c>
      <c r="O44" s="47">
        <f t="shared" si="12"/>
        <v>4.7340838975920514</v>
      </c>
      <c r="P44" s="9"/>
    </row>
    <row r="45" spans="1:16">
      <c r="A45" s="12"/>
      <c r="B45" s="44">
        <v>602</v>
      </c>
      <c r="C45" s="20" t="s">
        <v>115</v>
      </c>
      <c r="D45" s="46">
        <v>17417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17417</v>
      </c>
      <c r="O45" s="47">
        <f t="shared" si="12"/>
        <v>0.69782443206859246</v>
      </c>
      <c r="P45" s="9"/>
    </row>
    <row r="46" spans="1:16">
      <c r="A46" s="12"/>
      <c r="B46" s="44">
        <v>603</v>
      </c>
      <c r="C46" s="20" t="s">
        <v>116</v>
      </c>
      <c r="D46" s="46">
        <v>18321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18321</v>
      </c>
      <c r="O46" s="47">
        <f t="shared" si="12"/>
        <v>0.73404383188429023</v>
      </c>
      <c r="P46" s="9"/>
    </row>
    <row r="47" spans="1:16">
      <c r="A47" s="12"/>
      <c r="B47" s="44">
        <v>604</v>
      </c>
      <c r="C47" s="20" t="s">
        <v>117</v>
      </c>
      <c r="D47" s="46">
        <v>130043</v>
      </c>
      <c r="E47" s="46">
        <v>98639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228682</v>
      </c>
      <c r="O47" s="47">
        <f t="shared" si="12"/>
        <v>9.1623061821387068</v>
      </c>
      <c r="P47" s="9"/>
    </row>
    <row r="48" spans="1:16">
      <c r="A48" s="12"/>
      <c r="B48" s="44">
        <v>608</v>
      </c>
      <c r="C48" s="20" t="s">
        <v>118</v>
      </c>
      <c r="D48" s="46">
        <v>14806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14806</v>
      </c>
      <c r="O48" s="47">
        <f t="shared" si="12"/>
        <v>0.59321286910533277</v>
      </c>
      <c r="P48" s="9"/>
    </row>
    <row r="49" spans="1:119">
      <c r="A49" s="12"/>
      <c r="B49" s="44">
        <v>614</v>
      </c>
      <c r="C49" s="20" t="s">
        <v>119</v>
      </c>
      <c r="D49" s="46">
        <v>93028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5" si="16">SUM(D49:M49)</f>
        <v>93028</v>
      </c>
      <c r="O49" s="47">
        <f t="shared" si="12"/>
        <v>3.7272326615649667</v>
      </c>
      <c r="P49" s="9"/>
    </row>
    <row r="50" spans="1:119">
      <c r="A50" s="12"/>
      <c r="B50" s="44">
        <v>634</v>
      </c>
      <c r="C50" s="20" t="s">
        <v>120</v>
      </c>
      <c r="D50" s="46">
        <v>36559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36559</v>
      </c>
      <c r="O50" s="47">
        <f t="shared" si="12"/>
        <v>1.4647622100244402</v>
      </c>
      <c r="P50" s="9"/>
    </row>
    <row r="51" spans="1:119">
      <c r="A51" s="12"/>
      <c r="B51" s="44">
        <v>635</v>
      </c>
      <c r="C51" s="20" t="s">
        <v>121</v>
      </c>
      <c r="D51" s="46">
        <v>19751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19751</v>
      </c>
      <c r="O51" s="47">
        <f t="shared" si="12"/>
        <v>0.79133779398213067</v>
      </c>
      <c r="P51" s="9"/>
    </row>
    <row r="52" spans="1:119">
      <c r="A52" s="12"/>
      <c r="B52" s="44">
        <v>654</v>
      </c>
      <c r="C52" s="20" t="s">
        <v>122</v>
      </c>
      <c r="D52" s="46">
        <v>40191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40191</v>
      </c>
      <c r="O52" s="47">
        <f t="shared" si="12"/>
        <v>1.6102808606114027</v>
      </c>
      <c r="P52" s="9"/>
    </row>
    <row r="53" spans="1:119">
      <c r="A53" s="12"/>
      <c r="B53" s="44">
        <v>674</v>
      </c>
      <c r="C53" s="20" t="s">
        <v>124</v>
      </c>
      <c r="D53" s="46">
        <v>9123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9123</v>
      </c>
      <c r="O53" s="47">
        <f t="shared" si="12"/>
        <v>0.36551945190111784</v>
      </c>
      <c r="P53" s="9"/>
    </row>
    <row r="54" spans="1:119">
      <c r="A54" s="12"/>
      <c r="B54" s="44">
        <v>694</v>
      </c>
      <c r="C54" s="20" t="s">
        <v>125</v>
      </c>
      <c r="D54" s="46">
        <v>28241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28241</v>
      </c>
      <c r="O54" s="47">
        <f t="shared" si="12"/>
        <v>1.1314956528707079</v>
      </c>
      <c r="P54" s="9"/>
    </row>
    <row r="55" spans="1:119">
      <c r="A55" s="12"/>
      <c r="B55" s="44">
        <v>713</v>
      </c>
      <c r="C55" s="20" t="s">
        <v>127</v>
      </c>
      <c r="D55" s="46">
        <v>0</v>
      </c>
      <c r="E55" s="46">
        <v>17093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17093</v>
      </c>
      <c r="O55" s="47">
        <f t="shared" si="12"/>
        <v>0.68484314275411673</v>
      </c>
      <c r="P55" s="9"/>
    </row>
    <row r="56" spans="1:119">
      <c r="A56" s="12"/>
      <c r="B56" s="44">
        <v>724</v>
      </c>
      <c r="C56" s="20" t="s">
        <v>128</v>
      </c>
      <c r="D56" s="46">
        <v>97107</v>
      </c>
      <c r="E56" s="46">
        <v>24945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122052</v>
      </c>
      <c r="O56" s="47">
        <f t="shared" si="12"/>
        <v>4.8900997636123238</v>
      </c>
      <c r="P56" s="9"/>
    </row>
    <row r="57" spans="1:119">
      <c r="A57" s="12"/>
      <c r="B57" s="44">
        <v>744</v>
      </c>
      <c r="C57" s="20" t="s">
        <v>129</v>
      </c>
      <c r="D57" s="46">
        <v>61563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61563</v>
      </c>
      <c r="O57" s="47">
        <f t="shared" si="12"/>
        <v>2.4665651668736728</v>
      </c>
      <c r="P57" s="9"/>
    </row>
    <row r="58" spans="1:119" ht="15.75" thickBot="1">
      <c r="A58" s="12"/>
      <c r="B58" s="44">
        <v>764</v>
      </c>
      <c r="C58" s="20" t="s">
        <v>130</v>
      </c>
      <c r="D58" s="46">
        <v>36968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36968</v>
      </c>
      <c r="O58" s="47">
        <f t="shared" si="12"/>
        <v>1.4811490844985777</v>
      </c>
      <c r="P58" s="9"/>
    </row>
    <row r="59" spans="1:119" ht="16.5" thickBot="1">
      <c r="A59" s="14" t="s">
        <v>10</v>
      </c>
      <c r="B59" s="23"/>
      <c r="C59" s="22"/>
      <c r="D59" s="15">
        <f t="shared" ref="D59:M59" si="17">SUM(D5,D13,D21,D25,D28,D33,D36,D41,D43)</f>
        <v>12648430</v>
      </c>
      <c r="E59" s="15">
        <f t="shared" si="17"/>
        <v>13620331</v>
      </c>
      <c r="F59" s="15">
        <f t="shared" si="17"/>
        <v>1877314</v>
      </c>
      <c r="G59" s="15">
        <f t="shared" si="17"/>
        <v>0</v>
      </c>
      <c r="H59" s="15">
        <f t="shared" si="17"/>
        <v>0</v>
      </c>
      <c r="I59" s="15">
        <f t="shared" si="17"/>
        <v>0</v>
      </c>
      <c r="J59" s="15">
        <f t="shared" si="17"/>
        <v>0</v>
      </c>
      <c r="K59" s="15">
        <f t="shared" si="17"/>
        <v>0</v>
      </c>
      <c r="L59" s="15">
        <f t="shared" si="17"/>
        <v>0</v>
      </c>
      <c r="M59" s="15">
        <f t="shared" si="17"/>
        <v>19208</v>
      </c>
      <c r="N59" s="15">
        <f>SUM(D59:M59)</f>
        <v>28165283</v>
      </c>
      <c r="O59" s="37">
        <f t="shared" si="12"/>
        <v>1128.461997676189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38"/>
      <c r="B61" s="39"/>
      <c r="C61" s="39"/>
      <c r="D61" s="40"/>
      <c r="E61" s="40"/>
      <c r="F61" s="40"/>
      <c r="G61" s="40"/>
      <c r="H61" s="40"/>
      <c r="I61" s="40"/>
      <c r="J61" s="40"/>
      <c r="K61" s="40"/>
      <c r="L61" s="48" t="s">
        <v>131</v>
      </c>
      <c r="M61" s="48"/>
      <c r="N61" s="48"/>
      <c r="O61" s="41">
        <v>24959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79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3864581</v>
      </c>
      <c r="E5" s="26">
        <f t="shared" si="0"/>
        <v>8848</v>
      </c>
      <c r="F5" s="26">
        <f t="shared" si="0"/>
        <v>1981668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21408</v>
      </c>
      <c r="N5" s="27">
        <f>SUM(D5:M5)</f>
        <v>5876505</v>
      </c>
      <c r="O5" s="32">
        <f t="shared" ref="O5:O36" si="1">(N5/O$60)</f>
        <v>237.02274835639091</v>
      </c>
      <c r="P5" s="6"/>
    </row>
    <row r="6" spans="1:133">
      <c r="A6" s="12"/>
      <c r="B6" s="44">
        <v>511</v>
      </c>
      <c r="C6" s="20" t="s">
        <v>20</v>
      </c>
      <c r="D6" s="46">
        <v>145788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145788</v>
      </c>
      <c r="O6" s="47">
        <f t="shared" si="1"/>
        <v>5.8802081232605978</v>
      </c>
      <c r="P6" s="9"/>
    </row>
    <row r="7" spans="1:133">
      <c r="A7" s="12"/>
      <c r="B7" s="44">
        <v>512</v>
      </c>
      <c r="C7" s="20" t="s">
        <v>21</v>
      </c>
      <c r="D7" s="46">
        <v>331794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331794</v>
      </c>
      <c r="O7" s="47">
        <f t="shared" si="1"/>
        <v>13.382567660226677</v>
      </c>
      <c r="P7" s="9"/>
    </row>
    <row r="8" spans="1:133">
      <c r="A8" s="12"/>
      <c r="B8" s="44">
        <v>513</v>
      </c>
      <c r="C8" s="20" t="s">
        <v>22</v>
      </c>
      <c r="D8" s="46">
        <v>1643379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1643379</v>
      </c>
      <c r="O8" s="47">
        <f t="shared" si="1"/>
        <v>66.283991449199377</v>
      </c>
      <c r="P8" s="9"/>
    </row>
    <row r="9" spans="1:133">
      <c r="A9" s="12"/>
      <c r="B9" s="44">
        <v>514</v>
      </c>
      <c r="C9" s="20" t="s">
        <v>23</v>
      </c>
      <c r="D9" s="46">
        <v>75784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75784</v>
      </c>
      <c r="O9" s="47">
        <f t="shared" si="1"/>
        <v>3.0566692211511315</v>
      </c>
      <c r="P9" s="9"/>
    </row>
    <row r="10" spans="1:133">
      <c r="A10" s="12"/>
      <c r="B10" s="44">
        <v>515</v>
      </c>
      <c r="C10" s="20" t="s">
        <v>24</v>
      </c>
      <c r="D10" s="46">
        <v>70315</v>
      </c>
      <c r="E10" s="46">
        <v>243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70558</v>
      </c>
      <c r="O10" s="47">
        <f t="shared" si="1"/>
        <v>2.8458839188480618</v>
      </c>
      <c r="P10" s="9"/>
    </row>
    <row r="11" spans="1:133">
      <c r="A11" s="12"/>
      <c r="B11" s="44">
        <v>517</v>
      </c>
      <c r="C11" s="20" t="s">
        <v>25</v>
      </c>
      <c r="D11" s="46">
        <v>11394</v>
      </c>
      <c r="E11" s="46">
        <v>0</v>
      </c>
      <c r="F11" s="46">
        <v>1981668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1993062</v>
      </c>
      <c r="O11" s="47">
        <f t="shared" si="1"/>
        <v>80.38809341346348</v>
      </c>
      <c r="P11" s="9"/>
    </row>
    <row r="12" spans="1:133">
      <c r="A12" s="12"/>
      <c r="B12" s="44">
        <v>519</v>
      </c>
      <c r="C12" s="20" t="s">
        <v>26</v>
      </c>
      <c r="D12" s="46">
        <v>1586127</v>
      </c>
      <c r="E12" s="46">
        <v>8605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21408</v>
      </c>
      <c r="N12" s="46">
        <f t="shared" si="2"/>
        <v>1616140</v>
      </c>
      <c r="O12" s="47">
        <f t="shared" si="1"/>
        <v>65.185334570241594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4579216</v>
      </c>
      <c r="E13" s="31">
        <f t="shared" si="3"/>
        <v>2642613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7221829</v>
      </c>
      <c r="O13" s="43">
        <f t="shared" si="1"/>
        <v>291.28499979833015</v>
      </c>
      <c r="P13" s="10"/>
    </row>
    <row r="14" spans="1:133">
      <c r="A14" s="12"/>
      <c r="B14" s="44">
        <v>521</v>
      </c>
      <c r="C14" s="20" t="s">
        <v>28</v>
      </c>
      <c r="D14" s="46">
        <v>2920949</v>
      </c>
      <c r="E14" s="46">
        <v>178938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3099887</v>
      </c>
      <c r="O14" s="47">
        <f t="shared" si="1"/>
        <v>125.03073448150688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393229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393229</v>
      </c>
      <c r="O15" s="47">
        <f t="shared" si="1"/>
        <v>15.86048481426209</v>
      </c>
      <c r="P15" s="9"/>
    </row>
    <row r="16" spans="1:133">
      <c r="A16" s="12"/>
      <c r="B16" s="44">
        <v>523</v>
      </c>
      <c r="C16" s="20" t="s">
        <v>91</v>
      </c>
      <c r="D16" s="46">
        <v>1313844</v>
      </c>
      <c r="E16" s="46">
        <v>69279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1383123</v>
      </c>
      <c r="O16" s="47">
        <f t="shared" si="1"/>
        <v>55.786834993748236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106737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106737</v>
      </c>
      <c r="O17" s="47">
        <f t="shared" si="1"/>
        <v>4.3051264469810029</v>
      </c>
      <c r="P17" s="9"/>
    </row>
    <row r="18" spans="1:16">
      <c r="A18" s="12"/>
      <c r="B18" s="44">
        <v>525</v>
      </c>
      <c r="C18" s="20" t="s">
        <v>32</v>
      </c>
      <c r="D18" s="46">
        <v>243512</v>
      </c>
      <c r="E18" s="46">
        <v>1676494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1920006</v>
      </c>
      <c r="O18" s="47">
        <f t="shared" si="1"/>
        <v>77.441455249465577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217936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217936</v>
      </c>
      <c r="O19" s="47">
        <f t="shared" si="1"/>
        <v>8.7902230468277338</v>
      </c>
      <c r="P19" s="9"/>
    </row>
    <row r="20" spans="1:16">
      <c r="A20" s="12"/>
      <c r="B20" s="44">
        <v>527</v>
      </c>
      <c r="C20" s="20" t="s">
        <v>34</v>
      </c>
      <c r="D20" s="46">
        <v>70330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70330</v>
      </c>
      <c r="O20" s="47">
        <f t="shared" si="1"/>
        <v>2.8366877747751382</v>
      </c>
      <c r="P20" s="9"/>
    </row>
    <row r="21" spans="1:16">
      <c r="A21" s="12"/>
      <c r="B21" s="44">
        <v>529</v>
      </c>
      <c r="C21" s="20" t="s">
        <v>35</v>
      </c>
      <c r="D21" s="46">
        <v>30581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30581</v>
      </c>
      <c r="O21" s="47">
        <f t="shared" si="1"/>
        <v>1.2334529907635219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171776</v>
      </c>
      <c r="E22" s="31">
        <f t="shared" si="5"/>
        <v>133665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305441</v>
      </c>
      <c r="O22" s="43">
        <f t="shared" si="1"/>
        <v>12.319646674464567</v>
      </c>
      <c r="P22" s="10"/>
    </row>
    <row r="23" spans="1:16">
      <c r="A23" s="12"/>
      <c r="B23" s="44">
        <v>534</v>
      </c>
      <c r="C23" s="20" t="s">
        <v>37</v>
      </c>
      <c r="D23" s="46">
        <v>21206</v>
      </c>
      <c r="E23" s="46">
        <v>133665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154871</v>
      </c>
      <c r="O23" s="47">
        <f t="shared" si="1"/>
        <v>6.2465615294639614</v>
      </c>
      <c r="P23" s="9"/>
    </row>
    <row r="24" spans="1:16">
      <c r="A24" s="12"/>
      <c r="B24" s="44">
        <v>537</v>
      </c>
      <c r="C24" s="20" t="s">
        <v>92</v>
      </c>
      <c r="D24" s="46">
        <v>118923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118923</v>
      </c>
      <c r="O24" s="47">
        <f t="shared" si="1"/>
        <v>4.7966361472996413</v>
      </c>
      <c r="P24" s="9"/>
    </row>
    <row r="25" spans="1:16">
      <c r="A25" s="12"/>
      <c r="B25" s="44">
        <v>538</v>
      </c>
      <c r="C25" s="20" t="s">
        <v>81</v>
      </c>
      <c r="D25" s="46">
        <v>31647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31647</v>
      </c>
      <c r="O25" s="47">
        <f t="shared" si="1"/>
        <v>1.2764489977009639</v>
      </c>
      <c r="P25" s="9"/>
    </row>
    <row r="26" spans="1:16" ht="15.75">
      <c r="A26" s="28" t="s">
        <v>39</v>
      </c>
      <c r="B26" s="29"/>
      <c r="C26" s="30"/>
      <c r="D26" s="31">
        <f t="shared" ref="D26:M26" si="6">SUM(D27:D28)</f>
        <v>0</v>
      </c>
      <c r="E26" s="31">
        <f t="shared" si="6"/>
        <v>3878108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3878108</v>
      </c>
      <c r="O26" s="43">
        <f t="shared" si="1"/>
        <v>156.41947323841407</v>
      </c>
      <c r="P26" s="10"/>
    </row>
    <row r="27" spans="1:16">
      <c r="A27" s="12"/>
      <c r="B27" s="44">
        <v>541</v>
      </c>
      <c r="C27" s="20" t="s">
        <v>40</v>
      </c>
      <c r="D27" s="46">
        <v>0</v>
      </c>
      <c r="E27" s="46">
        <v>3853850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3853850</v>
      </c>
      <c r="O27" s="47">
        <f t="shared" si="1"/>
        <v>155.44105190981324</v>
      </c>
      <c r="P27" s="9"/>
    </row>
    <row r="28" spans="1:16">
      <c r="A28" s="12"/>
      <c r="B28" s="44">
        <v>549</v>
      </c>
      <c r="C28" s="20" t="s">
        <v>41</v>
      </c>
      <c r="D28" s="46">
        <v>0</v>
      </c>
      <c r="E28" s="46">
        <v>24258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24258</v>
      </c>
      <c r="O28" s="47">
        <f t="shared" si="1"/>
        <v>0.97842132860081477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SUM(D30:D33)</f>
        <v>197100</v>
      </c>
      <c r="E29" s="31">
        <f t="shared" si="8"/>
        <v>798722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995822</v>
      </c>
      <c r="O29" s="43">
        <f t="shared" si="1"/>
        <v>40.165449925382163</v>
      </c>
      <c r="P29" s="10"/>
    </row>
    <row r="30" spans="1:16">
      <c r="A30" s="13"/>
      <c r="B30" s="45">
        <v>552</v>
      </c>
      <c r="C30" s="21" t="s">
        <v>43</v>
      </c>
      <c r="D30" s="46">
        <v>106154</v>
      </c>
      <c r="E30" s="46">
        <v>63397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169551</v>
      </c>
      <c r="O30" s="47">
        <f t="shared" si="1"/>
        <v>6.8386641390715122</v>
      </c>
      <c r="P30" s="9"/>
    </row>
    <row r="31" spans="1:16">
      <c r="A31" s="13"/>
      <c r="B31" s="45">
        <v>553</v>
      </c>
      <c r="C31" s="21" t="s">
        <v>44</v>
      </c>
      <c r="D31" s="46">
        <v>39448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39448</v>
      </c>
      <c r="O31" s="47">
        <f t="shared" si="1"/>
        <v>1.5910942604767475</v>
      </c>
      <c r="P31" s="9"/>
    </row>
    <row r="32" spans="1:16">
      <c r="A32" s="13"/>
      <c r="B32" s="45">
        <v>554</v>
      </c>
      <c r="C32" s="21" t="s">
        <v>45</v>
      </c>
      <c r="D32" s="46">
        <v>51498</v>
      </c>
      <c r="E32" s="46">
        <v>555795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607293</v>
      </c>
      <c r="O32" s="47">
        <f t="shared" si="1"/>
        <v>24.494534747711047</v>
      </c>
      <c r="P32" s="9"/>
    </row>
    <row r="33" spans="1:16">
      <c r="A33" s="13"/>
      <c r="B33" s="45">
        <v>559</v>
      </c>
      <c r="C33" s="21" t="s">
        <v>46</v>
      </c>
      <c r="D33" s="46">
        <v>0</v>
      </c>
      <c r="E33" s="46">
        <v>179530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179530</v>
      </c>
      <c r="O33" s="47">
        <f t="shared" si="1"/>
        <v>7.241156778122857</v>
      </c>
      <c r="P33" s="9"/>
    </row>
    <row r="34" spans="1:16" ht="15.75">
      <c r="A34" s="28" t="s">
        <v>47</v>
      </c>
      <c r="B34" s="29"/>
      <c r="C34" s="30"/>
      <c r="D34" s="31">
        <f t="shared" ref="D34:M34" si="9">SUM(D35:D36)</f>
        <v>524065</v>
      </c>
      <c r="E34" s="31">
        <f t="shared" si="9"/>
        <v>17936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542001</v>
      </c>
      <c r="O34" s="43">
        <f t="shared" si="1"/>
        <v>21.86104948977534</v>
      </c>
      <c r="P34" s="10"/>
    </row>
    <row r="35" spans="1:16">
      <c r="A35" s="12"/>
      <c r="B35" s="44">
        <v>562</v>
      </c>
      <c r="C35" s="20" t="s">
        <v>48</v>
      </c>
      <c r="D35" s="46">
        <v>391000</v>
      </c>
      <c r="E35" s="46">
        <v>17936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10">SUM(D35:M35)</f>
        <v>408936</v>
      </c>
      <c r="O35" s="47">
        <f t="shared" si="1"/>
        <v>16.494010406163031</v>
      </c>
      <c r="P35" s="9"/>
    </row>
    <row r="36" spans="1:16">
      <c r="A36" s="12"/>
      <c r="B36" s="44">
        <v>563</v>
      </c>
      <c r="C36" s="20" t="s">
        <v>49</v>
      </c>
      <c r="D36" s="46">
        <v>133065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133065</v>
      </c>
      <c r="O36" s="47">
        <f t="shared" si="1"/>
        <v>5.3670390836123101</v>
      </c>
      <c r="P36" s="9"/>
    </row>
    <row r="37" spans="1:16" ht="15.75">
      <c r="A37" s="28" t="s">
        <v>50</v>
      </c>
      <c r="B37" s="29"/>
      <c r="C37" s="30"/>
      <c r="D37" s="31">
        <f t="shared" ref="D37:M37" si="11">SUM(D38:D40)</f>
        <v>252579</v>
      </c>
      <c r="E37" s="31">
        <f t="shared" si="11"/>
        <v>424823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677402</v>
      </c>
      <c r="O37" s="43">
        <f t="shared" ref="O37:O58" si="12">(N37/O$60)</f>
        <v>27.322308716169886</v>
      </c>
      <c r="P37" s="9"/>
    </row>
    <row r="38" spans="1:16">
      <c r="A38" s="12"/>
      <c r="B38" s="44">
        <v>571</v>
      </c>
      <c r="C38" s="20" t="s">
        <v>51</v>
      </c>
      <c r="D38" s="46">
        <v>3500</v>
      </c>
      <c r="E38" s="46">
        <v>305878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309378</v>
      </c>
      <c r="O38" s="47">
        <f t="shared" si="12"/>
        <v>12.47844149558343</v>
      </c>
      <c r="P38" s="9"/>
    </row>
    <row r="39" spans="1:16">
      <c r="A39" s="12"/>
      <c r="B39" s="44">
        <v>572</v>
      </c>
      <c r="C39" s="20" t="s">
        <v>52</v>
      </c>
      <c r="D39" s="46">
        <v>117998</v>
      </c>
      <c r="E39" s="46">
        <v>118945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236943</v>
      </c>
      <c r="O39" s="47">
        <f t="shared" si="12"/>
        <v>9.5568507239946765</v>
      </c>
      <c r="P39" s="9"/>
    </row>
    <row r="40" spans="1:16">
      <c r="A40" s="12"/>
      <c r="B40" s="44">
        <v>574</v>
      </c>
      <c r="C40" s="20" t="s">
        <v>93</v>
      </c>
      <c r="D40" s="46">
        <v>131081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131081</v>
      </c>
      <c r="O40" s="47">
        <f t="shared" si="12"/>
        <v>5.2870164965917796</v>
      </c>
      <c r="P40" s="9"/>
    </row>
    <row r="41" spans="1:16" ht="15.75">
      <c r="A41" s="28" t="s">
        <v>70</v>
      </c>
      <c r="B41" s="29"/>
      <c r="C41" s="30"/>
      <c r="D41" s="31">
        <f t="shared" ref="D41:M41" si="13">SUM(D42:D42)</f>
        <v>1759372</v>
      </c>
      <c r="E41" s="31">
        <f t="shared" si="13"/>
        <v>1765781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 t="shared" ref="N41:N48" si="14">SUM(D41:M41)</f>
        <v>3525153</v>
      </c>
      <c r="O41" s="43">
        <f t="shared" si="12"/>
        <v>142.18339853991046</v>
      </c>
      <c r="P41" s="9"/>
    </row>
    <row r="42" spans="1:16">
      <c r="A42" s="12"/>
      <c r="B42" s="44">
        <v>581</v>
      </c>
      <c r="C42" s="20" t="s">
        <v>55</v>
      </c>
      <c r="D42" s="46">
        <v>1759372</v>
      </c>
      <c r="E42" s="46">
        <v>1765781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3525153</v>
      </c>
      <c r="O42" s="47">
        <f t="shared" si="12"/>
        <v>142.18339853991046</v>
      </c>
      <c r="P42" s="9"/>
    </row>
    <row r="43" spans="1:16" ht="15.75">
      <c r="A43" s="28" t="s">
        <v>56</v>
      </c>
      <c r="B43" s="29"/>
      <c r="C43" s="30"/>
      <c r="D43" s="31">
        <f t="shared" ref="D43:M43" si="15">SUM(D44:D57)</f>
        <v>552462</v>
      </c>
      <c r="E43" s="31">
        <f t="shared" si="15"/>
        <v>145619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 t="shared" si="14"/>
        <v>698081</v>
      </c>
      <c r="O43" s="43">
        <f t="shared" si="12"/>
        <v>28.156374783204935</v>
      </c>
      <c r="P43" s="9"/>
    </row>
    <row r="44" spans="1:16">
      <c r="A44" s="12"/>
      <c r="B44" s="44">
        <v>601</v>
      </c>
      <c r="C44" s="20" t="s">
        <v>57</v>
      </c>
      <c r="D44" s="46">
        <v>21196</v>
      </c>
      <c r="E44" s="46">
        <v>76628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97824</v>
      </c>
      <c r="O44" s="47">
        <f t="shared" si="12"/>
        <v>3.9456298148670994</v>
      </c>
      <c r="P44" s="9"/>
    </row>
    <row r="45" spans="1:16">
      <c r="A45" s="12"/>
      <c r="B45" s="44">
        <v>602</v>
      </c>
      <c r="C45" s="20" t="s">
        <v>58</v>
      </c>
      <c r="D45" s="46">
        <v>17330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17330</v>
      </c>
      <c r="O45" s="47">
        <f t="shared" si="12"/>
        <v>0.69898761747267368</v>
      </c>
      <c r="P45" s="9"/>
    </row>
    <row r="46" spans="1:16">
      <c r="A46" s="12"/>
      <c r="B46" s="44">
        <v>603</v>
      </c>
      <c r="C46" s="20" t="s">
        <v>59</v>
      </c>
      <c r="D46" s="46">
        <v>14830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14830</v>
      </c>
      <c r="O46" s="47">
        <f t="shared" si="12"/>
        <v>0.59815270439236878</v>
      </c>
      <c r="P46" s="9"/>
    </row>
    <row r="47" spans="1:16">
      <c r="A47" s="12"/>
      <c r="B47" s="44">
        <v>604</v>
      </c>
      <c r="C47" s="20" t="s">
        <v>60</v>
      </c>
      <c r="D47" s="46">
        <v>84085</v>
      </c>
      <c r="E47" s="46">
        <v>28279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112364</v>
      </c>
      <c r="O47" s="47">
        <f t="shared" si="12"/>
        <v>4.5320856693421527</v>
      </c>
      <c r="P47" s="9"/>
    </row>
    <row r="48" spans="1:16">
      <c r="A48" s="12"/>
      <c r="B48" s="44">
        <v>608</v>
      </c>
      <c r="C48" s="20" t="s">
        <v>61</v>
      </c>
      <c r="D48" s="46">
        <v>28914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28914</v>
      </c>
      <c r="O48" s="47">
        <f t="shared" si="12"/>
        <v>1.1662162707215746</v>
      </c>
      <c r="P48" s="9"/>
    </row>
    <row r="49" spans="1:119">
      <c r="A49" s="12"/>
      <c r="B49" s="44">
        <v>614</v>
      </c>
      <c r="C49" s="20" t="s">
        <v>62</v>
      </c>
      <c r="D49" s="46">
        <v>89264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4" si="16">SUM(D49:M49)</f>
        <v>89264</v>
      </c>
      <c r="O49" s="47">
        <f t="shared" si="12"/>
        <v>3.6003710724801357</v>
      </c>
      <c r="P49" s="9"/>
    </row>
    <row r="50" spans="1:119">
      <c r="A50" s="12"/>
      <c r="B50" s="44">
        <v>634</v>
      </c>
      <c r="C50" s="20" t="s">
        <v>63</v>
      </c>
      <c r="D50" s="46">
        <v>53999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53999</v>
      </c>
      <c r="O50" s="47">
        <f t="shared" si="12"/>
        <v>2.1779937885693541</v>
      </c>
      <c r="P50" s="9"/>
    </row>
    <row r="51" spans="1:119">
      <c r="A51" s="12"/>
      <c r="B51" s="44">
        <v>654</v>
      </c>
      <c r="C51" s="20" t="s">
        <v>94</v>
      </c>
      <c r="D51" s="46">
        <v>36325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36325</v>
      </c>
      <c r="O51" s="47">
        <f t="shared" si="12"/>
        <v>1.4651312870568305</v>
      </c>
      <c r="P51" s="9"/>
    </row>
    <row r="52" spans="1:119">
      <c r="A52" s="12"/>
      <c r="B52" s="44">
        <v>674</v>
      </c>
      <c r="C52" s="20" t="s">
        <v>65</v>
      </c>
      <c r="D52" s="46">
        <v>6966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6966</v>
      </c>
      <c r="O52" s="47">
        <f t="shared" si="12"/>
        <v>0.28096640180696164</v>
      </c>
      <c r="P52" s="9"/>
    </row>
    <row r="53" spans="1:119">
      <c r="A53" s="12"/>
      <c r="B53" s="44">
        <v>694</v>
      </c>
      <c r="C53" s="20" t="s">
        <v>66</v>
      </c>
      <c r="D53" s="46">
        <v>28515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28515</v>
      </c>
      <c r="O53" s="47">
        <f t="shared" si="12"/>
        <v>1.1501230185939579</v>
      </c>
      <c r="P53" s="9"/>
    </row>
    <row r="54" spans="1:119">
      <c r="A54" s="12"/>
      <c r="B54" s="44">
        <v>713</v>
      </c>
      <c r="C54" s="20" t="s">
        <v>95</v>
      </c>
      <c r="D54" s="46">
        <v>0</v>
      </c>
      <c r="E54" s="46">
        <v>20974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20974</v>
      </c>
      <c r="O54" s="47">
        <f t="shared" si="12"/>
        <v>0.84596458677852615</v>
      </c>
      <c r="P54" s="9"/>
    </row>
    <row r="55" spans="1:119">
      <c r="A55" s="12"/>
      <c r="B55" s="44">
        <v>724</v>
      </c>
      <c r="C55" s="20" t="s">
        <v>69</v>
      </c>
      <c r="D55" s="46">
        <v>62652</v>
      </c>
      <c r="E55" s="46">
        <v>19738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82390</v>
      </c>
      <c r="O55" s="47">
        <f t="shared" si="12"/>
        <v>3.3231153954745292</v>
      </c>
      <c r="P55" s="9"/>
    </row>
    <row r="56" spans="1:119">
      <c r="A56" s="12"/>
      <c r="B56" s="44">
        <v>744</v>
      </c>
      <c r="C56" s="20" t="s">
        <v>71</v>
      </c>
      <c r="D56" s="46">
        <v>52318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52318</v>
      </c>
      <c r="O56" s="47">
        <f t="shared" si="12"/>
        <v>2.1101923930141573</v>
      </c>
      <c r="P56" s="9"/>
    </row>
    <row r="57" spans="1:119" ht="15.75" thickBot="1">
      <c r="A57" s="12"/>
      <c r="B57" s="44">
        <v>764</v>
      </c>
      <c r="C57" s="20" t="s">
        <v>72</v>
      </c>
      <c r="D57" s="46">
        <v>56068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56068</v>
      </c>
      <c r="O57" s="47">
        <f t="shared" si="12"/>
        <v>2.2614447626346146</v>
      </c>
      <c r="P57" s="9"/>
    </row>
    <row r="58" spans="1:119" ht="16.5" thickBot="1">
      <c r="A58" s="14" t="s">
        <v>10</v>
      </c>
      <c r="B58" s="23"/>
      <c r="C58" s="22"/>
      <c r="D58" s="15">
        <f t="shared" ref="D58:M58" si="17">SUM(D5,D13,D22,D26,D29,D34,D37,D41,D43)</f>
        <v>11901151</v>
      </c>
      <c r="E58" s="15">
        <f t="shared" si="17"/>
        <v>9816115</v>
      </c>
      <c r="F58" s="15">
        <f t="shared" si="17"/>
        <v>1981668</v>
      </c>
      <c r="G58" s="15">
        <f t="shared" si="17"/>
        <v>0</v>
      </c>
      <c r="H58" s="15">
        <f t="shared" si="17"/>
        <v>0</v>
      </c>
      <c r="I58" s="15">
        <f t="shared" si="17"/>
        <v>0</v>
      </c>
      <c r="J58" s="15">
        <f t="shared" si="17"/>
        <v>0</v>
      </c>
      <c r="K58" s="15">
        <f t="shared" si="17"/>
        <v>0</v>
      </c>
      <c r="L58" s="15">
        <f t="shared" si="17"/>
        <v>0</v>
      </c>
      <c r="M58" s="15">
        <f t="shared" si="17"/>
        <v>21408</v>
      </c>
      <c r="N58" s="15">
        <f>SUM(D58:M58)</f>
        <v>23720342</v>
      </c>
      <c r="O58" s="37">
        <f t="shared" si="12"/>
        <v>956.73544952204247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38"/>
      <c r="B60" s="39"/>
      <c r="C60" s="39"/>
      <c r="D60" s="40"/>
      <c r="E60" s="40"/>
      <c r="F60" s="40"/>
      <c r="G60" s="40"/>
      <c r="H60" s="40"/>
      <c r="I60" s="40"/>
      <c r="J60" s="40"/>
      <c r="K60" s="40"/>
      <c r="L60" s="48" t="s">
        <v>97</v>
      </c>
      <c r="M60" s="48"/>
      <c r="N60" s="48"/>
      <c r="O60" s="41">
        <v>24793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customHeight="1" thickBot="1">
      <c r="A62" s="52" t="s">
        <v>79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3993850</v>
      </c>
      <c r="E5" s="26">
        <f t="shared" si="0"/>
        <v>19956</v>
      </c>
      <c r="F5" s="26">
        <f t="shared" si="0"/>
        <v>854026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32017</v>
      </c>
      <c r="N5" s="27">
        <f>SUM(D5:M5)</f>
        <v>4899849</v>
      </c>
      <c r="O5" s="32">
        <f t="shared" ref="O5:O36" si="1">(N5/O$61)</f>
        <v>196.60737501003129</v>
      </c>
      <c r="P5" s="6"/>
    </row>
    <row r="6" spans="1:133">
      <c r="A6" s="12"/>
      <c r="B6" s="44">
        <v>511</v>
      </c>
      <c r="C6" s="20" t="s">
        <v>20</v>
      </c>
      <c r="D6" s="46">
        <v>145657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145657</v>
      </c>
      <c r="O6" s="47">
        <f t="shared" si="1"/>
        <v>5.8445148864457108</v>
      </c>
      <c r="P6" s="9"/>
    </row>
    <row r="7" spans="1:133">
      <c r="A7" s="12"/>
      <c r="B7" s="44">
        <v>512</v>
      </c>
      <c r="C7" s="20" t="s">
        <v>21</v>
      </c>
      <c r="D7" s="46">
        <v>322892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322892</v>
      </c>
      <c r="O7" s="47">
        <f t="shared" si="1"/>
        <v>12.956103041489447</v>
      </c>
      <c r="P7" s="9"/>
    </row>
    <row r="8" spans="1:133">
      <c r="A8" s="12"/>
      <c r="B8" s="44">
        <v>513</v>
      </c>
      <c r="C8" s="20" t="s">
        <v>22</v>
      </c>
      <c r="D8" s="46">
        <v>1668020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1668020</v>
      </c>
      <c r="O8" s="47">
        <f t="shared" si="1"/>
        <v>66.929620415696974</v>
      </c>
      <c r="P8" s="9"/>
    </row>
    <row r="9" spans="1:133">
      <c r="A9" s="12"/>
      <c r="B9" s="44">
        <v>514</v>
      </c>
      <c r="C9" s="20" t="s">
        <v>23</v>
      </c>
      <c r="D9" s="46">
        <v>241356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241356</v>
      </c>
      <c r="O9" s="47">
        <f t="shared" si="1"/>
        <v>9.6844555011636313</v>
      </c>
      <c r="P9" s="9"/>
    </row>
    <row r="10" spans="1:133">
      <c r="A10" s="12"/>
      <c r="B10" s="44">
        <v>515</v>
      </c>
      <c r="C10" s="20" t="s">
        <v>24</v>
      </c>
      <c r="D10" s="46">
        <v>75210</v>
      </c>
      <c r="E10" s="46">
        <v>298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75508</v>
      </c>
      <c r="O10" s="47">
        <f t="shared" si="1"/>
        <v>3.0297728914212341</v>
      </c>
      <c r="P10" s="9"/>
    </row>
    <row r="11" spans="1:133">
      <c r="A11" s="12"/>
      <c r="B11" s="44">
        <v>517</v>
      </c>
      <c r="C11" s="20" t="s">
        <v>25</v>
      </c>
      <c r="D11" s="46">
        <v>11533</v>
      </c>
      <c r="E11" s="46">
        <v>0</v>
      </c>
      <c r="F11" s="46">
        <v>854026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865559</v>
      </c>
      <c r="O11" s="47">
        <f t="shared" si="1"/>
        <v>34.730719845919268</v>
      </c>
      <c r="P11" s="9"/>
    </row>
    <row r="12" spans="1:133">
      <c r="A12" s="12"/>
      <c r="B12" s="44">
        <v>519</v>
      </c>
      <c r="C12" s="20" t="s">
        <v>26</v>
      </c>
      <c r="D12" s="46">
        <v>1529182</v>
      </c>
      <c r="E12" s="46">
        <v>19658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32017</v>
      </c>
      <c r="N12" s="46">
        <f t="shared" si="2"/>
        <v>1580857</v>
      </c>
      <c r="O12" s="47">
        <f t="shared" si="1"/>
        <v>63.432188427895035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4805560</v>
      </c>
      <c r="E13" s="31">
        <f t="shared" si="3"/>
        <v>2193807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6999367</v>
      </c>
      <c r="O13" s="43">
        <f t="shared" si="1"/>
        <v>280.85093491694084</v>
      </c>
      <c r="P13" s="10"/>
    </row>
    <row r="14" spans="1:133">
      <c r="A14" s="12"/>
      <c r="B14" s="44">
        <v>521</v>
      </c>
      <c r="C14" s="20" t="s">
        <v>28</v>
      </c>
      <c r="D14" s="46">
        <v>3064270</v>
      </c>
      <c r="E14" s="46">
        <v>38588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3102858</v>
      </c>
      <c r="O14" s="47">
        <f t="shared" si="1"/>
        <v>124.50276863815103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348978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348978</v>
      </c>
      <c r="O15" s="47">
        <f t="shared" si="1"/>
        <v>14.002808763341626</v>
      </c>
      <c r="P15" s="9"/>
    </row>
    <row r="16" spans="1:133">
      <c r="A16" s="12"/>
      <c r="B16" s="44">
        <v>523</v>
      </c>
      <c r="C16" s="20" t="s">
        <v>30</v>
      </c>
      <c r="D16" s="46">
        <v>1426152</v>
      </c>
      <c r="E16" s="46">
        <v>24873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1451025</v>
      </c>
      <c r="O16" s="47">
        <f t="shared" si="1"/>
        <v>58.222654682609743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97133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97133</v>
      </c>
      <c r="O17" s="47">
        <f t="shared" si="1"/>
        <v>3.8974801380306556</v>
      </c>
      <c r="P17" s="9"/>
    </row>
    <row r="18" spans="1:16">
      <c r="A18" s="12"/>
      <c r="B18" s="44">
        <v>525</v>
      </c>
      <c r="C18" s="20" t="s">
        <v>32</v>
      </c>
      <c r="D18" s="46">
        <v>214067</v>
      </c>
      <c r="E18" s="46">
        <v>1677880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1891947</v>
      </c>
      <c r="O18" s="47">
        <f t="shared" si="1"/>
        <v>75.914733969986358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6354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6354</v>
      </c>
      <c r="O19" s="47">
        <f t="shared" si="1"/>
        <v>0.25495546103843991</v>
      </c>
      <c r="P19" s="9"/>
    </row>
    <row r="20" spans="1:16">
      <c r="A20" s="12"/>
      <c r="B20" s="44">
        <v>527</v>
      </c>
      <c r="C20" s="20" t="s">
        <v>34</v>
      </c>
      <c r="D20" s="46">
        <v>70917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70917</v>
      </c>
      <c r="O20" s="47">
        <f t="shared" si="1"/>
        <v>2.8455581414011717</v>
      </c>
      <c r="P20" s="9"/>
    </row>
    <row r="21" spans="1:16">
      <c r="A21" s="12"/>
      <c r="B21" s="44">
        <v>529</v>
      </c>
      <c r="C21" s="20" t="s">
        <v>35</v>
      </c>
      <c r="D21" s="46">
        <v>30154</v>
      </c>
      <c r="E21" s="46">
        <v>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30155</v>
      </c>
      <c r="O21" s="47">
        <f t="shared" si="1"/>
        <v>1.2099751223818314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SUM(D23:D24)</f>
        <v>45950</v>
      </c>
      <c r="E22" s="31">
        <f t="shared" si="5"/>
        <v>156859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202809</v>
      </c>
      <c r="O22" s="43">
        <f t="shared" si="1"/>
        <v>8.1377497793114522</v>
      </c>
      <c r="P22" s="10"/>
    </row>
    <row r="23" spans="1:16">
      <c r="A23" s="12"/>
      <c r="B23" s="44">
        <v>534</v>
      </c>
      <c r="C23" s="20" t="s">
        <v>37</v>
      </c>
      <c r="D23" s="46">
        <v>12413</v>
      </c>
      <c r="E23" s="46">
        <v>156859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169272</v>
      </c>
      <c r="O23" s="47">
        <f t="shared" si="1"/>
        <v>6.7920712623384958</v>
      </c>
      <c r="P23" s="9"/>
    </row>
    <row r="24" spans="1:16">
      <c r="A24" s="12"/>
      <c r="B24" s="44">
        <v>539</v>
      </c>
      <c r="C24" s="20" t="s">
        <v>38</v>
      </c>
      <c r="D24" s="46">
        <v>33537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33537</v>
      </c>
      <c r="O24" s="47">
        <f t="shared" si="1"/>
        <v>1.3456785169729557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SUM(D26:D27)</f>
        <v>0</v>
      </c>
      <c r="E25" s="31">
        <f t="shared" si="6"/>
        <v>4168840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4168840</v>
      </c>
      <c r="O25" s="43">
        <f t="shared" si="1"/>
        <v>167.2754995586229</v>
      </c>
      <c r="P25" s="10"/>
    </row>
    <row r="26" spans="1:16">
      <c r="A26" s="12"/>
      <c r="B26" s="44">
        <v>541</v>
      </c>
      <c r="C26" s="20" t="s">
        <v>40</v>
      </c>
      <c r="D26" s="46">
        <v>0</v>
      </c>
      <c r="E26" s="46">
        <v>4156220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4156220</v>
      </c>
      <c r="O26" s="47">
        <f t="shared" si="1"/>
        <v>166.76911965331834</v>
      </c>
      <c r="P26" s="9"/>
    </row>
    <row r="27" spans="1:16">
      <c r="A27" s="12"/>
      <c r="B27" s="44">
        <v>549</v>
      </c>
      <c r="C27" s="20" t="s">
        <v>41</v>
      </c>
      <c r="D27" s="46">
        <v>0</v>
      </c>
      <c r="E27" s="46">
        <v>12620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12620</v>
      </c>
      <c r="O27" s="47">
        <f t="shared" si="1"/>
        <v>0.50637990530455024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SUM(D29:D32)</f>
        <v>154210</v>
      </c>
      <c r="E28" s="31">
        <f t="shared" si="8"/>
        <v>1052615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1206825</v>
      </c>
      <c r="O28" s="43">
        <f t="shared" si="1"/>
        <v>48.424083139394909</v>
      </c>
      <c r="P28" s="10"/>
    </row>
    <row r="29" spans="1:16">
      <c r="A29" s="13"/>
      <c r="B29" s="45">
        <v>552</v>
      </c>
      <c r="C29" s="21" t="s">
        <v>43</v>
      </c>
      <c r="D29" s="46">
        <v>115981</v>
      </c>
      <c r="E29" s="46">
        <v>90237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206218</v>
      </c>
      <c r="O29" s="47">
        <f t="shared" si="1"/>
        <v>8.2745365540486322</v>
      </c>
      <c r="P29" s="9"/>
    </row>
    <row r="30" spans="1:16">
      <c r="A30" s="13"/>
      <c r="B30" s="45">
        <v>553</v>
      </c>
      <c r="C30" s="21" t="s">
        <v>44</v>
      </c>
      <c r="D30" s="46">
        <v>38229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38229</v>
      </c>
      <c r="O30" s="47">
        <f t="shared" si="1"/>
        <v>1.5339459112430784</v>
      </c>
      <c r="P30" s="9"/>
    </row>
    <row r="31" spans="1:16">
      <c r="A31" s="13"/>
      <c r="B31" s="45">
        <v>554</v>
      </c>
      <c r="C31" s="21" t="s">
        <v>45</v>
      </c>
      <c r="D31" s="46">
        <v>0</v>
      </c>
      <c r="E31" s="46">
        <v>842807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842807</v>
      </c>
      <c r="O31" s="47">
        <f t="shared" si="1"/>
        <v>33.817791509509668</v>
      </c>
      <c r="P31" s="9"/>
    </row>
    <row r="32" spans="1:16">
      <c r="A32" s="13"/>
      <c r="B32" s="45">
        <v>559</v>
      </c>
      <c r="C32" s="21" t="s">
        <v>46</v>
      </c>
      <c r="D32" s="46">
        <v>0</v>
      </c>
      <c r="E32" s="46">
        <v>119571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119571</v>
      </c>
      <c r="O32" s="47">
        <f t="shared" si="1"/>
        <v>4.7978091645935317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SUM(D34:D35)</f>
        <v>590336</v>
      </c>
      <c r="E33" s="31">
        <f t="shared" si="9"/>
        <v>17209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607545</v>
      </c>
      <c r="O33" s="43">
        <f t="shared" si="1"/>
        <v>24.377858919829869</v>
      </c>
      <c r="P33" s="10"/>
    </row>
    <row r="34" spans="1:16">
      <c r="A34" s="12"/>
      <c r="B34" s="44">
        <v>562</v>
      </c>
      <c r="C34" s="20" t="s">
        <v>48</v>
      </c>
      <c r="D34" s="46">
        <v>534018</v>
      </c>
      <c r="E34" s="46">
        <v>17209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551227</v>
      </c>
      <c r="O34" s="47">
        <f t="shared" si="1"/>
        <v>22.118088435920072</v>
      </c>
      <c r="P34" s="9"/>
    </row>
    <row r="35" spans="1:16">
      <c r="A35" s="12"/>
      <c r="B35" s="44">
        <v>563</v>
      </c>
      <c r="C35" s="20" t="s">
        <v>49</v>
      </c>
      <c r="D35" s="46">
        <v>56318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56318</v>
      </c>
      <c r="O35" s="47">
        <f t="shared" si="1"/>
        <v>2.2597704839097985</v>
      </c>
      <c r="P35" s="9"/>
    </row>
    <row r="36" spans="1:16" ht="15.75">
      <c r="A36" s="28" t="s">
        <v>50</v>
      </c>
      <c r="B36" s="29"/>
      <c r="C36" s="30"/>
      <c r="D36" s="31">
        <f t="shared" ref="D36:M36" si="11">SUM(D37:D40)</f>
        <v>314070</v>
      </c>
      <c r="E36" s="31">
        <f t="shared" si="11"/>
        <v>641980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956050</v>
      </c>
      <c r="O36" s="43">
        <f t="shared" si="1"/>
        <v>38.361688468020226</v>
      </c>
      <c r="P36" s="9"/>
    </row>
    <row r="37" spans="1:16">
      <c r="A37" s="12"/>
      <c r="B37" s="44">
        <v>571</v>
      </c>
      <c r="C37" s="20" t="s">
        <v>51</v>
      </c>
      <c r="D37" s="46">
        <v>3500</v>
      </c>
      <c r="E37" s="46">
        <v>304915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308415</v>
      </c>
      <c r="O37" s="47">
        <f t="shared" ref="O37:O59" si="12">(N37/O$61)</f>
        <v>12.375210657250621</v>
      </c>
      <c r="P37" s="9"/>
    </row>
    <row r="38" spans="1:16">
      <c r="A38" s="12"/>
      <c r="B38" s="44">
        <v>572</v>
      </c>
      <c r="C38" s="20" t="s">
        <v>52</v>
      </c>
      <c r="D38" s="46">
        <v>100907</v>
      </c>
      <c r="E38" s="46">
        <v>55187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156094</v>
      </c>
      <c r="O38" s="47">
        <f t="shared" si="12"/>
        <v>6.263301500682128</v>
      </c>
      <c r="P38" s="9"/>
    </row>
    <row r="39" spans="1:16">
      <c r="A39" s="12"/>
      <c r="B39" s="44">
        <v>575</v>
      </c>
      <c r="C39" s="20" t="s">
        <v>53</v>
      </c>
      <c r="D39" s="46">
        <v>209663</v>
      </c>
      <c r="E39" s="46">
        <v>136718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346381</v>
      </c>
      <c r="O39" s="47">
        <f t="shared" si="12"/>
        <v>13.898603643367306</v>
      </c>
      <c r="P39" s="9"/>
    </row>
    <row r="40" spans="1:16">
      <c r="A40" s="12"/>
      <c r="B40" s="44">
        <v>579</v>
      </c>
      <c r="C40" s="20" t="s">
        <v>54</v>
      </c>
      <c r="D40" s="46">
        <v>0</v>
      </c>
      <c r="E40" s="46">
        <v>145160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145160</v>
      </c>
      <c r="O40" s="47">
        <f t="shared" si="12"/>
        <v>5.8245726667201669</v>
      </c>
      <c r="P40" s="9"/>
    </row>
    <row r="41" spans="1:16" ht="15.75">
      <c r="A41" s="28" t="s">
        <v>70</v>
      </c>
      <c r="B41" s="29"/>
      <c r="C41" s="30"/>
      <c r="D41" s="31">
        <f t="shared" ref="D41:M41" si="13">SUM(D42:D42)</f>
        <v>2318293</v>
      </c>
      <c r="E41" s="31">
        <f t="shared" si="13"/>
        <v>601619</v>
      </c>
      <c r="F41" s="31">
        <f t="shared" si="13"/>
        <v>465184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 t="shared" ref="N41:N48" si="14">SUM(D41:M41)</f>
        <v>3385096</v>
      </c>
      <c r="O41" s="43">
        <f t="shared" si="12"/>
        <v>135.82762218120536</v>
      </c>
      <c r="P41" s="9"/>
    </row>
    <row r="42" spans="1:16">
      <c r="A42" s="12"/>
      <c r="B42" s="44">
        <v>581</v>
      </c>
      <c r="C42" s="20" t="s">
        <v>55</v>
      </c>
      <c r="D42" s="46">
        <v>2318293</v>
      </c>
      <c r="E42" s="46">
        <v>601619</v>
      </c>
      <c r="F42" s="46">
        <v>465184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3385096</v>
      </c>
      <c r="O42" s="47">
        <f t="shared" si="12"/>
        <v>135.82762218120536</v>
      </c>
      <c r="P42" s="9"/>
    </row>
    <row r="43" spans="1:16" ht="15.75">
      <c r="A43" s="28" t="s">
        <v>56</v>
      </c>
      <c r="B43" s="29"/>
      <c r="C43" s="30"/>
      <c r="D43" s="31">
        <f t="shared" ref="D43:M43" si="15">SUM(D44:D58)</f>
        <v>562320</v>
      </c>
      <c r="E43" s="31">
        <f t="shared" si="15"/>
        <v>168213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 t="shared" si="14"/>
        <v>730533</v>
      </c>
      <c r="O43" s="43">
        <f t="shared" si="12"/>
        <v>29.312775860685338</v>
      </c>
      <c r="P43" s="9"/>
    </row>
    <row r="44" spans="1:16">
      <c r="A44" s="12"/>
      <c r="B44" s="44">
        <v>601</v>
      </c>
      <c r="C44" s="20" t="s">
        <v>57</v>
      </c>
      <c r="D44" s="46">
        <v>15298</v>
      </c>
      <c r="E44" s="46">
        <v>120166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135464</v>
      </c>
      <c r="O44" s="47">
        <f t="shared" si="12"/>
        <v>5.4355188187143888</v>
      </c>
      <c r="P44" s="9"/>
    </row>
    <row r="45" spans="1:16">
      <c r="A45" s="12"/>
      <c r="B45" s="44">
        <v>602</v>
      </c>
      <c r="C45" s="20" t="s">
        <v>58</v>
      </c>
      <c r="D45" s="46">
        <v>14589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14589</v>
      </c>
      <c r="O45" s="47">
        <f t="shared" si="12"/>
        <v>0.58538640558542654</v>
      </c>
      <c r="P45" s="9"/>
    </row>
    <row r="46" spans="1:16">
      <c r="A46" s="12"/>
      <c r="B46" s="44">
        <v>603</v>
      </c>
      <c r="C46" s="20" t="s">
        <v>59</v>
      </c>
      <c r="D46" s="46">
        <v>16443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16443</v>
      </c>
      <c r="O46" s="47">
        <f t="shared" si="12"/>
        <v>0.65977850894791745</v>
      </c>
      <c r="P46" s="9"/>
    </row>
    <row r="47" spans="1:16">
      <c r="A47" s="12"/>
      <c r="B47" s="44">
        <v>604</v>
      </c>
      <c r="C47" s="20" t="s">
        <v>60</v>
      </c>
      <c r="D47" s="46">
        <v>84449</v>
      </c>
      <c r="E47" s="46">
        <v>4952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89401</v>
      </c>
      <c r="O47" s="47">
        <f t="shared" si="12"/>
        <v>3.5872321643527805</v>
      </c>
      <c r="P47" s="9"/>
    </row>
    <row r="48" spans="1:16">
      <c r="A48" s="12"/>
      <c r="B48" s="44">
        <v>608</v>
      </c>
      <c r="C48" s="20" t="s">
        <v>61</v>
      </c>
      <c r="D48" s="46">
        <v>33101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33101</v>
      </c>
      <c r="O48" s="47">
        <f t="shared" si="12"/>
        <v>1.3281839338736858</v>
      </c>
      <c r="P48" s="9"/>
    </row>
    <row r="49" spans="1:119">
      <c r="A49" s="12"/>
      <c r="B49" s="44">
        <v>614</v>
      </c>
      <c r="C49" s="20" t="s">
        <v>62</v>
      </c>
      <c r="D49" s="46">
        <v>81059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4" si="16">SUM(D49:M49)</f>
        <v>81059</v>
      </c>
      <c r="O49" s="47">
        <f t="shared" si="12"/>
        <v>3.2525078244121661</v>
      </c>
      <c r="P49" s="9"/>
    </row>
    <row r="50" spans="1:119">
      <c r="A50" s="12"/>
      <c r="B50" s="44">
        <v>634</v>
      </c>
      <c r="C50" s="20" t="s">
        <v>63</v>
      </c>
      <c r="D50" s="46">
        <v>50667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50667</v>
      </c>
      <c r="O50" s="47">
        <f t="shared" si="12"/>
        <v>2.0330230318594014</v>
      </c>
      <c r="P50" s="9"/>
    </row>
    <row r="51" spans="1:119">
      <c r="A51" s="12"/>
      <c r="B51" s="44">
        <v>654</v>
      </c>
      <c r="C51" s="20" t="s">
        <v>64</v>
      </c>
      <c r="D51" s="46">
        <v>53929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53929</v>
      </c>
      <c r="O51" s="47">
        <f t="shared" si="12"/>
        <v>2.1639114035791671</v>
      </c>
      <c r="P51" s="9"/>
    </row>
    <row r="52" spans="1:119">
      <c r="A52" s="12"/>
      <c r="B52" s="44">
        <v>674</v>
      </c>
      <c r="C52" s="20" t="s">
        <v>65</v>
      </c>
      <c r="D52" s="46">
        <v>7418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7418</v>
      </c>
      <c r="O52" s="47">
        <f t="shared" si="12"/>
        <v>0.29764866383115318</v>
      </c>
      <c r="P52" s="9"/>
    </row>
    <row r="53" spans="1:119">
      <c r="A53" s="12"/>
      <c r="B53" s="44">
        <v>694</v>
      </c>
      <c r="C53" s="20" t="s">
        <v>66</v>
      </c>
      <c r="D53" s="46">
        <v>25437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25437</v>
      </c>
      <c r="O53" s="47">
        <f t="shared" si="12"/>
        <v>1.0206644731562475</v>
      </c>
      <c r="P53" s="9"/>
    </row>
    <row r="54" spans="1:119">
      <c r="A54" s="12"/>
      <c r="B54" s="44">
        <v>713</v>
      </c>
      <c r="C54" s="20" t="s">
        <v>67</v>
      </c>
      <c r="D54" s="46">
        <v>0</v>
      </c>
      <c r="E54" s="46">
        <v>25054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25054</v>
      </c>
      <c r="O54" s="47">
        <f t="shared" si="12"/>
        <v>1.0052965251584944</v>
      </c>
      <c r="P54" s="9"/>
    </row>
    <row r="55" spans="1:119">
      <c r="A55" s="12"/>
      <c r="B55" s="44">
        <v>715</v>
      </c>
      <c r="C55" s="20" t="s">
        <v>68</v>
      </c>
      <c r="D55" s="46">
        <v>0</v>
      </c>
      <c r="E55" s="46">
        <v>5418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5418</v>
      </c>
      <c r="O55" s="47">
        <f t="shared" si="12"/>
        <v>0.21739828264184255</v>
      </c>
      <c r="P55" s="9"/>
    </row>
    <row r="56" spans="1:119">
      <c r="A56" s="12"/>
      <c r="B56" s="44">
        <v>724</v>
      </c>
      <c r="C56" s="20" t="s">
        <v>69</v>
      </c>
      <c r="D56" s="46">
        <v>56423</v>
      </c>
      <c r="E56" s="46">
        <v>12623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69046</v>
      </c>
      <c r="O56" s="47">
        <f t="shared" si="12"/>
        <v>2.7704839097985716</v>
      </c>
      <c r="P56" s="9"/>
    </row>
    <row r="57" spans="1:119">
      <c r="A57" s="12"/>
      <c r="B57" s="44">
        <v>744</v>
      </c>
      <c r="C57" s="20" t="s">
        <v>71</v>
      </c>
      <c r="D57" s="46">
        <v>66481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66481</v>
      </c>
      <c r="O57" s="47">
        <f t="shared" si="12"/>
        <v>2.6675627959232808</v>
      </c>
      <c r="P57" s="9"/>
    </row>
    <row r="58" spans="1:119" ht="15.75" thickBot="1">
      <c r="A58" s="12"/>
      <c r="B58" s="44">
        <v>764</v>
      </c>
      <c r="C58" s="20" t="s">
        <v>72</v>
      </c>
      <c r="D58" s="46">
        <v>57026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57026</v>
      </c>
      <c r="O58" s="47">
        <f t="shared" si="12"/>
        <v>2.2881791188508145</v>
      </c>
      <c r="P58" s="9"/>
    </row>
    <row r="59" spans="1:119" ht="16.5" thickBot="1">
      <c r="A59" s="14" t="s">
        <v>10</v>
      </c>
      <c r="B59" s="23"/>
      <c r="C59" s="22"/>
      <c r="D59" s="15">
        <f t="shared" ref="D59:M59" si="17">SUM(D5,D13,D22,D25,D28,D33,D36,D41,D43)</f>
        <v>12784589</v>
      </c>
      <c r="E59" s="15">
        <f t="shared" si="17"/>
        <v>9021098</v>
      </c>
      <c r="F59" s="15">
        <f t="shared" si="17"/>
        <v>1319210</v>
      </c>
      <c r="G59" s="15">
        <f t="shared" si="17"/>
        <v>0</v>
      </c>
      <c r="H59" s="15">
        <f t="shared" si="17"/>
        <v>0</v>
      </c>
      <c r="I59" s="15">
        <f t="shared" si="17"/>
        <v>0</v>
      </c>
      <c r="J59" s="15">
        <f t="shared" si="17"/>
        <v>0</v>
      </c>
      <c r="K59" s="15">
        <f t="shared" si="17"/>
        <v>0</v>
      </c>
      <c r="L59" s="15">
        <f t="shared" si="17"/>
        <v>0</v>
      </c>
      <c r="M59" s="15">
        <f t="shared" si="17"/>
        <v>32017</v>
      </c>
      <c r="N59" s="15">
        <f>SUM(D59:M59)</f>
        <v>23156914</v>
      </c>
      <c r="O59" s="37">
        <f t="shared" si="12"/>
        <v>929.17558783404218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38"/>
      <c r="B61" s="39"/>
      <c r="C61" s="39"/>
      <c r="D61" s="40"/>
      <c r="E61" s="40"/>
      <c r="F61" s="40"/>
      <c r="G61" s="40"/>
      <c r="H61" s="40"/>
      <c r="I61" s="40"/>
      <c r="J61" s="40"/>
      <c r="K61" s="40"/>
      <c r="L61" s="48" t="s">
        <v>89</v>
      </c>
      <c r="M61" s="48"/>
      <c r="N61" s="48"/>
      <c r="O61" s="41">
        <v>24922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79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4827108</v>
      </c>
      <c r="E5" s="26">
        <f t="shared" si="0"/>
        <v>2232</v>
      </c>
      <c r="F5" s="26">
        <f t="shared" si="0"/>
        <v>1047245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27016</v>
      </c>
      <c r="N5" s="27">
        <f>SUM(D5:M5)</f>
        <v>5903601</v>
      </c>
      <c r="O5" s="32">
        <f t="shared" ref="O5:O36" si="1">(N5/O$61)</f>
        <v>239.61364558811593</v>
      </c>
      <c r="P5" s="6"/>
    </row>
    <row r="6" spans="1:133">
      <c r="A6" s="12"/>
      <c r="B6" s="44">
        <v>511</v>
      </c>
      <c r="C6" s="20" t="s">
        <v>20</v>
      </c>
      <c r="D6" s="46">
        <v>134541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134541</v>
      </c>
      <c r="O6" s="47">
        <f t="shared" si="1"/>
        <v>5.4607110966799253</v>
      </c>
      <c r="P6" s="9"/>
    </row>
    <row r="7" spans="1:133">
      <c r="A7" s="12"/>
      <c r="B7" s="44">
        <v>512</v>
      </c>
      <c r="C7" s="20" t="s">
        <v>21</v>
      </c>
      <c r="D7" s="46">
        <v>351847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351847</v>
      </c>
      <c r="O7" s="47">
        <f t="shared" si="1"/>
        <v>14.280664014936278</v>
      </c>
      <c r="P7" s="9"/>
    </row>
    <row r="8" spans="1:133">
      <c r="A8" s="12"/>
      <c r="B8" s="44">
        <v>513</v>
      </c>
      <c r="C8" s="20" t="s">
        <v>22</v>
      </c>
      <c r="D8" s="46">
        <v>1898916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1898916</v>
      </c>
      <c r="O8" s="47">
        <f t="shared" si="1"/>
        <v>77.072652000974102</v>
      </c>
      <c r="P8" s="9"/>
    </row>
    <row r="9" spans="1:133">
      <c r="A9" s="12"/>
      <c r="B9" s="44">
        <v>514</v>
      </c>
      <c r="C9" s="20" t="s">
        <v>23</v>
      </c>
      <c r="D9" s="46">
        <v>244582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244582</v>
      </c>
      <c r="O9" s="47">
        <f t="shared" si="1"/>
        <v>9.9270232973455634</v>
      </c>
      <c r="P9" s="9"/>
    </row>
    <row r="10" spans="1:133">
      <c r="A10" s="12"/>
      <c r="B10" s="44">
        <v>515</v>
      </c>
      <c r="C10" s="20" t="s">
        <v>24</v>
      </c>
      <c r="D10" s="46">
        <v>98619</v>
      </c>
      <c r="E10" s="46">
        <v>-44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98575</v>
      </c>
      <c r="O10" s="47">
        <f t="shared" si="1"/>
        <v>4.0009335173309521</v>
      </c>
      <c r="P10" s="9"/>
    </row>
    <row r="11" spans="1:133">
      <c r="A11" s="12"/>
      <c r="B11" s="44">
        <v>517</v>
      </c>
      <c r="C11" s="20" t="s">
        <v>25</v>
      </c>
      <c r="D11" s="46">
        <v>11149</v>
      </c>
      <c r="E11" s="46">
        <v>0</v>
      </c>
      <c r="F11" s="46">
        <v>1047245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1058394</v>
      </c>
      <c r="O11" s="47">
        <f t="shared" si="1"/>
        <v>42.957788781556943</v>
      </c>
      <c r="P11" s="9"/>
    </row>
    <row r="12" spans="1:133">
      <c r="A12" s="12"/>
      <c r="B12" s="44">
        <v>519</v>
      </c>
      <c r="C12" s="20" t="s">
        <v>26</v>
      </c>
      <c r="D12" s="46">
        <v>2087454</v>
      </c>
      <c r="E12" s="46">
        <v>2276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27016</v>
      </c>
      <c r="N12" s="46">
        <f t="shared" si="2"/>
        <v>2116746</v>
      </c>
      <c r="O12" s="47">
        <f t="shared" si="1"/>
        <v>85.913872879292157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4924758</v>
      </c>
      <c r="E13" s="31">
        <f t="shared" si="3"/>
        <v>2482701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7407459</v>
      </c>
      <c r="O13" s="43">
        <f t="shared" si="1"/>
        <v>300.65179803555486</v>
      </c>
      <c r="P13" s="10"/>
    </row>
    <row r="14" spans="1:133">
      <c r="A14" s="12"/>
      <c r="B14" s="44">
        <v>521</v>
      </c>
      <c r="C14" s="20" t="s">
        <v>28</v>
      </c>
      <c r="D14" s="46">
        <v>3216826</v>
      </c>
      <c r="E14" s="46">
        <v>67905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3284731</v>
      </c>
      <c r="O14" s="47">
        <f t="shared" si="1"/>
        <v>133.3197093919961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432282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432282</v>
      </c>
      <c r="O15" s="47">
        <f t="shared" si="1"/>
        <v>17.545336472116244</v>
      </c>
      <c r="P15" s="9"/>
    </row>
    <row r="16" spans="1:133">
      <c r="A16" s="12"/>
      <c r="B16" s="44">
        <v>523</v>
      </c>
      <c r="C16" s="20" t="s">
        <v>30</v>
      </c>
      <c r="D16" s="46">
        <v>1358553</v>
      </c>
      <c r="E16" s="46">
        <v>56517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1415070</v>
      </c>
      <c r="O16" s="47">
        <f t="shared" si="1"/>
        <v>57.434450848283142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174720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174720</v>
      </c>
      <c r="O17" s="47">
        <f t="shared" si="1"/>
        <v>7.0914846984333142</v>
      </c>
      <c r="P17" s="9"/>
    </row>
    <row r="18" spans="1:16">
      <c r="A18" s="12"/>
      <c r="B18" s="44">
        <v>525</v>
      </c>
      <c r="C18" s="20" t="s">
        <v>32</v>
      </c>
      <c r="D18" s="46">
        <v>247509</v>
      </c>
      <c r="E18" s="46">
        <v>1746552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1994061</v>
      </c>
      <c r="O18" s="47">
        <f t="shared" si="1"/>
        <v>80.934369672863056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4559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4559</v>
      </c>
      <c r="O19" s="47">
        <f t="shared" si="1"/>
        <v>0.18503937007874016</v>
      </c>
      <c r="P19" s="9"/>
    </row>
    <row r="20" spans="1:16">
      <c r="A20" s="12"/>
      <c r="B20" s="44">
        <v>527</v>
      </c>
      <c r="C20" s="20" t="s">
        <v>34</v>
      </c>
      <c r="D20" s="46">
        <v>70647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70647</v>
      </c>
      <c r="O20" s="47">
        <f t="shared" si="1"/>
        <v>2.8673999512947481</v>
      </c>
      <c r="P20" s="9"/>
    </row>
    <row r="21" spans="1:16">
      <c r="A21" s="12"/>
      <c r="B21" s="44">
        <v>529</v>
      </c>
      <c r="C21" s="20" t="s">
        <v>35</v>
      </c>
      <c r="D21" s="46">
        <v>31223</v>
      </c>
      <c r="E21" s="46">
        <v>166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31389</v>
      </c>
      <c r="O21" s="47">
        <f t="shared" si="1"/>
        <v>1.2740076304894878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SUM(D23:D24)</f>
        <v>61146</v>
      </c>
      <c r="E22" s="31">
        <f t="shared" si="5"/>
        <v>188139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249285</v>
      </c>
      <c r="O22" s="43">
        <f t="shared" si="1"/>
        <v>10.117907297670266</v>
      </c>
      <c r="P22" s="10"/>
    </row>
    <row r="23" spans="1:16">
      <c r="A23" s="12"/>
      <c r="B23" s="44">
        <v>534</v>
      </c>
      <c r="C23" s="20" t="s">
        <v>37</v>
      </c>
      <c r="D23" s="46">
        <v>17608</v>
      </c>
      <c r="E23" s="46">
        <v>188139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205747</v>
      </c>
      <c r="O23" s="47">
        <f t="shared" si="1"/>
        <v>8.3507995778878161</v>
      </c>
      <c r="P23" s="9"/>
    </row>
    <row r="24" spans="1:16">
      <c r="A24" s="12"/>
      <c r="B24" s="44">
        <v>539</v>
      </c>
      <c r="C24" s="20" t="s">
        <v>38</v>
      </c>
      <c r="D24" s="46">
        <v>43538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43538</v>
      </c>
      <c r="O24" s="47">
        <f t="shared" si="1"/>
        <v>1.7671077197824498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SUM(D26:D26)</f>
        <v>0</v>
      </c>
      <c r="E25" s="31">
        <f t="shared" si="6"/>
        <v>5856514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5856514</v>
      </c>
      <c r="O25" s="43">
        <f t="shared" si="1"/>
        <v>237.70249208539653</v>
      </c>
      <c r="P25" s="10"/>
    </row>
    <row r="26" spans="1:16">
      <c r="A26" s="12"/>
      <c r="B26" s="44">
        <v>541</v>
      </c>
      <c r="C26" s="20" t="s">
        <v>40</v>
      </c>
      <c r="D26" s="46">
        <v>0</v>
      </c>
      <c r="E26" s="46">
        <v>5856514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5856514</v>
      </c>
      <c r="O26" s="47">
        <f t="shared" si="1"/>
        <v>237.70249208539653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SUM(D28:D31)</f>
        <v>169412</v>
      </c>
      <c r="E27" s="31">
        <f t="shared" si="8"/>
        <v>1021869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1191281</v>
      </c>
      <c r="O27" s="43">
        <f t="shared" si="1"/>
        <v>48.351367805828396</v>
      </c>
      <c r="P27" s="10"/>
    </row>
    <row r="28" spans="1:16">
      <c r="A28" s="13"/>
      <c r="B28" s="45">
        <v>552</v>
      </c>
      <c r="C28" s="21" t="s">
        <v>43</v>
      </c>
      <c r="D28" s="46">
        <v>127911</v>
      </c>
      <c r="E28" s="46">
        <v>97389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225300</v>
      </c>
      <c r="O28" s="47">
        <f t="shared" si="1"/>
        <v>9.1444110723272996</v>
      </c>
      <c r="P28" s="9"/>
    </row>
    <row r="29" spans="1:16">
      <c r="A29" s="13"/>
      <c r="B29" s="45">
        <v>553</v>
      </c>
      <c r="C29" s="21" t="s">
        <v>44</v>
      </c>
      <c r="D29" s="46">
        <v>41501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41501</v>
      </c>
      <c r="O29" s="47">
        <f t="shared" si="1"/>
        <v>1.6844305544281191</v>
      </c>
      <c r="P29" s="9"/>
    </row>
    <row r="30" spans="1:16">
      <c r="A30" s="13"/>
      <c r="B30" s="45">
        <v>554</v>
      </c>
      <c r="C30" s="21" t="s">
        <v>45</v>
      </c>
      <c r="D30" s="46">
        <v>0</v>
      </c>
      <c r="E30" s="46">
        <v>774580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774580</v>
      </c>
      <c r="O30" s="47">
        <f t="shared" si="1"/>
        <v>31.438428443867195</v>
      </c>
      <c r="P30" s="9"/>
    </row>
    <row r="31" spans="1:16">
      <c r="A31" s="13"/>
      <c r="B31" s="45">
        <v>559</v>
      </c>
      <c r="C31" s="21" t="s">
        <v>46</v>
      </c>
      <c r="D31" s="46">
        <v>0</v>
      </c>
      <c r="E31" s="46">
        <v>149900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149900</v>
      </c>
      <c r="O31" s="47">
        <f t="shared" si="1"/>
        <v>6.0840977352057797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SUM(D33:D34)</f>
        <v>586144</v>
      </c>
      <c r="E32" s="31">
        <f t="shared" si="9"/>
        <v>13005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599149</v>
      </c>
      <c r="O32" s="43">
        <f t="shared" si="1"/>
        <v>24.318085883594449</v>
      </c>
      <c r="P32" s="10"/>
    </row>
    <row r="33" spans="1:16">
      <c r="A33" s="12"/>
      <c r="B33" s="44">
        <v>562</v>
      </c>
      <c r="C33" s="20" t="s">
        <v>48</v>
      </c>
      <c r="D33" s="46">
        <v>480677</v>
      </c>
      <c r="E33" s="46">
        <v>13005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493682</v>
      </c>
      <c r="O33" s="47">
        <f t="shared" si="1"/>
        <v>20.037421868658171</v>
      </c>
      <c r="P33" s="9"/>
    </row>
    <row r="34" spans="1:16">
      <c r="A34" s="12"/>
      <c r="B34" s="44">
        <v>563</v>
      </c>
      <c r="C34" s="20" t="s">
        <v>49</v>
      </c>
      <c r="D34" s="46">
        <v>105467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105467</v>
      </c>
      <c r="O34" s="47">
        <f t="shared" si="1"/>
        <v>4.2806640149362769</v>
      </c>
      <c r="P34" s="9"/>
    </row>
    <row r="35" spans="1:16" ht="15.75">
      <c r="A35" s="28" t="s">
        <v>50</v>
      </c>
      <c r="B35" s="29"/>
      <c r="C35" s="30"/>
      <c r="D35" s="31">
        <f t="shared" ref="D35:M35" si="11">SUM(D36:D40)</f>
        <v>412611</v>
      </c>
      <c r="E35" s="31">
        <f t="shared" si="11"/>
        <v>788571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1201182</v>
      </c>
      <c r="O35" s="43">
        <f t="shared" si="1"/>
        <v>48.753226722948291</v>
      </c>
      <c r="P35" s="9"/>
    </row>
    <row r="36" spans="1:16">
      <c r="A36" s="12"/>
      <c r="B36" s="44">
        <v>571</v>
      </c>
      <c r="C36" s="20" t="s">
        <v>51</v>
      </c>
      <c r="D36" s="46">
        <v>5600</v>
      </c>
      <c r="E36" s="46">
        <v>323620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329220</v>
      </c>
      <c r="O36" s="47">
        <f t="shared" si="1"/>
        <v>13.362285899829532</v>
      </c>
      <c r="P36" s="9"/>
    </row>
    <row r="37" spans="1:16">
      <c r="A37" s="12"/>
      <c r="B37" s="44">
        <v>572</v>
      </c>
      <c r="C37" s="20" t="s">
        <v>52</v>
      </c>
      <c r="D37" s="46">
        <v>113089</v>
      </c>
      <c r="E37" s="46">
        <v>171540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284629</v>
      </c>
      <c r="O37" s="47">
        <f t="shared" ref="O37:O59" si="12">(N37/O$61)</f>
        <v>11.552439321373488</v>
      </c>
      <c r="P37" s="9"/>
    </row>
    <row r="38" spans="1:16">
      <c r="A38" s="12"/>
      <c r="B38" s="44">
        <v>573</v>
      </c>
      <c r="C38" s="20" t="s">
        <v>75</v>
      </c>
      <c r="D38" s="46">
        <v>30000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30000</v>
      </c>
      <c r="O38" s="47">
        <f t="shared" si="12"/>
        <v>1.2176313012419839</v>
      </c>
      <c r="P38" s="9"/>
    </row>
    <row r="39" spans="1:16">
      <c r="A39" s="12"/>
      <c r="B39" s="44">
        <v>575</v>
      </c>
      <c r="C39" s="20" t="s">
        <v>53</v>
      </c>
      <c r="D39" s="46">
        <v>190914</v>
      </c>
      <c r="E39" s="46">
        <v>151739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342653</v>
      </c>
      <c r="O39" s="47">
        <f t="shared" si="12"/>
        <v>13.907500608815651</v>
      </c>
      <c r="P39" s="9"/>
    </row>
    <row r="40" spans="1:16">
      <c r="A40" s="12"/>
      <c r="B40" s="44">
        <v>579</v>
      </c>
      <c r="C40" s="20" t="s">
        <v>54</v>
      </c>
      <c r="D40" s="46">
        <v>73008</v>
      </c>
      <c r="E40" s="46">
        <v>141672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214680</v>
      </c>
      <c r="O40" s="47">
        <f t="shared" si="12"/>
        <v>8.7133695916876377</v>
      </c>
      <c r="P40" s="9"/>
    </row>
    <row r="41" spans="1:16" ht="15.75">
      <c r="A41" s="28" t="s">
        <v>70</v>
      </c>
      <c r="B41" s="29"/>
      <c r="C41" s="30"/>
      <c r="D41" s="31">
        <f t="shared" ref="D41:M41" si="13">SUM(D42:D42)</f>
        <v>2383951</v>
      </c>
      <c r="E41" s="31">
        <f t="shared" si="13"/>
        <v>1540460</v>
      </c>
      <c r="F41" s="31">
        <f t="shared" si="13"/>
        <v>664879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 t="shared" ref="N41:N48" si="14">SUM(D41:M41)</f>
        <v>4589290</v>
      </c>
      <c r="O41" s="43">
        <f t="shared" si="12"/>
        <v>186.26877181589415</v>
      </c>
      <c r="P41" s="9"/>
    </row>
    <row r="42" spans="1:16">
      <c r="A42" s="12"/>
      <c r="B42" s="44">
        <v>581</v>
      </c>
      <c r="C42" s="20" t="s">
        <v>55</v>
      </c>
      <c r="D42" s="46">
        <v>2383951</v>
      </c>
      <c r="E42" s="46">
        <v>1540460</v>
      </c>
      <c r="F42" s="46">
        <v>664879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4589290</v>
      </c>
      <c r="O42" s="47">
        <f t="shared" si="12"/>
        <v>186.26877181589415</v>
      </c>
      <c r="P42" s="9"/>
    </row>
    <row r="43" spans="1:16" ht="15.75">
      <c r="A43" s="28" t="s">
        <v>56</v>
      </c>
      <c r="B43" s="29"/>
      <c r="C43" s="30"/>
      <c r="D43" s="31">
        <f t="shared" ref="D43:M43" si="15">SUM(D44:D58)</f>
        <v>571016</v>
      </c>
      <c r="E43" s="31">
        <f t="shared" si="15"/>
        <v>247430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 t="shared" si="14"/>
        <v>818446</v>
      </c>
      <c r="O43" s="43">
        <f t="shared" si="12"/>
        <v>33.218848932543224</v>
      </c>
      <c r="P43" s="9"/>
    </row>
    <row r="44" spans="1:16">
      <c r="A44" s="12"/>
      <c r="B44" s="44">
        <v>601</v>
      </c>
      <c r="C44" s="20" t="s">
        <v>57</v>
      </c>
      <c r="D44" s="46">
        <v>26440</v>
      </c>
      <c r="E44" s="46">
        <v>162079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188519</v>
      </c>
      <c r="O44" s="47">
        <f t="shared" si="12"/>
        <v>7.651554509294586</v>
      </c>
      <c r="P44" s="9"/>
    </row>
    <row r="45" spans="1:16">
      <c r="A45" s="12"/>
      <c r="B45" s="44">
        <v>602</v>
      </c>
      <c r="C45" s="20" t="s">
        <v>58</v>
      </c>
      <c r="D45" s="46">
        <v>13310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13310</v>
      </c>
      <c r="O45" s="47">
        <f t="shared" si="12"/>
        <v>0.54022242065102688</v>
      </c>
      <c r="P45" s="9"/>
    </row>
    <row r="46" spans="1:16">
      <c r="A46" s="12"/>
      <c r="B46" s="44">
        <v>603</v>
      </c>
      <c r="C46" s="20" t="s">
        <v>59</v>
      </c>
      <c r="D46" s="46">
        <v>13646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13646</v>
      </c>
      <c r="O46" s="47">
        <f t="shared" si="12"/>
        <v>0.55385989122493706</v>
      </c>
      <c r="P46" s="9"/>
    </row>
    <row r="47" spans="1:16">
      <c r="A47" s="12"/>
      <c r="B47" s="44">
        <v>604</v>
      </c>
      <c r="C47" s="20" t="s">
        <v>60</v>
      </c>
      <c r="D47" s="46">
        <v>83418</v>
      </c>
      <c r="E47" s="46">
        <v>19190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102608</v>
      </c>
      <c r="O47" s="47">
        <f t="shared" si="12"/>
        <v>4.1646237519279161</v>
      </c>
      <c r="P47" s="9"/>
    </row>
    <row r="48" spans="1:16">
      <c r="A48" s="12"/>
      <c r="B48" s="44">
        <v>608</v>
      </c>
      <c r="C48" s="20" t="s">
        <v>61</v>
      </c>
      <c r="D48" s="46">
        <v>33137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33137</v>
      </c>
      <c r="O48" s="47">
        <f t="shared" si="12"/>
        <v>1.3449549476418541</v>
      </c>
      <c r="P48" s="9"/>
    </row>
    <row r="49" spans="1:119">
      <c r="A49" s="12"/>
      <c r="B49" s="44">
        <v>614</v>
      </c>
      <c r="C49" s="20" t="s">
        <v>62</v>
      </c>
      <c r="D49" s="46">
        <v>90174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4" si="16">SUM(D49:M49)</f>
        <v>90174</v>
      </c>
      <c r="O49" s="47">
        <f t="shared" si="12"/>
        <v>3.6599561652731554</v>
      </c>
      <c r="P49" s="9"/>
    </row>
    <row r="50" spans="1:119">
      <c r="A50" s="12"/>
      <c r="B50" s="44">
        <v>634</v>
      </c>
      <c r="C50" s="20" t="s">
        <v>63</v>
      </c>
      <c r="D50" s="46">
        <v>53100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53100</v>
      </c>
      <c r="O50" s="47">
        <f t="shared" si="12"/>
        <v>2.1552074031983115</v>
      </c>
      <c r="P50" s="9"/>
    </row>
    <row r="51" spans="1:119">
      <c r="A51" s="12"/>
      <c r="B51" s="44">
        <v>654</v>
      </c>
      <c r="C51" s="20" t="s">
        <v>64</v>
      </c>
      <c r="D51" s="46">
        <v>43212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43212</v>
      </c>
      <c r="O51" s="47">
        <f t="shared" si="12"/>
        <v>1.7538761263089537</v>
      </c>
      <c r="P51" s="9"/>
    </row>
    <row r="52" spans="1:119">
      <c r="A52" s="12"/>
      <c r="B52" s="44">
        <v>674</v>
      </c>
      <c r="C52" s="20" t="s">
        <v>65</v>
      </c>
      <c r="D52" s="46">
        <v>6335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6335</v>
      </c>
      <c r="O52" s="47">
        <f t="shared" si="12"/>
        <v>0.25712314311226558</v>
      </c>
      <c r="P52" s="9"/>
    </row>
    <row r="53" spans="1:119">
      <c r="A53" s="12"/>
      <c r="B53" s="44">
        <v>694</v>
      </c>
      <c r="C53" s="20" t="s">
        <v>66</v>
      </c>
      <c r="D53" s="46">
        <v>25042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25042</v>
      </c>
      <c r="O53" s="47">
        <f t="shared" si="12"/>
        <v>1.0163974348567253</v>
      </c>
      <c r="P53" s="9"/>
    </row>
    <row r="54" spans="1:119">
      <c r="A54" s="12"/>
      <c r="B54" s="44">
        <v>713</v>
      </c>
      <c r="C54" s="20" t="s">
        <v>67</v>
      </c>
      <c r="D54" s="46">
        <v>0</v>
      </c>
      <c r="E54" s="46">
        <v>15292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15292</v>
      </c>
      <c r="O54" s="47">
        <f t="shared" si="12"/>
        <v>0.62066726195308064</v>
      </c>
      <c r="P54" s="9"/>
    </row>
    <row r="55" spans="1:119">
      <c r="A55" s="12"/>
      <c r="B55" s="44">
        <v>715</v>
      </c>
      <c r="C55" s="20" t="s">
        <v>68</v>
      </c>
      <c r="D55" s="46">
        <v>0</v>
      </c>
      <c r="E55" s="46">
        <v>6950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6950</v>
      </c>
      <c r="O55" s="47">
        <f t="shared" si="12"/>
        <v>0.2820845847877263</v>
      </c>
      <c r="P55" s="9"/>
    </row>
    <row r="56" spans="1:119">
      <c r="A56" s="12"/>
      <c r="B56" s="44">
        <v>724</v>
      </c>
      <c r="C56" s="20" t="s">
        <v>69</v>
      </c>
      <c r="D56" s="46">
        <v>51779</v>
      </c>
      <c r="E56" s="46">
        <v>43919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95698</v>
      </c>
      <c r="O56" s="47">
        <f t="shared" si="12"/>
        <v>3.8841626755418459</v>
      </c>
      <c r="P56" s="9"/>
    </row>
    <row r="57" spans="1:119">
      <c r="A57" s="12"/>
      <c r="B57" s="44">
        <v>744</v>
      </c>
      <c r="C57" s="20" t="s">
        <v>71</v>
      </c>
      <c r="D57" s="46">
        <v>71915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71915</v>
      </c>
      <c r="O57" s="47">
        <f t="shared" si="12"/>
        <v>2.9188651676272426</v>
      </c>
      <c r="P57" s="9"/>
    </row>
    <row r="58" spans="1:119" ht="15.75" thickBot="1">
      <c r="A58" s="12"/>
      <c r="B58" s="44">
        <v>764</v>
      </c>
      <c r="C58" s="20" t="s">
        <v>72</v>
      </c>
      <c r="D58" s="46">
        <v>59508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59508</v>
      </c>
      <c r="O58" s="47">
        <f t="shared" si="12"/>
        <v>2.4152934491435993</v>
      </c>
      <c r="P58" s="9"/>
    </row>
    <row r="59" spans="1:119" ht="16.5" thickBot="1">
      <c r="A59" s="14" t="s">
        <v>10</v>
      </c>
      <c r="B59" s="23"/>
      <c r="C59" s="22"/>
      <c r="D59" s="15">
        <f t="shared" ref="D59:M59" si="17">SUM(D5,D13,D22,D25,D27,D32,D35,D41,D43)</f>
        <v>13936146</v>
      </c>
      <c r="E59" s="15">
        <f t="shared" si="17"/>
        <v>12140921</v>
      </c>
      <c r="F59" s="15">
        <f t="shared" si="17"/>
        <v>1712124</v>
      </c>
      <c r="G59" s="15">
        <f t="shared" si="17"/>
        <v>0</v>
      </c>
      <c r="H59" s="15">
        <f t="shared" si="17"/>
        <v>0</v>
      </c>
      <c r="I59" s="15">
        <f t="shared" si="17"/>
        <v>0</v>
      </c>
      <c r="J59" s="15">
        <f t="shared" si="17"/>
        <v>0</v>
      </c>
      <c r="K59" s="15">
        <f t="shared" si="17"/>
        <v>0</v>
      </c>
      <c r="L59" s="15">
        <f t="shared" si="17"/>
        <v>0</v>
      </c>
      <c r="M59" s="15">
        <f t="shared" si="17"/>
        <v>27016</v>
      </c>
      <c r="N59" s="15">
        <f>SUM(D59:M59)</f>
        <v>27816207</v>
      </c>
      <c r="O59" s="37">
        <f t="shared" si="12"/>
        <v>1128.9961441675462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38"/>
      <c r="B61" s="39"/>
      <c r="C61" s="39"/>
      <c r="D61" s="40"/>
      <c r="E61" s="40"/>
      <c r="F61" s="40"/>
      <c r="G61" s="40"/>
      <c r="H61" s="40"/>
      <c r="I61" s="40"/>
      <c r="J61" s="40"/>
      <c r="K61" s="40"/>
      <c r="L61" s="48" t="s">
        <v>78</v>
      </c>
      <c r="M61" s="48"/>
      <c r="N61" s="48"/>
      <c r="O61" s="41">
        <v>24638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79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4538656</v>
      </c>
      <c r="E5" s="26">
        <f t="shared" si="0"/>
        <v>102896</v>
      </c>
      <c r="F5" s="26">
        <f t="shared" si="0"/>
        <v>9357834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72941</v>
      </c>
      <c r="N5" s="27">
        <f>SUM(D5:M5)</f>
        <v>14072327</v>
      </c>
      <c r="O5" s="32">
        <f t="shared" ref="O5:O36" si="1">(N5/O$60)</f>
        <v>565.2444971079691</v>
      </c>
      <c r="P5" s="6"/>
    </row>
    <row r="6" spans="1:133">
      <c r="A6" s="12"/>
      <c r="B6" s="44">
        <v>511</v>
      </c>
      <c r="C6" s="20" t="s">
        <v>20</v>
      </c>
      <c r="D6" s="46">
        <v>145480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145480</v>
      </c>
      <c r="O6" s="47">
        <f t="shared" si="1"/>
        <v>5.8435089974293062</v>
      </c>
      <c r="P6" s="9"/>
    </row>
    <row r="7" spans="1:133">
      <c r="A7" s="12"/>
      <c r="B7" s="44">
        <v>512</v>
      </c>
      <c r="C7" s="20" t="s">
        <v>21</v>
      </c>
      <c r="D7" s="46">
        <v>353999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353999</v>
      </c>
      <c r="O7" s="47">
        <f t="shared" si="1"/>
        <v>14.219111503856041</v>
      </c>
      <c r="P7" s="9"/>
    </row>
    <row r="8" spans="1:133">
      <c r="A8" s="12"/>
      <c r="B8" s="44">
        <v>513</v>
      </c>
      <c r="C8" s="20" t="s">
        <v>22</v>
      </c>
      <c r="D8" s="46">
        <v>1915837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1915837</v>
      </c>
      <c r="O8" s="47">
        <f t="shared" si="1"/>
        <v>76.953607005141393</v>
      </c>
      <c r="P8" s="9"/>
    </row>
    <row r="9" spans="1:133">
      <c r="A9" s="12"/>
      <c r="B9" s="44">
        <v>514</v>
      </c>
      <c r="C9" s="20" t="s">
        <v>23</v>
      </c>
      <c r="D9" s="46">
        <v>57881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57881</v>
      </c>
      <c r="O9" s="47">
        <f t="shared" si="1"/>
        <v>2.3249116323907457</v>
      </c>
      <c r="P9" s="9"/>
    </row>
    <row r="10" spans="1:133">
      <c r="A10" s="12"/>
      <c r="B10" s="44">
        <v>515</v>
      </c>
      <c r="C10" s="20" t="s">
        <v>24</v>
      </c>
      <c r="D10" s="46">
        <v>93588</v>
      </c>
      <c r="E10" s="46">
        <v>839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94427</v>
      </c>
      <c r="O10" s="47">
        <f t="shared" si="1"/>
        <v>3.7928582904884318</v>
      </c>
      <c r="P10" s="9"/>
    </row>
    <row r="11" spans="1:133">
      <c r="A11" s="12"/>
      <c r="B11" s="44">
        <v>517</v>
      </c>
      <c r="C11" s="20" t="s">
        <v>25</v>
      </c>
      <c r="D11" s="46">
        <v>11264</v>
      </c>
      <c r="E11" s="46">
        <v>99848</v>
      </c>
      <c r="F11" s="46">
        <v>9357834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9468946</v>
      </c>
      <c r="O11" s="47">
        <f t="shared" si="1"/>
        <v>380.34005462724934</v>
      </c>
      <c r="P11" s="9"/>
    </row>
    <row r="12" spans="1:133">
      <c r="A12" s="12"/>
      <c r="B12" s="44">
        <v>519</v>
      </c>
      <c r="C12" s="20" t="s">
        <v>26</v>
      </c>
      <c r="D12" s="46">
        <v>1960607</v>
      </c>
      <c r="E12" s="46">
        <v>2209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72941</v>
      </c>
      <c r="N12" s="46">
        <f t="shared" si="2"/>
        <v>2035757</v>
      </c>
      <c r="O12" s="47">
        <f t="shared" si="1"/>
        <v>81.770445051413887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5287561</v>
      </c>
      <c r="E13" s="31">
        <f t="shared" si="3"/>
        <v>3872738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9160299</v>
      </c>
      <c r="O13" s="43">
        <f t="shared" si="1"/>
        <v>367.94260122107971</v>
      </c>
      <c r="P13" s="10"/>
    </row>
    <row r="14" spans="1:133">
      <c r="A14" s="12"/>
      <c r="B14" s="44">
        <v>521</v>
      </c>
      <c r="C14" s="20" t="s">
        <v>28</v>
      </c>
      <c r="D14" s="46">
        <v>3527225</v>
      </c>
      <c r="E14" s="46">
        <v>39073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3566298</v>
      </c>
      <c r="O14" s="47">
        <f t="shared" si="1"/>
        <v>143.24783097686375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518131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518131</v>
      </c>
      <c r="O15" s="47">
        <f t="shared" si="1"/>
        <v>20.811817159383033</v>
      </c>
      <c r="P15" s="9"/>
    </row>
    <row r="16" spans="1:133">
      <c r="A16" s="12"/>
      <c r="B16" s="44">
        <v>523</v>
      </c>
      <c r="C16" s="20" t="s">
        <v>30</v>
      </c>
      <c r="D16" s="46">
        <v>1424686</v>
      </c>
      <c r="E16" s="46">
        <v>56920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1481606</v>
      </c>
      <c r="O16" s="47">
        <f t="shared" si="1"/>
        <v>59.511809125964007</v>
      </c>
      <c r="P16" s="9"/>
    </row>
    <row r="17" spans="1:16">
      <c r="A17" s="12"/>
      <c r="B17" s="44">
        <v>525</v>
      </c>
      <c r="C17" s="20" t="s">
        <v>32</v>
      </c>
      <c r="D17" s="46">
        <v>238579</v>
      </c>
      <c r="E17" s="46">
        <v>3154771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3393350</v>
      </c>
      <c r="O17" s="47">
        <f t="shared" si="1"/>
        <v>136.30101221079693</v>
      </c>
      <c r="P17" s="9"/>
    </row>
    <row r="18" spans="1:16">
      <c r="A18" s="12"/>
      <c r="B18" s="44">
        <v>526</v>
      </c>
      <c r="C18" s="20" t="s">
        <v>33</v>
      </c>
      <c r="D18" s="46">
        <v>0</v>
      </c>
      <c r="E18" s="46">
        <v>103663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103663</v>
      </c>
      <c r="O18" s="47">
        <f t="shared" si="1"/>
        <v>4.1638415809768636</v>
      </c>
      <c r="P18" s="9"/>
    </row>
    <row r="19" spans="1:16">
      <c r="A19" s="12"/>
      <c r="B19" s="44">
        <v>527</v>
      </c>
      <c r="C19" s="20" t="s">
        <v>34</v>
      </c>
      <c r="D19" s="46">
        <v>66201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66201</v>
      </c>
      <c r="O19" s="47">
        <f t="shared" si="1"/>
        <v>2.6591018637532136</v>
      </c>
      <c r="P19" s="9"/>
    </row>
    <row r="20" spans="1:16">
      <c r="A20" s="12"/>
      <c r="B20" s="44">
        <v>529</v>
      </c>
      <c r="C20" s="20" t="s">
        <v>35</v>
      </c>
      <c r="D20" s="46">
        <v>30870</v>
      </c>
      <c r="E20" s="46">
        <v>180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31050</v>
      </c>
      <c r="O20" s="47">
        <f t="shared" si="1"/>
        <v>1.2471883033419022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SUM(D22:D23)</f>
        <v>87793</v>
      </c>
      <c r="E21" s="31">
        <f t="shared" si="5"/>
        <v>174912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262705</v>
      </c>
      <c r="O21" s="43">
        <f t="shared" si="1"/>
        <v>10.552096722365038</v>
      </c>
      <c r="P21" s="10"/>
    </row>
    <row r="22" spans="1:16">
      <c r="A22" s="12"/>
      <c r="B22" s="44">
        <v>534</v>
      </c>
      <c r="C22" s="20" t="s">
        <v>37</v>
      </c>
      <c r="D22" s="46">
        <v>11529</v>
      </c>
      <c r="E22" s="46">
        <v>174912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186441</v>
      </c>
      <c r="O22" s="47">
        <f t="shared" si="1"/>
        <v>7.4887933804627247</v>
      </c>
      <c r="P22" s="9"/>
    </row>
    <row r="23" spans="1:16">
      <c r="A23" s="12"/>
      <c r="B23" s="44">
        <v>539</v>
      </c>
      <c r="C23" s="20" t="s">
        <v>38</v>
      </c>
      <c r="D23" s="46">
        <v>76264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76264</v>
      </c>
      <c r="O23" s="47">
        <f t="shared" si="1"/>
        <v>3.0633033419023135</v>
      </c>
      <c r="P23" s="9"/>
    </row>
    <row r="24" spans="1:16" ht="15.75">
      <c r="A24" s="28" t="s">
        <v>39</v>
      </c>
      <c r="B24" s="29"/>
      <c r="C24" s="30"/>
      <c r="D24" s="31">
        <f t="shared" ref="D24:M24" si="6">SUM(D25:D25)</f>
        <v>0</v>
      </c>
      <c r="E24" s="31">
        <f t="shared" si="6"/>
        <v>8466926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149866</v>
      </c>
      <c r="N24" s="31">
        <f t="shared" ref="N24:N31" si="7">SUM(D24:M24)</f>
        <v>8616792</v>
      </c>
      <c r="O24" s="43">
        <f t="shared" si="1"/>
        <v>346.11150385604111</v>
      </c>
      <c r="P24" s="10"/>
    </row>
    <row r="25" spans="1:16">
      <c r="A25" s="12"/>
      <c r="B25" s="44">
        <v>541</v>
      </c>
      <c r="C25" s="20" t="s">
        <v>40</v>
      </c>
      <c r="D25" s="46">
        <v>0</v>
      </c>
      <c r="E25" s="46">
        <v>8466926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149866</v>
      </c>
      <c r="N25" s="46">
        <f t="shared" si="7"/>
        <v>8616792</v>
      </c>
      <c r="O25" s="47">
        <f t="shared" si="1"/>
        <v>346.11150385604111</v>
      </c>
      <c r="P25" s="9"/>
    </row>
    <row r="26" spans="1:16" ht="15.75">
      <c r="A26" s="28" t="s">
        <v>42</v>
      </c>
      <c r="B26" s="29"/>
      <c r="C26" s="30"/>
      <c r="D26" s="31">
        <f t="shared" ref="D26:M26" si="8">SUM(D27:D30)</f>
        <v>169366</v>
      </c>
      <c r="E26" s="31">
        <f t="shared" si="8"/>
        <v>1068584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1237950</v>
      </c>
      <c r="O26" s="43">
        <f t="shared" si="1"/>
        <v>49.724855398457585</v>
      </c>
      <c r="P26" s="10"/>
    </row>
    <row r="27" spans="1:16">
      <c r="A27" s="13"/>
      <c r="B27" s="45">
        <v>552</v>
      </c>
      <c r="C27" s="21" t="s">
        <v>43</v>
      </c>
      <c r="D27" s="46">
        <v>125157</v>
      </c>
      <c r="E27" s="46">
        <v>104396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229553</v>
      </c>
      <c r="O27" s="47">
        <f t="shared" si="1"/>
        <v>9.2204771850899743</v>
      </c>
      <c r="P27" s="9"/>
    </row>
    <row r="28" spans="1:16">
      <c r="A28" s="13"/>
      <c r="B28" s="45">
        <v>553</v>
      </c>
      <c r="C28" s="21" t="s">
        <v>44</v>
      </c>
      <c r="D28" s="46">
        <v>44209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44209</v>
      </c>
      <c r="O28" s="47">
        <f t="shared" si="1"/>
        <v>1.7757471079691516</v>
      </c>
      <c r="P28" s="9"/>
    </row>
    <row r="29" spans="1:16">
      <c r="A29" s="13"/>
      <c r="B29" s="45">
        <v>554</v>
      </c>
      <c r="C29" s="21" t="s">
        <v>45</v>
      </c>
      <c r="D29" s="46">
        <v>0</v>
      </c>
      <c r="E29" s="46">
        <v>855014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855014</v>
      </c>
      <c r="O29" s="47">
        <f t="shared" si="1"/>
        <v>34.343428663239074</v>
      </c>
      <c r="P29" s="9"/>
    </row>
    <row r="30" spans="1:16">
      <c r="A30" s="13"/>
      <c r="B30" s="45">
        <v>559</v>
      </c>
      <c r="C30" s="21" t="s">
        <v>46</v>
      </c>
      <c r="D30" s="46">
        <v>0</v>
      </c>
      <c r="E30" s="46">
        <v>109174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109174</v>
      </c>
      <c r="O30" s="47">
        <f t="shared" si="1"/>
        <v>4.3852024421593834</v>
      </c>
      <c r="P30" s="9"/>
    </row>
    <row r="31" spans="1:16" ht="15.75">
      <c r="A31" s="28" t="s">
        <v>47</v>
      </c>
      <c r="B31" s="29"/>
      <c r="C31" s="30"/>
      <c r="D31" s="31">
        <f t="shared" ref="D31:M31" si="9">SUM(D32:D33)</f>
        <v>552686</v>
      </c>
      <c r="E31" s="31">
        <f t="shared" si="9"/>
        <v>14548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567234</v>
      </c>
      <c r="O31" s="43">
        <f t="shared" si="1"/>
        <v>22.784142030848329</v>
      </c>
      <c r="P31" s="10"/>
    </row>
    <row r="32" spans="1:16">
      <c r="A32" s="12"/>
      <c r="B32" s="44">
        <v>562</v>
      </c>
      <c r="C32" s="20" t="s">
        <v>48</v>
      </c>
      <c r="D32" s="46">
        <v>470685</v>
      </c>
      <c r="E32" s="46">
        <v>14548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10">SUM(D32:M32)</f>
        <v>485233</v>
      </c>
      <c r="O32" s="47">
        <f t="shared" si="1"/>
        <v>19.490400064267352</v>
      </c>
      <c r="P32" s="9"/>
    </row>
    <row r="33" spans="1:16">
      <c r="A33" s="12"/>
      <c r="B33" s="44">
        <v>563</v>
      </c>
      <c r="C33" s="20" t="s">
        <v>49</v>
      </c>
      <c r="D33" s="46">
        <v>82001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82001</v>
      </c>
      <c r="O33" s="47">
        <f t="shared" si="1"/>
        <v>3.2937419665809768</v>
      </c>
      <c r="P33" s="9"/>
    </row>
    <row r="34" spans="1:16" ht="15.75">
      <c r="A34" s="28" t="s">
        <v>50</v>
      </c>
      <c r="B34" s="29"/>
      <c r="C34" s="30"/>
      <c r="D34" s="31">
        <f t="shared" ref="D34:M34" si="11">SUM(D35:D39)</f>
        <v>440605</v>
      </c>
      <c r="E34" s="31">
        <f t="shared" si="11"/>
        <v>752363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1192968</v>
      </c>
      <c r="O34" s="43">
        <f t="shared" si="1"/>
        <v>47.918059125964007</v>
      </c>
      <c r="P34" s="9"/>
    </row>
    <row r="35" spans="1:16">
      <c r="A35" s="12"/>
      <c r="B35" s="44">
        <v>571</v>
      </c>
      <c r="C35" s="20" t="s">
        <v>51</v>
      </c>
      <c r="D35" s="46">
        <v>5600</v>
      </c>
      <c r="E35" s="46">
        <v>305165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310765</v>
      </c>
      <c r="O35" s="47">
        <f t="shared" si="1"/>
        <v>12.482527313624679</v>
      </c>
      <c r="P35" s="9"/>
    </row>
    <row r="36" spans="1:16">
      <c r="A36" s="12"/>
      <c r="B36" s="44">
        <v>572</v>
      </c>
      <c r="C36" s="20" t="s">
        <v>52</v>
      </c>
      <c r="D36" s="46">
        <v>109568</v>
      </c>
      <c r="E36" s="46">
        <v>147148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256716</v>
      </c>
      <c r="O36" s="47">
        <f t="shared" si="1"/>
        <v>10.311535989717223</v>
      </c>
      <c r="P36" s="9"/>
    </row>
    <row r="37" spans="1:16">
      <c r="A37" s="12"/>
      <c r="B37" s="44">
        <v>573</v>
      </c>
      <c r="C37" s="20" t="s">
        <v>75</v>
      </c>
      <c r="D37" s="46">
        <v>40000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40000</v>
      </c>
      <c r="O37" s="47">
        <f t="shared" ref="O37:O58" si="12">(N37/O$60)</f>
        <v>1.6066838046272494</v>
      </c>
      <c r="P37" s="9"/>
    </row>
    <row r="38" spans="1:16">
      <c r="A38" s="12"/>
      <c r="B38" s="44">
        <v>575</v>
      </c>
      <c r="C38" s="20" t="s">
        <v>53</v>
      </c>
      <c r="D38" s="46">
        <v>205576</v>
      </c>
      <c r="E38" s="46">
        <v>150718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356294</v>
      </c>
      <c r="O38" s="47">
        <f t="shared" si="12"/>
        <v>14.31129498714653</v>
      </c>
      <c r="P38" s="9"/>
    </row>
    <row r="39" spans="1:16">
      <c r="A39" s="12"/>
      <c r="B39" s="44">
        <v>579</v>
      </c>
      <c r="C39" s="20" t="s">
        <v>54</v>
      </c>
      <c r="D39" s="46">
        <v>79861</v>
      </c>
      <c r="E39" s="46">
        <v>149332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229193</v>
      </c>
      <c r="O39" s="47">
        <f t="shared" si="12"/>
        <v>9.2060170308483293</v>
      </c>
      <c r="P39" s="9"/>
    </row>
    <row r="40" spans="1:16" ht="15.75">
      <c r="A40" s="28" t="s">
        <v>70</v>
      </c>
      <c r="B40" s="29"/>
      <c r="C40" s="30"/>
      <c r="D40" s="31">
        <f t="shared" ref="D40:M40" si="13">SUM(D41:D41)</f>
        <v>2330736</v>
      </c>
      <c r="E40" s="31">
        <f t="shared" si="13"/>
        <v>1243246</v>
      </c>
      <c r="F40" s="31">
        <f t="shared" si="13"/>
        <v>664879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 t="shared" ref="N40:N47" si="14">SUM(D40:M40)</f>
        <v>4238861</v>
      </c>
      <c r="O40" s="43">
        <f t="shared" si="12"/>
        <v>170.26273296915167</v>
      </c>
      <c r="P40" s="9"/>
    </row>
    <row r="41" spans="1:16">
      <c r="A41" s="12"/>
      <c r="B41" s="44">
        <v>581</v>
      </c>
      <c r="C41" s="20" t="s">
        <v>55</v>
      </c>
      <c r="D41" s="46">
        <v>2330736</v>
      </c>
      <c r="E41" s="46">
        <v>1243246</v>
      </c>
      <c r="F41" s="46">
        <v>664879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4"/>
        <v>4238861</v>
      </c>
      <c r="O41" s="47">
        <f t="shared" si="12"/>
        <v>170.26273296915167</v>
      </c>
      <c r="P41" s="9"/>
    </row>
    <row r="42" spans="1:16" ht="15.75">
      <c r="A42" s="28" t="s">
        <v>56</v>
      </c>
      <c r="B42" s="29"/>
      <c r="C42" s="30"/>
      <c r="D42" s="31">
        <f t="shared" ref="D42:M42" si="15">SUM(D43:D57)</f>
        <v>588137</v>
      </c>
      <c r="E42" s="31">
        <f t="shared" si="15"/>
        <v>188919</v>
      </c>
      <c r="F42" s="31">
        <f t="shared" si="15"/>
        <v>0</v>
      </c>
      <c r="G42" s="31">
        <f t="shared" si="15"/>
        <v>0</v>
      </c>
      <c r="H42" s="31">
        <f t="shared" si="15"/>
        <v>0</v>
      </c>
      <c r="I42" s="31">
        <f t="shared" si="15"/>
        <v>0</v>
      </c>
      <c r="J42" s="31">
        <f t="shared" si="15"/>
        <v>0</v>
      </c>
      <c r="K42" s="31">
        <f t="shared" si="15"/>
        <v>0</v>
      </c>
      <c r="L42" s="31">
        <f t="shared" si="15"/>
        <v>0</v>
      </c>
      <c r="M42" s="31">
        <f t="shared" si="15"/>
        <v>0</v>
      </c>
      <c r="N42" s="31">
        <f t="shared" si="14"/>
        <v>777056</v>
      </c>
      <c r="O42" s="43">
        <f t="shared" si="12"/>
        <v>31.212082262210796</v>
      </c>
      <c r="P42" s="9"/>
    </row>
    <row r="43" spans="1:16">
      <c r="A43" s="12"/>
      <c r="B43" s="44">
        <v>601</v>
      </c>
      <c r="C43" s="20" t="s">
        <v>57</v>
      </c>
      <c r="D43" s="46">
        <v>23225</v>
      </c>
      <c r="E43" s="46">
        <v>143501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166726</v>
      </c>
      <c r="O43" s="47">
        <f t="shared" si="12"/>
        <v>6.6968991002570695</v>
      </c>
      <c r="P43" s="9"/>
    </row>
    <row r="44" spans="1:16">
      <c r="A44" s="12"/>
      <c r="B44" s="44">
        <v>602</v>
      </c>
      <c r="C44" s="20" t="s">
        <v>58</v>
      </c>
      <c r="D44" s="46">
        <v>15985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15985</v>
      </c>
      <c r="O44" s="47">
        <f t="shared" si="12"/>
        <v>0.64207101542416456</v>
      </c>
      <c r="P44" s="9"/>
    </row>
    <row r="45" spans="1:16">
      <c r="A45" s="12"/>
      <c r="B45" s="44">
        <v>603</v>
      </c>
      <c r="C45" s="20" t="s">
        <v>59</v>
      </c>
      <c r="D45" s="46">
        <v>15344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15344</v>
      </c>
      <c r="O45" s="47">
        <f t="shared" si="12"/>
        <v>0.61632390745501286</v>
      </c>
      <c r="P45" s="9"/>
    </row>
    <row r="46" spans="1:16">
      <c r="A46" s="12"/>
      <c r="B46" s="44">
        <v>604</v>
      </c>
      <c r="C46" s="20" t="s">
        <v>60</v>
      </c>
      <c r="D46" s="46">
        <v>91984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91984</v>
      </c>
      <c r="O46" s="47">
        <f t="shared" si="12"/>
        <v>3.6947300771208225</v>
      </c>
      <c r="P46" s="9"/>
    </row>
    <row r="47" spans="1:16">
      <c r="A47" s="12"/>
      <c r="B47" s="44">
        <v>608</v>
      </c>
      <c r="C47" s="20" t="s">
        <v>61</v>
      </c>
      <c r="D47" s="46">
        <v>36657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36657</v>
      </c>
      <c r="O47" s="47">
        <f t="shared" si="12"/>
        <v>1.472405205655527</v>
      </c>
      <c r="P47" s="9"/>
    </row>
    <row r="48" spans="1:16">
      <c r="A48" s="12"/>
      <c r="B48" s="44">
        <v>614</v>
      </c>
      <c r="C48" s="20" t="s">
        <v>62</v>
      </c>
      <c r="D48" s="46">
        <v>87375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3" si="16">SUM(D48:M48)</f>
        <v>87375</v>
      </c>
      <c r="O48" s="47">
        <f t="shared" si="12"/>
        <v>3.5095999357326479</v>
      </c>
      <c r="P48" s="9"/>
    </row>
    <row r="49" spans="1:119">
      <c r="A49" s="12"/>
      <c r="B49" s="44">
        <v>634</v>
      </c>
      <c r="C49" s="20" t="s">
        <v>63</v>
      </c>
      <c r="D49" s="46">
        <v>62160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62160</v>
      </c>
      <c r="O49" s="47">
        <f t="shared" si="12"/>
        <v>2.4967866323907457</v>
      </c>
      <c r="P49" s="9"/>
    </row>
    <row r="50" spans="1:119">
      <c r="A50" s="12"/>
      <c r="B50" s="44">
        <v>654</v>
      </c>
      <c r="C50" s="20" t="s">
        <v>64</v>
      </c>
      <c r="D50" s="46">
        <v>38481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38481</v>
      </c>
      <c r="O50" s="47">
        <f t="shared" si="12"/>
        <v>1.5456699871465296</v>
      </c>
      <c r="P50" s="9"/>
    </row>
    <row r="51" spans="1:119">
      <c r="A51" s="12"/>
      <c r="B51" s="44">
        <v>674</v>
      </c>
      <c r="C51" s="20" t="s">
        <v>65</v>
      </c>
      <c r="D51" s="46">
        <v>6625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6625</v>
      </c>
      <c r="O51" s="47">
        <f t="shared" si="12"/>
        <v>0.26610700514138819</v>
      </c>
      <c r="P51" s="9"/>
    </row>
    <row r="52" spans="1:119">
      <c r="A52" s="12"/>
      <c r="B52" s="44">
        <v>694</v>
      </c>
      <c r="C52" s="20" t="s">
        <v>66</v>
      </c>
      <c r="D52" s="46">
        <v>6755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6755</v>
      </c>
      <c r="O52" s="47">
        <f t="shared" si="12"/>
        <v>0.27132872750642673</v>
      </c>
      <c r="P52" s="9"/>
    </row>
    <row r="53" spans="1:119">
      <c r="A53" s="12"/>
      <c r="B53" s="44">
        <v>713</v>
      </c>
      <c r="C53" s="20" t="s">
        <v>67</v>
      </c>
      <c r="D53" s="46">
        <v>0</v>
      </c>
      <c r="E53" s="46">
        <v>11860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11860</v>
      </c>
      <c r="O53" s="47">
        <f t="shared" si="12"/>
        <v>0.47638174807197942</v>
      </c>
      <c r="P53" s="9"/>
    </row>
    <row r="54" spans="1:119">
      <c r="A54" s="12"/>
      <c r="B54" s="44">
        <v>715</v>
      </c>
      <c r="C54" s="20" t="s">
        <v>68</v>
      </c>
      <c r="D54" s="46">
        <v>0</v>
      </c>
      <c r="E54" s="46">
        <v>7611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7611</v>
      </c>
      <c r="O54" s="47">
        <f t="shared" si="12"/>
        <v>0.30571176092544988</v>
      </c>
      <c r="P54" s="9"/>
    </row>
    <row r="55" spans="1:119">
      <c r="A55" s="12"/>
      <c r="B55" s="44">
        <v>724</v>
      </c>
      <c r="C55" s="20" t="s">
        <v>69</v>
      </c>
      <c r="D55" s="46">
        <v>76520</v>
      </c>
      <c r="E55" s="46">
        <v>25947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102467</v>
      </c>
      <c r="O55" s="47">
        <f t="shared" si="12"/>
        <v>4.1158017352185086</v>
      </c>
      <c r="P55" s="9"/>
    </row>
    <row r="56" spans="1:119">
      <c r="A56" s="12"/>
      <c r="B56" s="44">
        <v>744</v>
      </c>
      <c r="C56" s="20" t="s">
        <v>71</v>
      </c>
      <c r="D56" s="46">
        <v>53904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53904</v>
      </c>
      <c r="O56" s="47">
        <f t="shared" si="12"/>
        <v>2.1651670951156814</v>
      </c>
      <c r="P56" s="9"/>
    </row>
    <row r="57" spans="1:119" ht="15.75" thickBot="1">
      <c r="A57" s="12"/>
      <c r="B57" s="44">
        <v>764</v>
      </c>
      <c r="C57" s="20" t="s">
        <v>72</v>
      </c>
      <c r="D57" s="46">
        <v>73122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73122</v>
      </c>
      <c r="O57" s="47">
        <f t="shared" si="12"/>
        <v>2.937098329048843</v>
      </c>
      <c r="P57" s="9"/>
    </row>
    <row r="58" spans="1:119" ht="16.5" thickBot="1">
      <c r="A58" s="14" t="s">
        <v>10</v>
      </c>
      <c r="B58" s="23"/>
      <c r="C58" s="22"/>
      <c r="D58" s="15">
        <f t="shared" ref="D58:M58" si="17">SUM(D5,D13,D21,D24,D26,D31,D34,D40,D42)</f>
        <v>13995540</v>
      </c>
      <c r="E58" s="15">
        <f t="shared" si="17"/>
        <v>15885132</v>
      </c>
      <c r="F58" s="15">
        <f t="shared" si="17"/>
        <v>10022713</v>
      </c>
      <c r="G58" s="15">
        <f t="shared" si="17"/>
        <v>0</v>
      </c>
      <c r="H58" s="15">
        <f t="shared" si="17"/>
        <v>0</v>
      </c>
      <c r="I58" s="15">
        <f t="shared" si="17"/>
        <v>0</v>
      </c>
      <c r="J58" s="15">
        <f t="shared" si="17"/>
        <v>0</v>
      </c>
      <c r="K58" s="15">
        <f t="shared" si="17"/>
        <v>0</v>
      </c>
      <c r="L58" s="15">
        <f t="shared" si="17"/>
        <v>0</v>
      </c>
      <c r="M58" s="15">
        <f t="shared" si="17"/>
        <v>222807</v>
      </c>
      <c r="N58" s="15">
        <f>SUM(D58:M58)</f>
        <v>40126192</v>
      </c>
      <c r="O58" s="37">
        <f t="shared" si="12"/>
        <v>1611.7525706940874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38"/>
      <c r="B60" s="39"/>
      <c r="C60" s="39"/>
      <c r="D60" s="40"/>
      <c r="E60" s="40"/>
      <c r="F60" s="40"/>
      <c r="G60" s="40"/>
      <c r="H60" s="40"/>
      <c r="I60" s="40"/>
      <c r="J60" s="40"/>
      <c r="K60" s="40"/>
      <c r="L60" s="48" t="s">
        <v>76</v>
      </c>
      <c r="M60" s="48"/>
      <c r="N60" s="48"/>
      <c r="O60" s="41">
        <v>24896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customHeight="1" thickBot="1">
      <c r="A62" s="52" t="s">
        <v>79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4752539</v>
      </c>
      <c r="E5" s="26">
        <f t="shared" si="0"/>
        <v>105504</v>
      </c>
      <c r="F5" s="26">
        <f t="shared" si="0"/>
        <v>2048329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87435</v>
      </c>
      <c r="N5" s="27">
        <f>SUM(D5:M5)</f>
        <v>6993807</v>
      </c>
      <c r="O5" s="32">
        <f t="shared" ref="O5:O36" si="1">(N5/O$61)</f>
        <v>282.90955058452329</v>
      </c>
      <c r="P5" s="6"/>
    </row>
    <row r="6" spans="1:133">
      <c r="A6" s="12"/>
      <c r="B6" s="44">
        <v>511</v>
      </c>
      <c r="C6" s="20" t="s">
        <v>20</v>
      </c>
      <c r="D6" s="46">
        <v>73739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73739</v>
      </c>
      <c r="O6" s="47">
        <f t="shared" si="1"/>
        <v>2.982848590267384</v>
      </c>
      <c r="P6" s="9"/>
    </row>
    <row r="7" spans="1:133">
      <c r="A7" s="12"/>
      <c r="B7" s="44">
        <v>512</v>
      </c>
      <c r="C7" s="20" t="s">
        <v>21</v>
      </c>
      <c r="D7" s="46">
        <v>423884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423884</v>
      </c>
      <c r="O7" s="47">
        <f t="shared" si="1"/>
        <v>17.146717365802353</v>
      </c>
      <c r="P7" s="9"/>
    </row>
    <row r="8" spans="1:133">
      <c r="A8" s="12"/>
      <c r="B8" s="44">
        <v>513</v>
      </c>
      <c r="C8" s="20" t="s">
        <v>22</v>
      </c>
      <c r="D8" s="46">
        <v>2018290</v>
      </c>
      <c r="E8" s="46">
        <v>693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2018983</v>
      </c>
      <c r="O8" s="47">
        <f t="shared" si="1"/>
        <v>81.670765745722264</v>
      </c>
      <c r="P8" s="9"/>
    </row>
    <row r="9" spans="1:133">
      <c r="A9" s="12"/>
      <c r="B9" s="44">
        <v>514</v>
      </c>
      <c r="C9" s="20" t="s">
        <v>23</v>
      </c>
      <c r="D9" s="46">
        <v>110224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110224</v>
      </c>
      <c r="O9" s="47">
        <f t="shared" si="1"/>
        <v>4.4587193074713802</v>
      </c>
      <c r="P9" s="9"/>
    </row>
    <row r="10" spans="1:133">
      <c r="A10" s="12"/>
      <c r="B10" s="44">
        <v>515</v>
      </c>
      <c r="C10" s="20" t="s">
        <v>24</v>
      </c>
      <c r="D10" s="46">
        <v>97469</v>
      </c>
      <c r="E10" s="46">
        <v>969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98438</v>
      </c>
      <c r="O10" s="47">
        <f t="shared" si="1"/>
        <v>3.9819586586303144</v>
      </c>
      <c r="P10" s="9"/>
    </row>
    <row r="11" spans="1:133">
      <c r="A11" s="12"/>
      <c r="B11" s="44">
        <v>517</v>
      </c>
      <c r="C11" s="20" t="s">
        <v>25</v>
      </c>
      <c r="D11" s="46">
        <v>10857</v>
      </c>
      <c r="E11" s="46">
        <v>99848</v>
      </c>
      <c r="F11" s="46">
        <v>2048329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2159034</v>
      </c>
      <c r="O11" s="47">
        <f t="shared" si="1"/>
        <v>87.336030095869901</v>
      </c>
      <c r="P11" s="9"/>
    </row>
    <row r="12" spans="1:133">
      <c r="A12" s="12"/>
      <c r="B12" s="44">
        <v>519</v>
      </c>
      <c r="C12" s="20" t="s">
        <v>26</v>
      </c>
      <c r="D12" s="46">
        <v>2018076</v>
      </c>
      <c r="E12" s="46">
        <v>3994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87435</v>
      </c>
      <c r="N12" s="46">
        <f t="shared" si="2"/>
        <v>2109505</v>
      </c>
      <c r="O12" s="47">
        <f t="shared" si="1"/>
        <v>85.33251082075968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4916117</v>
      </c>
      <c r="E13" s="31">
        <f t="shared" si="3"/>
        <v>3444071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8360188</v>
      </c>
      <c r="O13" s="43">
        <f t="shared" si="1"/>
        <v>338.18162695683833</v>
      </c>
      <c r="P13" s="10"/>
    </row>
    <row r="14" spans="1:133">
      <c r="A14" s="12"/>
      <c r="B14" s="44">
        <v>521</v>
      </c>
      <c r="C14" s="20" t="s">
        <v>28</v>
      </c>
      <c r="D14" s="46">
        <v>3234157</v>
      </c>
      <c r="E14" s="46">
        <v>37528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3271685</v>
      </c>
      <c r="O14" s="47">
        <f t="shared" si="1"/>
        <v>132.34436309210793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510433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510433</v>
      </c>
      <c r="O15" s="47">
        <f t="shared" si="1"/>
        <v>20.647748877472594</v>
      </c>
      <c r="P15" s="9"/>
    </row>
    <row r="16" spans="1:133">
      <c r="A16" s="12"/>
      <c r="B16" s="44">
        <v>523</v>
      </c>
      <c r="C16" s="20" t="s">
        <v>30</v>
      </c>
      <c r="D16" s="46">
        <v>1339279</v>
      </c>
      <c r="E16" s="46">
        <v>80225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1419504</v>
      </c>
      <c r="O16" s="47">
        <f t="shared" si="1"/>
        <v>57.420978115772016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239734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239734</v>
      </c>
      <c r="O17" s="47">
        <f t="shared" si="1"/>
        <v>9.6975850491484969</v>
      </c>
      <c r="P17" s="9"/>
    </row>
    <row r="18" spans="1:16">
      <c r="A18" s="12"/>
      <c r="B18" s="44">
        <v>525</v>
      </c>
      <c r="C18" s="20" t="s">
        <v>32</v>
      </c>
      <c r="D18" s="46">
        <v>247158</v>
      </c>
      <c r="E18" s="46">
        <v>920223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1167381</v>
      </c>
      <c r="O18" s="47">
        <f t="shared" si="1"/>
        <v>47.222240200639135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1655749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1655749</v>
      </c>
      <c r="O19" s="47">
        <f t="shared" si="1"/>
        <v>66.977428097568875</v>
      </c>
      <c r="P19" s="9"/>
    </row>
    <row r="20" spans="1:16">
      <c r="A20" s="12"/>
      <c r="B20" s="44">
        <v>527</v>
      </c>
      <c r="C20" s="20" t="s">
        <v>34</v>
      </c>
      <c r="D20" s="46">
        <v>61773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61773</v>
      </c>
      <c r="O20" s="47">
        <f t="shared" si="1"/>
        <v>2.4988066825775657</v>
      </c>
      <c r="P20" s="9"/>
    </row>
    <row r="21" spans="1:16">
      <c r="A21" s="12"/>
      <c r="B21" s="44">
        <v>529</v>
      </c>
      <c r="C21" s="20" t="s">
        <v>35</v>
      </c>
      <c r="D21" s="46">
        <v>33750</v>
      </c>
      <c r="E21" s="46">
        <v>179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33929</v>
      </c>
      <c r="O21" s="47">
        <f t="shared" si="1"/>
        <v>1.3724768415517172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SUM(D23:D24)</f>
        <v>265527</v>
      </c>
      <c r="E22" s="31">
        <f t="shared" si="5"/>
        <v>263024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528551</v>
      </c>
      <c r="O22" s="43">
        <f t="shared" si="1"/>
        <v>21.380648032037538</v>
      </c>
      <c r="P22" s="10"/>
    </row>
    <row r="23" spans="1:16">
      <c r="A23" s="12"/>
      <c r="B23" s="44">
        <v>534</v>
      </c>
      <c r="C23" s="20" t="s">
        <v>37</v>
      </c>
      <c r="D23" s="46">
        <v>9600</v>
      </c>
      <c r="E23" s="46">
        <v>263024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272624</v>
      </c>
      <c r="O23" s="47">
        <f t="shared" si="1"/>
        <v>11.028032846567696</v>
      </c>
      <c r="P23" s="9"/>
    </row>
    <row r="24" spans="1:16">
      <c r="A24" s="12"/>
      <c r="B24" s="44">
        <v>539</v>
      </c>
      <c r="C24" s="20" t="s">
        <v>38</v>
      </c>
      <c r="D24" s="46">
        <v>255927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255927</v>
      </c>
      <c r="O24" s="47">
        <f t="shared" si="1"/>
        <v>10.352615185469844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SUM(D26:D27)</f>
        <v>0</v>
      </c>
      <c r="E25" s="31">
        <f t="shared" si="6"/>
        <v>6208163</v>
      </c>
      <c r="F25" s="31">
        <f t="shared" si="6"/>
        <v>189212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339990</v>
      </c>
      <c r="N25" s="31">
        <f t="shared" ref="N25:N33" si="7">SUM(D25:M25)</f>
        <v>6737365</v>
      </c>
      <c r="O25" s="43">
        <f t="shared" si="1"/>
        <v>272.53610290845842</v>
      </c>
      <c r="P25" s="10"/>
    </row>
    <row r="26" spans="1:16">
      <c r="A26" s="12"/>
      <c r="B26" s="44">
        <v>541</v>
      </c>
      <c r="C26" s="20" t="s">
        <v>40</v>
      </c>
      <c r="D26" s="46">
        <v>0</v>
      </c>
      <c r="E26" s="46">
        <v>5892912</v>
      </c>
      <c r="F26" s="46">
        <v>189212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339990</v>
      </c>
      <c r="N26" s="46">
        <f t="shared" si="7"/>
        <v>6422114</v>
      </c>
      <c r="O26" s="47">
        <f t="shared" si="1"/>
        <v>259.78374661219209</v>
      </c>
      <c r="P26" s="9"/>
    </row>
    <row r="27" spans="1:16">
      <c r="A27" s="12"/>
      <c r="B27" s="44">
        <v>549</v>
      </c>
      <c r="C27" s="20" t="s">
        <v>41</v>
      </c>
      <c r="D27" s="46">
        <v>0</v>
      </c>
      <c r="E27" s="46">
        <v>315251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315251</v>
      </c>
      <c r="O27" s="47">
        <f t="shared" si="1"/>
        <v>12.752356296266333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SUM(D29:D32)</f>
        <v>149692</v>
      </c>
      <c r="E28" s="31">
        <f t="shared" si="8"/>
        <v>1232292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1381984</v>
      </c>
      <c r="O28" s="43">
        <f t="shared" si="1"/>
        <v>55.903240160187693</v>
      </c>
      <c r="P28" s="10"/>
    </row>
    <row r="29" spans="1:16">
      <c r="A29" s="13"/>
      <c r="B29" s="45">
        <v>552</v>
      </c>
      <c r="C29" s="21" t="s">
        <v>43</v>
      </c>
      <c r="D29" s="46">
        <v>104678</v>
      </c>
      <c r="E29" s="46">
        <v>89977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194655</v>
      </c>
      <c r="O29" s="47">
        <f t="shared" si="1"/>
        <v>7.8740746733546381</v>
      </c>
      <c r="P29" s="9"/>
    </row>
    <row r="30" spans="1:16">
      <c r="A30" s="13"/>
      <c r="B30" s="45">
        <v>553</v>
      </c>
      <c r="C30" s="21" t="s">
        <v>44</v>
      </c>
      <c r="D30" s="46">
        <v>45014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45014</v>
      </c>
      <c r="O30" s="47">
        <f t="shared" si="1"/>
        <v>1.820881032320699</v>
      </c>
      <c r="P30" s="9"/>
    </row>
    <row r="31" spans="1:16">
      <c r="A31" s="13"/>
      <c r="B31" s="45">
        <v>554</v>
      </c>
      <c r="C31" s="21" t="s">
        <v>45</v>
      </c>
      <c r="D31" s="46">
        <v>0</v>
      </c>
      <c r="E31" s="46">
        <v>1035283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1035283</v>
      </c>
      <c r="O31" s="47">
        <f t="shared" si="1"/>
        <v>41.878686137292178</v>
      </c>
      <c r="P31" s="9"/>
    </row>
    <row r="32" spans="1:16">
      <c r="A32" s="13"/>
      <c r="B32" s="45">
        <v>559</v>
      </c>
      <c r="C32" s="21" t="s">
        <v>46</v>
      </c>
      <c r="D32" s="46">
        <v>0</v>
      </c>
      <c r="E32" s="46">
        <v>107032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107032</v>
      </c>
      <c r="O32" s="47">
        <f t="shared" si="1"/>
        <v>4.3295983172201771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SUM(D34:D35)</f>
        <v>382011</v>
      </c>
      <c r="E33" s="31">
        <f t="shared" si="9"/>
        <v>14541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396552</v>
      </c>
      <c r="O33" s="43">
        <f t="shared" si="1"/>
        <v>16.041098661057401</v>
      </c>
      <c r="P33" s="10"/>
    </row>
    <row r="34" spans="1:16">
      <c r="A34" s="12"/>
      <c r="B34" s="44">
        <v>562</v>
      </c>
      <c r="C34" s="20" t="s">
        <v>48</v>
      </c>
      <c r="D34" s="46">
        <v>356766</v>
      </c>
      <c r="E34" s="46">
        <v>14541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371307</v>
      </c>
      <c r="O34" s="47">
        <f t="shared" si="1"/>
        <v>15.019902107519922</v>
      </c>
      <c r="P34" s="9"/>
    </row>
    <row r="35" spans="1:16">
      <c r="A35" s="12"/>
      <c r="B35" s="44">
        <v>563</v>
      </c>
      <c r="C35" s="20" t="s">
        <v>49</v>
      </c>
      <c r="D35" s="46">
        <v>25245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25245</v>
      </c>
      <c r="O35" s="47">
        <f t="shared" si="1"/>
        <v>1.0211965535374783</v>
      </c>
      <c r="P35" s="9"/>
    </row>
    <row r="36" spans="1:16" ht="15.75">
      <c r="A36" s="28" t="s">
        <v>50</v>
      </c>
      <c r="B36" s="29"/>
      <c r="C36" s="30"/>
      <c r="D36" s="31">
        <f t="shared" ref="D36:M36" si="11">SUM(D37:D40)</f>
        <v>397153</v>
      </c>
      <c r="E36" s="31">
        <f t="shared" si="11"/>
        <v>771947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1169100</v>
      </c>
      <c r="O36" s="43">
        <f t="shared" si="1"/>
        <v>47.291776222644714</v>
      </c>
      <c r="P36" s="9"/>
    </row>
    <row r="37" spans="1:16">
      <c r="A37" s="12"/>
      <c r="B37" s="44">
        <v>571</v>
      </c>
      <c r="C37" s="20" t="s">
        <v>51</v>
      </c>
      <c r="D37" s="46">
        <v>5600</v>
      </c>
      <c r="E37" s="46">
        <v>295126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300726</v>
      </c>
      <c r="O37" s="47">
        <f t="shared" ref="O37:O59" si="12">(N37/O$61)</f>
        <v>12.164799158610089</v>
      </c>
      <c r="P37" s="9"/>
    </row>
    <row r="38" spans="1:16">
      <c r="A38" s="12"/>
      <c r="B38" s="44">
        <v>572</v>
      </c>
      <c r="C38" s="20" t="s">
        <v>52</v>
      </c>
      <c r="D38" s="46">
        <v>127816</v>
      </c>
      <c r="E38" s="46">
        <v>195806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323622</v>
      </c>
      <c r="O38" s="47">
        <f t="shared" si="12"/>
        <v>13.090975284171352</v>
      </c>
      <c r="P38" s="9"/>
    </row>
    <row r="39" spans="1:16">
      <c r="A39" s="12"/>
      <c r="B39" s="44">
        <v>575</v>
      </c>
      <c r="C39" s="20" t="s">
        <v>53</v>
      </c>
      <c r="D39" s="46">
        <v>190059</v>
      </c>
      <c r="E39" s="46">
        <v>143824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333883</v>
      </c>
      <c r="O39" s="47">
        <f t="shared" si="12"/>
        <v>13.506047489988269</v>
      </c>
      <c r="P39" s="9"/>
    </row>
    <row r="40" spans="1:16">
      <c r="A40" s="12"/>
      <c r="B40" s="44">
        <v>579</v>
      </c>
      <c r="C40" s="20" t="s">
        <v>54</v>
      </c>
      <c r="D40" s="46">
        <v>73678</v>
      </c>
      <c r="E40" s="46">
        <v>137191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210869</v>
      </c>
      <c r="O40" s="47">
        <f t="shared" si="12"/>
        <v>8.5299542898750058</v>
      </c>
      <c r="P40" s="9"/>
    </row>
    <row r="41" spans="1:16" ht="15.75">
      <c r="A41" s="28" t="s">
        <v>70</v>
      </c>
      <c r="B41" s="29"/>
      <c r="C41" s="30"/>
      <c r="D41" s="31">
        <f t="shared" ref="D41:M41" si="13">SUM(D42:D42)</f>
        <v>2533491</v>
      </c>
      <c r="E41" s="31">
        <f t="shared" si="13"/>
        <v>1372132</v>
      </c>
      <c r="F41" s="31">
        <f t="shared" si="13"/>
        <v>769000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 t="shared" ref="N41:N59" si="14">SUM(D41:M41)</f>
        <v>4674623</v>
      </c>
      <c r="O41" s="43">
        <f t="shared" si="12"/>
        <v>189.09522268516645</v>
      </c>
      <c r="P41" s="9"/>
    </row>
    <row r="42" spans="1:16">
      <c r="A42" s="12"/>
      <c r="B42" s="44">
        <v>581</v>
      </c>
      <c r="C42" s="20" t="s">
        <v>55</v>
      </c>
      <c r="D42" s="46">
        <v>2533491</v>
      </c>
      <c r="E42" s="46">
        <v>1372132</v>
      </c>
      <c r="F42" s="46">
        <v>769000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4674623</v>
      </c>
      <c r="O42" s="47">
        <f t="shared" si="12"/>
        <v>189.09522268516645</v>
      </c>
      <c r="P42" s="9"/>
    </row>
    <row r="43" spans="1:16" ht="15.75">
      <c r="A43" s="28" t="s">
        <v>56</v>
      </c>
      <c r="B43" s="29"/>
      <c r="C43" s="30"/>
      <c r="D43" s="31">
        <f t="shared" ref="D43:M43" si="15">SUM(D44:D58)</f>
        <v>675802</v>
      </c>
      <c r="E43" s="31">
        <f t="shared" si="15"/>
        <v>181499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 t="shared" si="14"/>
        <v>857301</v>
      </c>
      <c r="O43" s="43">
        <f t="shared" si="12"/>
        <v>34.679058290522228</v>
      </c>
      <c r="P43" s="9"/>
    </row>
    <row r="44" spans="1:16">
      <c r="A44" s="12"/>
      <c r="B44" s="44">
        <v>601</v>
      </c>
      <c r="C44" s="20" t="s">
        <v>57</v>
      </c>
      <c r="D44" s="46">
        <v>15766</v>
      </c>
      <c r="E44" s="46">
        <v>143619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159385</v>
      </c>
      <c r="O44" s="47">
        <f t="shared" si="12"/>
        <v>6.4473524533797173</v>
      </c>
      <c r="P44" s="9"/>
    </row>
    <row r="45" spans="1:16">
      <c r="A45" s="12"/>
      <c r="B45" s="44">
        <v>602</v>
      </c>
      <c r="C45" s="20" t="s">
        <v>58</v>
      </c>
      <c r="D45" s="46">
        <v>15399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15399</v>
      </c>
      <c r="O45" s="47">
        <f t="shared" si="12"/>
        <v>0.62291169451073991</v>
      </c>
      <c r="P45" s="9"/>
    </row>
    <row r="46" spans="1:16">
      <c r="A46" s="12"/>
      <c r="B46" s="44">
        <v>603</v>
      </c>
      <c r="C46" s="20" t="s">
        <v>59</v>
      </c>
      <c r="D46" s="46">
        <v>16303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16303</v>
      </c>
      <c r="O46" s="47">
        <f t="shared" si="12"/>
        <v>0.65947979450669469</v>
      </c>
      <c r="P46" s="9"/>
    </row>
    <row r="47" spans="1:16">
      <c r="A47" s="12"/>
      <c r="B47" s="44">
        <v>604</v>
      </c>
      <c r="C47" s="20" t="s">
        <v>60</v>
      </c>
      <c r="D47" s="46">
        <v>128646</v>
      </c>
      <c r="E47" s="46">
        <v>361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129007</v>
      </c>
      <c r="O47" s="47">
        <f t="shared" si="12"/>
        <v>5.2185186683386595</v>
      </c>
      <c r="P47" s="9"/>
    </row>
    <row r="48" spans="1:16">
      <c r="A48" s="12"/>
      <c r="B48" s="44">
        <v>608</v>
      </c>
      <c r="C48" s="20" t="s">
        <v>61</v>
      </c>
      <c r="D48" s="46">
        <v>6099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6099</v>
      </c>
      <c r="O48" s="47">
        <f t="shared" si="12"/>
        <v>0.24671332065854942</v>
      </c>
      <c r="P48" s="9"/>
    </row>
    <row r="49" spans="1:119">
      <c r="A49" s="12"/>
      <c r="B49" s="44">
        <v>614</v>
      </c>
      <c r="C49" s="20" t="s">
        <v>62</v>
      </c>
      <c r="D49" s="46">
        <v>118312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118312</v>
      </c>
      <c r="O49" s="47">
        <f t="shared" si="12"/>
        <v>4.7858905384086405</v>
      </c>
      <c r="P49" s="9"/>
    </row>
    <row r="50" spans="1:119">
      <c r="A50" s="12"/>
      <c r="B50" s="44">
        <v>634</v>
      </c>
      <c r="C50" s="20" t="s">
        <v>63</v>
      </c>
      <c r="D50" s="46">
        <v>88045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88045</v>
      </c>
      <c r="O50" s="47">
        <f t="shared" si="12"/>
        <v>3.5615468629909794</v>
      </c>
      <c r="P50" s="9"/>
    </row>
    <row r="51" spans="1:119">
      <c r="A51" s="12"/>
      <c r="B51" s="44">
        <v>654</v>
      </c>
      <c r="C51" s="20" t="s">
        <v>64</v>
      </c>
      <c r="D51" s="46">
        <v>38187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38187</v>
      </c>
      <c r="O51" s="47">
        <f t="shared" si="12"/>
        <v>1.5447190647627522</v>
      </c>
      <c r="P51" s="9"/>
    </row>
    <row r="52" spans="1:119">
      <c r="A52" s="12"/>
      <c r="B52" s="44">
        <v>674</v>
      </c>
      <c r="C52" s="20" t="s">
        <v>65</v>
      </c>
      <c r="D52" s="46">
        <v>8415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8415</v>
      </c>
      <c r="O52" s="47">
        <f t="shared" si="12"/>
        <v>0.34039885117915941</v>
      </c>
      <c r="P52" s="9"/>
    </row>
    <row r="53" spans="1:119">
      <c r="A53" s="12"/>
      <c r="B53" s="44">
        <v>694</v>
      </c>
      <c r="C53" s="20" t="s">
        <v>66</v>
      </c>
      <c r="D53" s="46">
        <v>28639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28639</v>
      </c>
      <c r="O53" s="47">
        <f t="shared" si="12"/>
        <v>1.1584887342745034</v>
      </c>
      <c r="P53" s="9"/>
    </row>
    <row r="54" spans="1:119">
      <c r="A54" s="12"/>
      <c r="B54" s="44">
        <v>713</v>
      </c>
      <c r="C54" s="20" t="s">
        <v>67</v>
      </c>
      <c r="D54" s="46">
        <v>0</v>
      </c>
      <c r="E54" s="46">
        <v>16915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16915</v>
      </c>
      <c r="O54" s="47">
        <f t="shared" si="12"/>
        <v>0.68423607459245173</v>
      </c>
      <c r="P54" s="9"/>
    </row>
    <row r="55" spans="1:119">
      <c r="A55" s="12"/>
      <c r="B55" s="44">
        <v>715</v>
      </c>
      <c r="C55" s="20" t="s">
        <v>68</v>
      </c>
      <c r="D55" s="46">
        <v>0</v>
      </c>
      <c r="E55" s="46">
        <v>8676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8676</v>
      </c>
      <c r="O55" s="47">
        <f t="shared" si="12"/>
        <v>0.35095667650984991</v>
      </c>
      <c r="P55" s="9"/>
    </row>
    <row r="56" spans="1:119">
      <c r="A56" s="12"/>
      <c r="B56" s="44">
        <v>724</v>
      </c>
      <c r="C56" s="20" t="s">
        <v>69</v>
      </c>
      <c r="D56" s="46">
        <v>89814</v>
      </c>
      <c r="E56" s="46">
        <v>11928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101742</v>
      </c>
      <c r="O56" s="47">
        <f t="shared" si="12"/>
        <v>4.1156102099429637</v>
      </c>
      <c r="P56" s="9"/>
    </row>
    <row r="57" spans="1:119">
      <c r="A57" s="12"/>
      <c r="B57" s="44">
        <v>744</v>
      </c>
      <c r="C57" s="20" t="s">
        <v>71</v>
      </c>
      <c r="D57" s="46">
        <v>52341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52341</v>
      </c>
      <c r="O57" s="47">
        <f t="shared" si="12"/>
        <v>2.1172687189029569</v>
      </c>
      <c r="P57" s="9"/>
    </row>
    <row r="58" spans="1:119" ht="15.75" thickBot="1">
      <c r="A58" s="12"/>
      <c r="B58" s="44">
        <v>764</v>
      </c>
      <c r="C58" s="20" t="s">
        <v>72</v>
      </c>
      <c r="D58" s="46">
        <v>69836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69836</v>
      </c>
      <c r="O58" s="47">
        <f t="shared" si="12"/>
        <v>2.8249666275636098</v>
      </c>
      <c r="P58" s="9"/>
    </row>
    <row r="59" spans="1:119" ht="16.5" thickBot="1">
      <c r="A59" s="14" t="s">
        <v>10</v>
      </c>
      <c r="B59" s="23"/>
      <c r="C59" s="22"/>
      <c r="D59" s="15">
        <f t="shared" ref="D59:M59" si="16">SUM(D5,D13,D22,D25,D28,D33,D36,D41,D43)</f>
        <v>14072332</v>
      </c>
      <c r="E59" s="15">
        <f t="shared" si="16"/>
        <v>13593173</v>
      </c>
      <c r="F59" s="15">
        <f t="shared" si="16"/>
        <v>3006541</v>
      </c>
      <c r="G59" s="15">
        <f t="shared" si="16"/>
        <v>0</v>
      </c>
      <c r="H59" s="15">
        <f t="shared" si="16"/>
        <v>0</v>
      </c>
      <c r="I59" s="15">
        <f t="shared" si="16"/>
        <v>0</v>
      </c>
      <c r="J59" s="15">
        <f t="shared" si="16"/>
        <v>0</v>
      </c>
      <c r="K59" s="15">
        <f t="shared" si="16"/>
        <v>0</v>
      </c>
      <c r="L59" s="15">
        <f t="shared" si="16"/>
        <v>0</v>
      </c>
      <c r="M59" s="15">
        <f t="shared" si="16"/>
        <v>427425</v>
      </c>
      <c r="N59" s="15">
        <f t="shared" si="14"/>
        <v>31099471</v>
      </c>
      <c r="O59" s="37">
        <f t="shared" si="12"/>
        <v>1258.0183245014359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38"/>
      <c r="B61" s="39"/>
      <c r="C61" s="39"/>
      <c r="D61" s="40"/>
      <c r="E61" s="40"/>
      <c r="F61" s="40"/>
      <c r="G61" s="40"/>
      <c r="H61" s="40"/>
      <c r="I61" s="40"/>
      <c r="J61" s="40"/>
      <c r="K61" s="40"/>
      <c r="L61" s="48" t="s">
        <v>18</v>
      </c>
      <c r="M61" s="48"/>
      <c r="N61" s="48"/>
      <c r="O61" s="41">
        <v>24721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79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A63:O63"/>
    <mergeCell ref="A62:O62"/>
    <mergeCell ref="L61:N6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4973314</v>
      </c>
      <c r="E5" s="26">
        <f t="shared" si="0"/>
        <v>111680</v>
      </c>
      <c r="F5" s="26">
        <f t="shared" si="0"/>
        <v>1397845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64883</v>
      </c>
      <c r="N5" s="27">
        <f>SUM(D5:M5)</f>
        <v>6547722</v>
      </c>
      <c r="O5" s="32">
        <f t="shared" ref="O5:O36" si="1">(N5/O$62)</f>
        <v>264.24480406796079</v>
      </c>
      <c r="P5" s="6"/>
    </row>
    <row r="6" spans="1:133">
      <c r="A6" s="12"/>
      <c r="B6" s="44">
        <v>511</v>
      </c>
      <c r="C6" s="20" t="s">
        <v>20</v>
      </c>
      <c r="D6" s="46">
        <v>69919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69919</v>
      </c>
      <c r="O6" s="47">
        <f t="shared" si="1"/>
        <v>2.8217038621413293</v>
      </c>
      <c r="P6" s="9"/>
    </row>
    <row r="7" spans="1:133">
      <c r="A7" s="12"/>
      <c r="B7" s="44">
        <v>512</v>
      </c>
      <c r="C7" s="20" t="s">
        <v>21</v>
      </c>
      <c r="D7" s="46">
        <v>425222</v>
      </c>
      <c r="E7" s="46">
        <v>1223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426445</v>
      </c>
      <c r="O7" s="47">
        <f t="shared" si="1"/>
        <v>17.209935832761612</v>
      </c>
      <c r="P7" s="9"/>
    </row>
    <row r="8" spans="1:133">
      <c r="A8" s="12"/>
      <c r="B8" s="44">
        <v>513</v>
      </c>
      <c r="C8" s="20" t="s">
        <v>22</v>
      </c>
      <c r="D8" s="46">
        <v>2031657</v>
      </c>
      <c r="E8" s="46">
        <v>8118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2039775</v>
      </c>
      <c r="O8" s="47">
        <f t="shared" si="1"/>
        <v>82.318697283990474</v>
      </c>
      <c r="P8" s="9"/>
    </row>
    <row r="9" spans="1:133">
      <c r="A9" s="12"/>
      <c r="B9" s="44">
        <v>514</v>
      </c>
      <c r="C9" s="20" t="s">
        <v>23</v>
      </c>
      <c r="D9" s="46">
        <v>40077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40077</v>
      </c>
      <c r="O9" s="47">
        <f t="shared" si="1"/>
        <v>1.6173776181443964</v>
      </c>
      <c r="P9" s="9"/>
    </row>
    <row r="10" spans="1:133">
      <c r="A10" s="12"/>
      <c r="B10" s="44">
        <v>515</v>
      </c>
      <c r="C10" s="20" t="s">
        <v>24</v>
      </c>
      <c r="D10" s="46">
        <v>123526</v>
      </c>
      <c r="E10" s="46">
        <v>48000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171526</v>
      </c>
      <c r="O10" s="47">
        <f t="shared" si="1"/>
        <v>6.9222325356148353</v>
      </c>
      <c r="P10" s="9"/>
    </row>
    <row r="11" spans="1:133">
      <c r="A11" s="12"/>
      <c r="B11" s="44">
        <v>517</v>
      </c>
      <c r="C11" s="20" t="s">
        <v>25</v>
      </c>
      <c r="D11" s="46">
        <v>151407</v>
      </c>
      <c r="E11" s="46">
        <v>9042</v>
      </c>
      <c r="F11" s="46">
        <v>848299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1008748</v>
      </c>
      <c r="O11" s="47">
        <f t="shared" si="1"/>
        <v>40.709794584123657</v>
      </c>
      <c r="P11" s="9"/>
    </row>
    <row r="12" spans="1:133">
      <c r="A12" s="12"/>
      <c r="B12" s="44">
        <v>519</v>
      </c>
      <c r="C12" s="20" t="s">
        <v>26</v>
      </c>
      <c r="D12" s="46">
        <v>2131506</v>
      </c>
      <c r="E12" s="46">
        <v>45297</v>
      </c>
      <c r="F12" s="46">
        <v>549546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64883</v>
      </c>
      <c r="N12" s="46">
        <f t="shared" si="2"/>
        <v>2791232</v>
      </c>
      <c r="O12" s="47">
        <f t="shared" si="1"/>
        <v>112.64506235118446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5148332</v>
      </c>
      <c r="E13" s="31">
        <f t="shared" si="3"/>
        <v>2899699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8048031</v>
      </c>
      <c r="O13" s="43">
        <f t="shared" si="1"/>
        <v>324.79240485895315</v>
      </c>
      <c r="P13" s="10"/>
    </row>
    <row r="14" spans="1:133">
      <c r="A14" s="12"/>
      <c r="B14" s="44">
        <v>521</v>
      </c>
      <c r="C14" s="20" t="s">
        <v>28</v>
      </c>
      <c r="D14" s="46">
        <v>3375181</v>
      </c>
      <c r="E14" s="46">
        <v>18382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3393563</v>
      </c>
      <c r="O14" s="47">
        <f t="shared" si="1"/>
        <v>136.95318616570484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502812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502812</v>
      </c>
      <c r="O15" s="47">
        <f t="shared" si="1"/>
        <v>20.291860042778158</v>
      </c>
      <c r="P15" s="9"/>
    </row>
    <row r="16" spans="1:133">
      <c r="A16" s="12"/>
      <c r="B16" s="44">
        <v>523</v>
      </c>
      <c r="C16" s="20" t="s">
        <v>30</v>
      </c>
      <c r="D16" s="46">
        <v>1427915</v>
      </c>
      <c r="E16" s="46">
        <v>92414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1520329</v>
      </c>
      <c r="O16" s="47">
        <f t="shared" si="1"/>
        <v>61.355543000121074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280603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280603</v>
      </c>
      <c r="O17" s="47">
        <f t="shared" si="1"/>
        <v>11.32422615924775</v>
      </c>
      <c r="P17" s="9"/>
    </row>
    <row r="18" spans="1:16">
      <c r="A18" s="12"/>
      <c r="B18" s="44">
        <v>525</v>
      </c>
      <c r="C18" s="20" t="s">
        <v>32</v>
      </c>
      <c r="D18" s="46">
        <v>249872</v>
      </c>
      <c r="E18" s="46">
        <v>521575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771447</v>
      </c>
      <c r="O18" s="47">
        <f t="shared" si="1"/>
        <v>31.133096573711612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1465361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1465361</v>
      </c>
      <c r="O19" s="47">
        <f t="shared" si="1"/>
        <v>59.137212962589288</v>
      </c>
      <c r="P19" s="9"/>
    </row>
    <row r="20" spans="1:16">
      <c r="A20" s="12"/>
      <c r="B20" s="44">
        <v>527</v>
      </c>
      <c r="C20" s="20" t="s">
        <v>34</v>
      </c>
      <c r="D20" s="46">
        <v>62116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62116</v>
      </c>
      <c r="O20" s="47">
        <f t="shared" si="1"/>
        <v>2.5068001129989104</v>
      </c>
      <c r="P20" s="9"/>
    </row>
    <row r="21" spans="1:16">
      <c r="A21" s="12"/>
      <c r="B21" s="44">
        <v>529</v>
      </c>
      <c r="C21" s="20" t="s">
        <v>35</v>
      </c>
      <c r="D21" s="46">
        <v>33248</v>
      </c>
      <c r="E21" s="46">
        <v>18552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51800</v>
      </c>
      <c r="O21" s="47">
        <f t="shared" si="1"/>
        <v>2.0904798418015256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62253</v>
      </c>
      <c r="E22" s="31">
        <f t="shared" si="5"/>
        <v>237775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300028</v>
      </c>
      <c r="O22" s="43">
        <f t="shared" si="1"/>
        <v>12.108156099923322</v>
      </c>
      <c r="P22" s="10"/>
    </row>
    <row r="23" spans="1:16">
      <c r="A23" s="12"/>
      <c r="B23" s="44">
        <v>534</v>
      </c>
      <c r="C23" s="20" t="s">
        <v>37</v>
      </c>
      <c r="D23" s="46">
        <v>3768</v>
      </c>
      <c r="E23" s="46">
        <v>237775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241543</v>
      </c>
      <c r="O23" s="47">
        <f t="shared" si="1"/>
        <v>9.7478913596190324</v>
      </c>
      <c r="P23" s="9"/>
    </row>
    <row r="24" spans="1:16">
      <c r="A24" s="12"/>
      <c r="B24" s="44">
        <v>538</v>
      </c>
      <c r="C24" s="20" t="s">
        <v>81</v>
      </c>
      <c r="D24" s="46">
        <v>5000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5000</v>
      </c>
      <c r="O24" s="47">
        <f t="shared" si="1"/>
        <v>0.20178376851366076</v>
      </c>
      <c r="P24" s="9"/>
    </row>
    <row r="25" spans="1:16">
      <c r="A25" s="12"/>
      <c r="B25" s="44">
        <v>539</v>
      </c>
      <c r="C25" s="20" t="s">
        <v>38</v>
      </c>
      <c r="D25" s="46">
        <v>53485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53485</v>
      </c>
      <c r="O25" s="47">
        <f t="shared" si="1"/>
        <v>2.1584809717906293</v>
      </c>
      <c r="P25" s="9"/>
    </row>
    <row r="26" spans="1:16" ht="15.75">
      <c r="A26" s="28" t="s">
        <v>39</v>
      </c>
      <c r="B26" s="29"/>
      <c r="C26" s="30"/>
      <c r="D26" s="31">
        <f t="shared" ref="D26:M26" si="6">SUM(D27:D27)</f>
        <v>0</v>
      </c>
      <c r="E26" s="31">
        <f t="shared" si="6"/>
        <v>7812984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528141</v>
      </c>
      <c r="N26" s="31">
        <f t="shared" ref="N26:N33" si="7">SUM(D26:M26)</f>
        <v>8341125</v>
      </c>
      <c r="O26" s="43">
        <f t="shared" si="1"/>
        <v>336.6207272287017</v>
      </c>
      <c r="P26" s="10"/>
    </row>
    <row r="27" spans="1:16">
      <c r="A27" s="12"/>
      <c r="B27" s="44">
        <v>541</v>
      </c>
      <c r="C27" s="20" t="s">
        <v>40</v>
      </c>
      <c r="D27" s="46">
        <v>0</v>
      </c>
      <c r="E27" s="46">
        <v>7812984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528141</v>
      </c>
      <c r="N27" s="46">
        <f t="shared" si="7"/>
        <v>8341125</v>
      </c>
      <c r="O27" s="47">
        <f t="shared" si="1"/>
        <v>336.6207272287017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SUM(D29:D32)</f>
        <v>166713</v>
      </c>
      <c r="E28" s="31">
        <f t="shared" si="8"/>
        <v>1256227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1422940</v>
      </c>
      <c r="O28" s="43">
        <f t="shared" si="1"/>
        <v>57.425239113765691</v>
      </c>
      <c r="P28" s="10"/>
    </row>
    <row r="29" spans="1:16">
      <c r="A29" s="13"/>
      <c r="B29" s="45">
        <v>552</v>
      </c>
      <c r="C29" s="21" t="s">
        <v>43</v>
      </c>
      <c r="D29" s="46">
        <v>120382</v>
      </c>
      <c r="E29" s="46">
        <v>53986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174368</v>
      </c>
      <c r="O29" s="47">
        <f t="shared" si="1"/>
        <v>7.0369264296380001</v>
      </c>
      <c r="P29" s="9"/>
    </row>
    <row r="30" spans="1:16">
      <c r="A30" s="13"/>
      <c r="B30" s="45">
        <v>553</v>
      </c>
      <c r="C30" s="21" t="s">
        <v>44</v>
      </c>
      <c r="D30" s="46">
        <v>46331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46331</v>
      </c>
      <c r="O30" s="47">
        <f t="shared" si="1"/>
        <v>1.8697687558012834</v>
      </c>
      <c r="P30" s="9"/>
    </row>
    <row r="31" spans="1:16">
      <c r="A31" s="13"/>
      <c r="B31" s="45">
        <v>554</v>
      </c>
      <c r="C31" s="21" t="s">
        <v>45</v>
      </c>
      <c r="D31" s="46">
        <v>0</v>
      </c>
      <c r="E31" s="46">
        <v>1100915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1100915</v>
      </c>
      <c r="O31" s="47">
        <f t="shared" si="1"/>
        <v>44.429355502643368</v>
      </c>
      <c r="P31" s="9"/>
    </row>
    <row r="32" spans="1:16">
      <c r="A32" s="13"/>
      <c r="B32" s="45">
        <v>559</v>
      </c>
      <c r="C32" s="21" t="s">
        <v>46</v>
      </c>
      <c r="D32" s="46">
        <v>0</v>
      </c>
      <c r="E32" s="46">
        <v>101326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101326</v>
      </c>
      <c r="O32" s="47">
        <f t="shared" si="1"/>
        <v>4.0891884256830382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SUM(D34:D35)</f>
        <v>410264</v>
      </c>
      <c r="E33" s="31">
        <f t="shared" si="9"/>
        <v>90339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500603</v>
      </c>
      <c r="O33" s="43">
        <f t="shared" si="1"/>
        <v>20.202711973848825</v>
      </c>
      <c r="P33" s="10"/>
    </row>
    <row r="34" spans="1:16">
      <c r="A34" s="12"/>
      <c r="B34" s="44">
        <v>562</v>
      </c>
      <c r="C34" s="20" t="s">
        <v>48</v>
      </c>
      <c r="D34" s="46">
        <v>385364</v>
      </c>
      <c r="E34" s="46">
        <v>90339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475703</v>
      </c>
      <c r="O34" s="47">
        <f t="shared" si="1"/>
        <v>19.197828806650794</v>
      </c>
      <c r="P34" s="9"/>
    </row>
    <row r="35" spans="1:16">
      <c r="A35" s="12"/>
      <c r="B35" s="44">
        <v>563</v>
      </c>
      <c r="C35" s="20" t="s">
        <v>49</v>
      </c>
      <c r="D35" s="46">
        <v>24900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24900</v>
      </c>
      <c r="O35" s="47">
        <f t="shared" si="1"/>
        <v>1.0048831671980305</v>
      </c>
      <c r="P35" s="9"/>
    </row>
    <row r="36" spans="1:16" ht="15.75">
      <c r="A36" s="28" t="s">
        <v>50</v>
      </c>
      <c r="B36" s="29"/>
      <c r="C36" s="30"/>
      <c r="D36" s="31">
        <f t="shared" ref="D36:M36" si="11">SUM(D37:D40)</f>
        <v>413528</v>
      </c>
      <c r="E36" s="31">
        <f t="shared" si="11"/>
        <v>775168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1188696</v>
      </c>
      <c r="O36" s="43">
        <f t="shared" si="1"/>
        <v>47.971911699422897</v>
      </c>
      <c r="P36" s="9"/>
    </row>
    <row r="37" spans="1:16">
      <c r="A37" s="12"/>
      <c r="B37" s="44">
        <v>571</v>
      </c>
      <c r="C37" s="20" t="s">
        <v>51</v>
      </c>
      <c r="D37" s="46">
        <v>5600</v>
      </c>
      <c r="E37" s="46">
        <v>304555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310155</v>
      </c>
      <c r="O37" s="47">
        <f t="shared" ref="O37:O60" si="12">(N37/O$62)</f>
        <v>12.51684894467089</v>
      </c>
      <c r="P37" s="9"/>
    </row>
    <row r="38" spans="1:16">
      <c r="A38" s="12"/>
      <c r="B38" s="44">
        <v>572</v>
      </c>
      <c r="C38" s="20" t="s">
        <v>52</v>
      </c>
      <c r="D38" s="46">
        <v>102554</v>
      </c>
      <c r="E38" s="46">
        <v>189162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291716</v>
      </c>
      <c r="O38" s="47">
        <f t="shared" si="12"/>
        <v>11.772710763146213</v>
      </c>
      <c r="P38" s="9"/>
    </row>
    <row r="39" spans="1:16">
      <c r="A39" s="12"/>
      <c r="B39" s="44">
        <v>575</v>
      </c>
      <c r="C39" s="20" t="s">
        <v>53</v>
      </c>
      <c r="D39" s="46">
        <v>216117</v>
      </c>
      <c r="E39" s="46">
        <v>281451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497568</v>
      </c>
      <c r="O39" s="47">
        <f t="shared" si="12"/>
        <v>20.08022922636103</v>
      </c>
      <c r="P39" s="9"/>
    </row>
    <row r="40" spans="1:16">
      <c r="A40" s="12"/>
      <c r="B40" s="44">
        <v>579</v>
      </c>
      <c r="C40" s="20" t="s">
        <v>54</v>
      </c>
      <c r="D40" s="46">
        <v>89257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89257</v>
      </c>
      <c r="O40" s="47">
        <f t="shared" si="12"/>
        <v>3.6021227652447636</v>
      </c>
      <c r="P40" s="9"/>
    </row>
    <row r="41" spans="1:16" ht="15.75">
      <c r="A41" s="28" t="s">
        <v>70</v>
      </c>
      <c r="B41" s="29"/>
      <c r="C41" s="30"/>
      <c r="D41" s="31">
        <f t="shared" ref="D41:M41" si="13">SUM(D42:D42)</f>
        <v>2370857</v>
      </c>
      <c r="E41" s="31">
        <f t="shared" si="13"/>
        <v>975683</v>
      </c>
      <c r="F41" s="31">
        <f t="shared" si="13"/>
        <v>777387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4123927</v>
      </c>
      <c r="O41" s="43">
        <f t="shared" si="12"/>
        <v>166.4283062270471</v>
      </c>
      <c r="P41" s="9"/>
    </row>
    <row r="42" spans="1:16">
      <c r="A42" s="12"/>
      <c r="B42" s="44">
        <v>581</v>
      </c>
      <c r="C42" s="20" t="s">
        <v>55</v>
      </c>
      <c r="D42" s="46">
        <v>2370857</v>
      </c>
      <c r="E42" s="46">
        <v>975683</v>
      </c>
      <c r="F42" s="46">
        <v>777387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4123927</v>
      </c>
      <c r="O42" s="47">
        <f t="shared" si="12"/>
        <v>166.4283062270471</v>
      </c>
      <c r="P42" s="9"/>
    </row>
    <row r="43" spans="1:16" ht="15.75">
      <c r="A43" s="28" t="s">
        <v>56</v>
      </c>
      <c r="B43" s="29"/>
      <c r="C43" s="30"/>
      <c r="D43" s="31">
        <f t="shared" ref="D43:M43" si="14">SUM(D44:D59)</f>
        <v>780538</v>
      </c>
      <c r="E43" s="31">
        <f t="shared" si="14"/>
        <v>421625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>SUM(D43:M43)</f>
        <v>1202163</v>
      </c>
      <c r="O43" s="43">
        <f t="shared" si="12"/>
        <v>48.51539610153759</v>
      </c>
      <c r="P43" s="9"/>
    </row>
    <row r="44" spans="1:16">
      <c r="A44" s="12"/>
      <c r="B44" s="44">
        <v>601</v>
      </c>
      <c r="C44" s="20" t="s">
        <v>57</v>
      </c>
      <c r="D44" s="46">
        <v>0</v>
      </c>
      <c r="E44" s="46">
        <v>403330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2" si="15">SUM(D44:M44)</f>
        <v>403330</v>
      </c>
      <c r="O44" s="47">
        <f t="shared" si="12"/>
        <v>16.277089470922959</v>
      </c>
      <c r="P44" s="9"/>
    </row>
    <row r="45" spans="1:16">
      <c r="A45" s="12"/>
      <c r="B45" s="44">
        <v>602</v>
      </c>
      <c r="C45" s="20" t="s">
        <v>58</v>
      </c>
      <c r="D45" s="46">
        <v>17435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17435</v>
      </c>
      <c r="O45" s="47">
        <f t="shared" si="12"/>
        <v>0.70362000080713505</v>
      </c>
      <c r="P45" s="9"/>
    </row>
    <row r="46" spans="1:16">
      <c r="A46" s="12"/>
      <c r="B46" s="44">
        <v>603</v>
      </c>
      <c r="C46" s="20" t="s">
        <v>59</v>
      </c>
      <c r="D46" s="46">
        <v>17683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17683</v>
      </c>
      <c r="O46" s="47">
        <f t="shared" si="12"/>
        <v>0.71362847572541266</v>
      </c>
      <c r="P46" s="9"/>
    </row>
    <row r="47" spans="1:16">
      <c r="A47" s="12"/>
      <c r="B47" s="44">
        <v>604</v>
      </c>
      <c r="C47" s="20" t="s">
        <v>60</v>
      </c>
      <c r="D47" s="46">
        <v>136383</v>
      </c>
      <c r="E47" s="46">
        <v>455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136838</v>
      </c>
      <c r="O47" s="47">
        <f t="shared" si="12"/>
        <v>5.5223374631744626</v>
      </c>
      <c r="P47" s="9"/>
    </row>
    <row r="48" spans="1:16">
      <c r="A48" s="12"/>
      <c r="B48" s="44">
        <v>608</v>
      </c>
      <c r="C48" s="20" t="s">
        <v>61</v>
      </c>
      <c r="D48" s="46">
        <v>3596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3596</v>
      </c>
      <c r="O48" s="47">
        <f t="shared" si="12"/>
        <v>0.14512288631502482</v>
      </c>
      <c r="P48" s="9"/>
    </row>
    <row r="49" spans="1:119">
      <c r="A49" s="12"/>
      <c r="B49" s="44">
        <v>614</v>
      </c>
      <c r="C49" s="20" t="s">
        <v>62</v>
      </c>
      <c r="D49" s="46">
        <v>168874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168874</v>
      </c>
      <c r="O49" s="47">
        <f t="shared" si="12"/>
        <v>6.8152064247951891</v>
      </c>
      <c r="P49" s="9"/>
    </row>
    <row r="50" spans="1:119">
      <c r="A50" s="12"/>
      <c r="B50" s="44">
        <v>621</v>
      </c>
      <c r="C50" s="20" t="s">
        <v>82</v>
      </c>
      <c r="D50" s="46">
        <v>3373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3373</v>
      </c>
      <c r="O50" s="47">
        <f t="shared" si="12"/>
        <v>0.13612333023931555</v>
      </c>
      <c r="P50" s="9"/>
    </row>
    <row r="51" spans="1:119">
      <c r="A51" s="12"/>
      <c r="B51" s="44">
        <v>634</v>
      </c>
      <c r="C51" s="20" t="s">
        <v>63</v>
      </c>
      <c r="D51" s="46">
        <v>92990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92990</v>
      </c>
      <c r="O51" s="47">
        <f t="shared" si="12"/>
        <v>3.7527745268170629</v>
      </c>
      <c r="P51" s="9"/>
    </row>
    <row r="52" spans="1:119">
      <c r="A52" s="12"/>
      <c r="B52" s="44">
        <v>654</v>
      </c>
      <c r="C52" s="20" t="s">
        <v>64</v>
      </c>
      <c r="D52" s="46">
        <v>39751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39751</v>
      </c>
      <c r="O52" s="47">
        <f t="shared" si="12"/>
        <v>1.6042213164373058</v>
      </c>
      <c r="P52" s="9"/>
    </row>
    <row r="53" spans="1:119">
      <c r="A53" s="12"/>
      <c r="B53" s="44">
        <v>674</v>
      </c>
      <c r="C53" s="20" t="s">
        <v>65</v>
      </c>
      <c r="D53" s="46">
        <v>9508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9" si="16">SUM(D53:M53)</f>
        <v>9508</v>
      </c>
      <c r="O53" s="47">
        <f t="shared" si="12"/>
        <v>0.38371201420557732</v>
      </c>
      <c r="P53" s="9"/>
    </row>
    <row r="54" spans="1:119">
      <c r="A54" s="12"/>
      <c r="B54" s="44">
        <v>694</v>
      </c>
      <c r="C54" s="20" t="s">
        <v>66</v>
      </c>
      <c r="D54" s="46">
        <v>29145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29145</v>
      </c>
      <c r="O54" s="47">
        <f t="shared" si="12"/>
        <v>1.1761975866661285</v>
      </c>
      <c r="P54" s="9"/>
    </row>
    <row r="55" spans="1:119">
      <c r="A55" s="12"/>
      <c r="B55" s="44">
        <v>713</v>
      </c>
      <c r="C55" s="20" t="s">
        <v>67</v>
      </c>
      <c r="D55" s="46">
        <v>0</v>
      </c>
      <c r="E55" s="46">
        <v>5374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5374</v>
      </c>
      <c r="O55" s="47">
        <f t="shared" si="12"/>
        <v>0.21687719439848258</v>
      </c>
      <c r="P55" s="9"/>
    </row>
    <row r="56" spans="1:119">
      <c r="A56" s="12"/>
      <c r="B56" s="44">
        <v>715</v>
      </c>
      <c r="C56" s="20" t="s">
        <v>68</v>
      </c>
      <c r="D56" s="46">
        <v>0</v>
      </c>
      <c r="E56" s="46">
        <v>9586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9586</v>
      </c>
      <c r="O56" s="47">
        <f t="shared" si="12"/>
        <v>0.38685984099439041</v>
      </c>
      <c r="P56" s="9"/>
    </row>
    <row r="57" spans="1:119">
      <c r="A57" s="12"/>
      <c r="B57" s="44">
        <v>724</v>
      </c>
      <c r="C57" s="20" t="s">
        <v>69</v>
      </c>
      <c r="D57" s="46">
        <v>135941</v>
      </c>
      <c r="E57" s="46">
        <v>2880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138821</v>
      </c>
      <c r="O57" s="47">
        <f t="shared" si="12"/>
        <v>5.6023649057669802</v>
      </c>
      <c r="P57" s="9"/>
    </row>
    <row r="58" spans="1:119">
      <c r="A58" s="12"/>
      <c r="B58" s="44">
        <v>744</v>
      </c>
      <c r="C58" s="20" t="s">
        <v>71</v>
      </c>
      <c r="D58" s="46">
        <v>55662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55662</v>
      </c>
      <c r="O58" s="47">
        <f t="shared" si="12"/>
        <v>2.2463376246014772</v>
      </c>
      <c r="P58" s="9"/>
    </row>
    <row r="59" spans="1:119" ht="15.75" thickBot="1">
      <c r="A59" s="12"/>
      <c r="B59" s="44">
        <v>764</v>
      </c>
      <c r="C59" s="20" t="s">
        <v>72</v>
      </c>
      <c r="D59" s="46">
        <v>70197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70197</v>
      </c>
      <c r="O59" s="47">
        <f t="shared" si="12"/>
        <v>2.832923039670689</v>
      </c>
      <c r="P59" s="9"/>
    </row>
    <row r="60" spans="1:119" ht="16.5" thickBot="1">
      <c r="A60" s="14" t="s">
        <v>10</v>
      </c>
      <c r="B60" s="23"/>
      <c r="C60" s="22"/>
      <c r="D60" s="15">
        <f t="shared" ref="D60:M60" si="17">SUM(D5,D13,D22,D26,D28,D33,D36,D41,D43)</f>
        <v>14325799</v>
      </c>
      <c r="E60" s="15">
        <f t="shared" si="17"/>
        <v>14581180</v>
      </c>
      <c r="F60" s="15">
        <f t="shared" si="17"/>
        <v>2175232</v>
      </c>
      <c r="G60" s="15">
        <f t="shared" si="17"/>
        <v>0</v>
      </c>
      <c r="H60" s="15">
        <f t="shared" si="17"/>
        <v>0</v>
      </c>
      <c r="I60" s="15">
        <f t="shared" si="17"/>
        <v>0</v>
      </c>
      <c r="J60" s="15">
        <f t="shared" si="17"/>
        <v>0</v>
      </c>
      <c r="K60" s="15">
        <f t="shared" si="17"/>
        <v>0</v>
      </c>
      <c r="L60" s="15">
        <f t="shared" si="17"/>
        <v>0</v>
      </c>
      <c r="M60" s="15">
        <f t="shared" si="17"/>
        <v>593024</v>
      </c>
      <c r="N60" s="15">
        <f>SUM(D60:M60)</f>
        <v>31675235</v>
      </c>
      <c r="O60" s="37">
        <f t="shared" si="12"/>
        <v>1278.3096573711612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38"/>
      <c r="B62" s="39"/>
      <c r="C62" s="39"/>
      <c r="D62" s="40"/>
      <c r="E62" s="40"/>
      <c r="F62" s="40"/>
      <c r="G62" s="40"/>
      <c r="H62" s="40"/>
      <c r="I62" s="40"/>
      <c r="J62" s="40"/>
      <c r="K62" s="40"/>
      <c r="L62" s="48" t="s">
        <v>83</v>
      </c>
      <c r="M62" s="48"/>
      <c r="N62" s="48"/>
      <c r="O62" s="41">
        <v>24779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79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4877856</v>
      </c>
      <c r="E5" s="26">
        <f t="shared" si="0"/>
        <v>165672</v>
      </c>
      <c r="F5" s="26">
        <f t="shared" si="0"/>
        <v>1658218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63583</v>
      </c>
      <c r="N5" s="27">
        <f t="shared" ref="N5:N13" si="1">SUM(D5:M5)</f>
        <v>6765329</v>
      </c>
      <c r="O5" s="32">
        <f t="shared" ref="O5:O36" si="2">(N5/O$61)</f>
        <v>285.22825582866056</v>
      </c>
      <c r="P5" s="6"/>
    </row>
    <row r="6" spans="1:133">
      <c r="A6" s="12"/>
      <c r="B6" s="44">
        <v>511</v>
      </c>
      <c r="C6" s="20" t="s">
        <v>20</v>
      </c>
      <c r="D6" s="46">
        <v>142740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142740</v>
      </c>
      <c r="O6" s="47">
        <f t="shared" si="2"/>
        <v>6.0179602850035838</v>
      </c>
      <c r="P6" s="9"/>
    </row>
    <row r="7" spans="1:133">
      <c r="A7" s="12"/>
      <c r="B7" s="44">
        <v>512</v>
      </c>
      <c r="C7" s="20" t="s">
        <v>21</v>
      </c>
      <c r="D7" s="46">
        <v>59461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59461</v>
      </c>
      <c r="O7" s="47">
        <f t="shared" si="2"/>
        <v>2.5068932079767277</v>
      </c>
      <c r="P7" s="9"/>
    </row>
    <row r="8" spans="1:133">
      <c r="A8" s="12"/>
      <c r="B8" s="44">
        <v>513</v>
      </c>
      <c r="C8" s="20" t="s">
        <v>22</v>
      </c>
      <c r="D8" s="46">
        <v>4032165</v>
      </c>
      <c r="E8" s="46">
        <v>11682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4043847</v>
      </c>
      <c r="O8" s="47">
        <f t="shared" si="2"/>
        <v>170.48977612884187</v>
      </c>
      <c r="P8" s="9"/>
    </row>
    <row r="9" spans="1:133">
      <c r="A9" s="12"/>
      <c r="B9" s="44">
        <v>515</v>
      </c>
      <c r="C9" s="20" t="s">
        <v>24</v>
      </c>
      <c r="D9" s="46">
        <v>129548</v>
      </c>
      <c r="E9" s="46">
        <v>2186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131734</v>
      </c>
      <c r="O9" s="47">
        <f t="shared" si="2"/>
        <v>5.5539440954509045</v>
      </c>
      <c r="P9" s="9"/>
    </row>
    <row r="10" spans="1:133">
      <c r="A10" s="12"/>
      <c r="B10" s="44">
        <v>517</v>
      </c>
      <c r="C10" s="20" t="s">
        <v>25</v>
      </c>
      <c r="D10" s="46">
        <v>11042</v>
      </c>
      <c r="E10" s="46">
        <v>0</v>
      </c>
      <c r="F10" s="46">
        <v>1541849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1552891</v>
      </c>
      <c r="O10" s="47">
        <f t="shared" si="2"/>
        <v>65.470340233568024</v>
      </c>
      <c r="P10" s="9"/>
    </row>
    <row r="11" spans="1:133">
      <c r="A11" s="12"/>
      <c r="B11" s="44">
        <v>519</v>
      </c>
      <c r="C11" s="20" t="s">
        <v>26</v>
      </c>
      <c r="D11" s="46">
        <v>502900</v>
      </c>
      <c r="E11" s="46">
        <v>151804</v>
      </c>
      <c r="F11" s="46">
        <v>116369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63583</v>
      </c>
      <c r="N11" s="46">
        <f t="shared" si="1"/>
        <v>834656</v>
      </c>
      <c r="O11" s="47">
        <f t="shared" si="2"/>
        <v>35.189341877819473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SUM(D13:D20)</f>
        <v>5719763</v>
      </c>
      <c r="E12" s="31">
        <f t="shared" si="3"/>
        <v>2633169</v>
      </c>
      <c r="F12" s="31">
        <f t="shared" si="3"/>
        <v>7245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8360177</v>
      </c>
      <c r="O12" s="43">
        <f t="shared" si="2"/>
        <v>352.46751549390785</v>
      </c>
      <c r="P12" s="10"/>
    </row>
    <row r="13" spans="1:133">
      <c r="A13" s="12"/>
      <c r="B13" s="44">
        <v>521</v>
      </c>
      <c r="C13" s="20" t="s">
        <v>28</v>
      </c>
      <c r="D13" s="46">
        <v>3677985</v>
      </c>
      <c r="E13" s="46">
        <v>27983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3705968</v>
      </c>
      <c r="O13" s="47">
        <f t="shared" si="2"/>
        <v>156.24469834310048</v>
      </c>
      <c r="P13" s="9"/>
    </row>
    <row r="14" spans="1:133">
      <c r="A14" s="12"/>
      <c r="B14" s="44">
        <v>522</v>
      </c>
      <c r="C14" s="20" t="s">
        <v>29</v>
      </c>
      <c r="D14" s="46">
        <v>0</v>
      </c>
      <c r="E14" s="46">
        <v>509118</v>
      </c>
      <c r="F14" s="46">
        <v>7245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516363</v>
      </c>
      <c r="O14" s="47">
        <f t="shared" si="2"/>
        <v>21.770015599308572</v>
      </c>
      <c r="P14" s="9"/>
    </row>
    <row r="15" spans="1:133">
      <c r="A15" s="12"/>
      <c r="B15" s="44">
        <v>523</v>
      </c>
      <c r="C15" s="20" t="s">
        <v>30</v>
      </c>
      <c r="D15" s="46">
        <v>1190661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1190661</v>
      </c>
      <c r="O15" s="47">
        <f t="shared" si="2"/>
        <v>50.198617142375312</v>
      </c>
      <c r="P15" s="9"/>
    </row>
    <row r="16" spans="1:133">
      <c r="A16" s="12"/>
      <c r="B16" s="44">
        <v>524</v>
      </c>
      <c r="C16" s="20" t="s">
        <v>31</v>
      </c>
      <c r="D16" s="46">
        <v>0</v>
      </c>
      <c r="E16" s="46">
        <v>267472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267472</v>
      </c>
      <c r="O16" s="47">
        <f t="shared" si="2"/>
        <v>11.276698005818121</v>
      </c>
      <c r="P16" s="9"/>
    </row>
    <row r="17" spans="1:16">
      <c r="A17" s="12"/>
      <c r="B17" s="44">
        <v>525</v>
      </c>
      <c r="C17" s="20" t="s">
        <v>32</v>
      </c>
      <c r="D17" s="46">
        <v>238306</v>
      </c>
      <c r="E17" s="46">
        <v>845970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1084276</v>
      </c>
      <c r="O17" s="47">
        <f t="shared" si="2"/>
        <v>45.713394325224506</v>
      </c>
      <c r="P17" s="9"/>
    </row>
    <row r="18" spans="1:16">
      <c r="A18" s="12"/>
      <c r="B18" s="44">
        <v>526</v>
      </c>
      <c r="C18" s="20" t="s">
        <v>33</v>
      </c>
      <c r="D18" s="46">
        <v>521049</v>
      </c>
      <c r="E18" s="46">
        <v>117622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638671</v>
      </c>
      <c r="O18" s="47">
        <f t="shared" si="2"/>
        <v>26.926556768835113</v>
      </c>
      <c r="P18" s="9"/>
    </row>
    <row r="19" spans="1:16">
      <c r="A19" s="12"/>
      <c r="B19" s="44">
        <v>527</v>
      </c>
      <c r="C19" s="20" t="s">
        <v>34</v>
      </c>
      <c r="D19" s="46">
        <v>60278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60278</v>
      </c>
      <c r="O19" s="47">
        <f t="shared" si="2"/>
        <v>2.5413381677136471</v>
      </c>
      <c r="P19" s="9"/>
    </row>
    <row r="20" spans="1:16">
      <c r="A20" s="12"/>
      <c r="B20" s="44">
        <v>529</v>
      </c>
      <c r="C20" s="20" t="s">
        <v>35</v>
      </c>
      <c r="D20" s="46">
        <v>31484</v>
      </c>
      <c r="E20" s="46">
        <v>865004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896488</v>
      </c>
      <c r="O20" s="47">
        <f t="shared" si="2"/>
        <v>37.796197141532105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SUM(D22:D24)</f>
        <v>110549</v>
      </c>
      <c r="E21" s="31">
        <f t="shared" si="5"/>
        <v>255920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366469</v>
      </c>
      <c r="O21" s="43">
        <f t="shared" si="2"/>
        <v>15.450440575066402</v>
      </c>
      <c r="P21" s="10"/>
    </row>
    <row r="22" spans="1:16">
      <c r="A22" s="12"/>
      <c r="B22" s="44">
        <v>534</v>
      </c>
      <c r="C22" s="20" t="s">
        <v>37</v>
      </c>
      <c r="D22" s="46">
        <v>11329</v>
      </c>
      <c r="E22" s="46">
        <v>250910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262239</v>
      </c>
      <c r="O22" s="47">
        <f t="shared" si="2"/>
        <v>11.056073190269405</v>
      </c>
      <c r="P22" s="9"/>
    </row>
    <row r="23" spans="1:16">
      <c r="A23" s="12"/>
      <c r="B23" s="44">
        <v>538</v>
      </c>
      <c r="C23" s="20" t="s">
        <v>81</v>
      </c>
      <c r="D23" s="46">
        <v>25000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25000</v>
      </c>
      <c r="O23" s="47">
        <f t="shared" si="2"/>
        <v>1.0540073358910578</v>
      </c>
      <c r="P23" s="9"/>
    </row>
    <row r="24" spans="1:16">
      <c r="A24" s="12"/>
      <c r="B24" s="44">
        <v>539</v>
      </c>
      <c r="C24" s="20" t="s">
        <v>38</v>
      </c>
      <c r="D24" s="46">
        <v>74220</v>
      </c>
      <c r="E24" s="46">
        <v>5010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79230</v>
      </c>
      <c r="O24" s="47">
        <f t="shared" si="2"/>
        <v>3.3403600489059402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SUM(D26:D26)</f>
        <v>0</v>
      </c>
      <c r="E25" s="31">
        <f t="shared" si="6"/>
        <v>8388129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752158</v>
      </c>
      <c r="N25" s="31">
        <f t="shared" ref="N25:N33" si="7">SUM(D25:M25)</f>
        <v>9140287</v>
      </c>
      <c r="O25" s="43">
        <f t="shared" si="2"/>
        <v>385.35718200598677</v>
      </c>
      <c r="P25" s="10"/>
    </row>
    <row r="26" spans="1:16">
      <c r="A26" s="12"/>
      <c r="B26" s="44">
        <v>541</v>
      </c>
      <c r="C26" s="20" t="s">
        <v>40</v>
      </c>
      <c r="D26" s="46">
        <v>0</v>
      </c>
      <c r="E26" s="46">
        <v>8388129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752158</v>
      </c>
      <c r="N26" s="46">
        <f t="shared" si="7"/>
        <v>9140287</v>
      </c>
      <c r="O26" s="47">
        <f t="shared" si="2"/>
        <v>385.35718200598677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SUM(D28:D31)</f>
        <v>188001</v>
      </c>
      <c r="E27" s="31">
        <f t="shared" si="8"/>
        <v>1199259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1387260</v>
      </c>
      <c r="O27" s="43">
        <f t="shared" si="2"/>
        <v>58.487288671529157</v>
      </c>
      <c r="P27" s="10"/>
    </row>
    <row r="28" spans="1:16">
      <c r="A28" s="13"/>
      <c r="B28" s="45">
        <v>552</v>
      </c>
      <c r="C28" s="21" t="s">
        <v>43</v>
      </c>
      <c r="D28" s="46">
        <v>143448</v>
      </c>
      <c r="E28" s="46">
        <v>61499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204947</v>
      </c>
      <c r="O28" s="47">
        <f t="shared" si="2"/>
        <v>8.6406256587545851</v>
      </c>
      <c r="P28" s="9"/>
    </row>
    <row r="29" spans="1:16">
      <c r="A29" s="13"/>
      <c r="B29" s="45">
        <v>553</v>
      </c>
      <c r="C29" s="21" t="s">
        <v>44</v>
      </c>
      <c r="D29" s="46">
        <v>44553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44553</v>
      </c>
      <c r="O29" s="47">
        <f t="shared" si="2"/>
        <v>1.8783675534381719</v>
      </c>
      <c r="P29" s="9"/>
    </row>
    <row r="30" spans="1:16">
      <c r="A30" s="13"/>
      <c r="B30" s="45">
        <v>554</v>
      </c>
      <c r="C30" s="21" t="s">
        <v>45</v>
      </c>
      <c r="D30" s="46">
        <v>0</v>
      </c>
      <c r="E30" s="46">
        <v>671298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671298</v>
      </c>
      <c r="O30" s="47">
        <f t="shared" si="2"/>
        <v>28.302120662759812</v>
      </c>
      <c r="P30" s="9"/>
    </row>
    <row r="31" spans="1:16">
      <c r="A31" s="13"/>
      <c r="B31" s="45">
        <v>559</v>
      </c>
      <c r="C31" s="21" t="s">
        <v>46</v>
      </c>
      <c r="D31" s="46">
        <v>0</v>
      </c>
      <c r="E31" s="46">
        <v>466462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466462</v>
      </c>
      <c r="O31" s="47">
        <f t="shared" si="2"/>
        <v>19.666174796576584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SUM(D33:D35)</f>
        <v>438560</v>
      </c>
      <c r="E32" s="31">
        <f t="shared" si="9"/>
        <v>184061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1444068</v>
      </c>
      <c r="N32" s="31">
        <f t="shared" si="7"/>
        <v>2066689</v>
      </c>
      <c r="O32" s="43">
        <f t="shared" si="2"/>
        <v>87.132214680214176</v>
      </c>
      <c r="P32" s="10"/>
    </row>
    <row r="33" spans="1:16">
      <c r="A33" s="12"/>
      <c r="B33" s="44">
        <v>561</v>
      </c>
      <c r="C33" s="20" t="s">
        <v>85</v>
      </c>
      <c r="D33" s="46">
        <v>80000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1444068</v>
      </c>
      <c r="N33" s="46">
        <f t="shared" si="7"/>
        <v>1524068</v>
      </c>
      <c r="O33" s="47">
        <f t="shared" si="2"/>
        <v>64.255154095872513</v>
      </c>
      <c r="P33" s="9"/>
    </row>
    <row r="34" spans="1:16">
      <c r="A34" s="12"/>
      <c r="B34" s="44">
        <v>562</v>
      </c>
      <c r="C34" s="20" t="s">
        <v>48</v>
      </c>
      <c r="D34" s="46">
        <v>309932</v>
      </c>
      <c r="E34" s="46">
        <v>184061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0">SUM(D34:M34)</f>
        <v>493993</v>
      </c>
      <c r="O34" s="47">
        <f t="shared" si="2"/>
        <v>20.826889835153253</v>
      </c>
      <c r="P34" s="9"/>
    </row>
    <row r="35" spans="1:16">
      <c r="A35" s="12"/>
      <c r="B35" s="44">
        <v>563</v>
      </c>
      <c r="C35" s="20" t="s">
        <v>49</v>
      </c>
      <c r="D35" s="46">
        <v>48628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48628</v>
      </c>
      <c r="O35" s="47">
        <f t="shared" si="2"/>
        <v>2.0501707491884145</v>
      </c>
      <c r="P35" s="9"/>
    </row>
    <row r="36" spans="1:16" ht="15.75">
      <c r="A36" s="28" t="s">
        <v>50</v>
      </c>
      <c r="B36" s="29"/>
      <c r="C36" s="30"/>
      <c r="D36" s="31">
        <f t="shared" ref="D36:M36" si="11">SUM(D37:D41)</f>
        <v>571140</v>
      </c>
      <c r="E36" s="31">
        <f t="shared" si="11"/>
        <v>792231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1363371</v>
      </c>
      <c r="O36" s="43">
        <f t="shared" si="2"/>
        <v>57.480121421645094</v>
      </c>
      <c r="P36" s="9"/>
    </row>
    <row r="37" spans="1:16">
      <c r="A37" s="12"/>
      <c r="B37" s="44">
        <v>571</v>
      </c>
      <c r="C37" s="20" t="s">
        <v>51</v>
      </c>
      <c r="D37" s="46">
        <v>11200</v>
      </c>
      <c r="E37" s="46">
        <v>297641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308841</v>
      </c>
      <c r="O37" s="47">
        <f t="shared" ref="O37:O59" si="12">(N37/O$61)</f>
        <v>13.020827184957207</v>
      </c>
      <c r="P37" s="9"/>
    </row>
    <row r="38" spans="1:16">
      <c r="A38" s="12"/>
      <c r="B38" s="44">
        <v>572</v>
      </c>
      <c r="C38" s="20" t="s">
        <v>52</v>
      </c>
      <c r="D38" s="46">
        <v>237865</v>
      </c>
      <c r="E38" s="46">
        <v>357942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595807</v>
      </c>
      <c r="O38" s="47">
        <f t="shared" si="12"/>
        <v>25.119397951009738</v>
      </c>
      <c r="P38" s="9"/>
    </row>
    <row r="39" spans="1:16">
      <c r="A39" s="12"/>
      <c r="B39" s="44">
        <v>573</v>
      </c>
      <c r="C39" s="20" t="s">
        <v>75</v>
      </c>
      <c r="D39" s="46">
        <v>150000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150000</v>
      </c>
      <c r="O39" s="47">
        <f t="shared" si="12"/>
        <v>6.3240440153463471</v>
      </c>
      <c r="P39" s="9"/>
    </row>
    <row r="40" spans="1:16">
      <c r="A40" s="12"/>
      <c r="B40" s="44">
        <v>575</v>
      </c>
      <c r="C40" s="20" t="s">
        <v>53</v>
      </c>
      <c r="D40" s="46">
        <v>172075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172075</v>
      </c>
      <c r="O40" s="47">
        <f t="shared" si="12"/>
        <v>7.2547324929381505</v>
      </c>
      <c r="P40" s="9"/>
    </row>
    <row r="41" spans="1:16">
      <c r="A41" s="12"/>
      <c r="B41" s="44">
        <v>579</v>
      </c>
      <c r="C41" s="20" t="s">
        <v>54</v>
      </c>
      <c r="D41" s="46">
        <v>0</v>
      </c>
      <c r="E41" s="46">
        <v>136648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136648</v>
      </c>
      <c r="O41" s="47">
        <f t="shared" si="12"/>
        <v>5.7611197773936507</v>
      </c>
      <c r="P41" s="9"/>
    </row>
    <row r="42" spans="1:16" ht="15.75">
      <c r="A42" s="28" t="s">
        <v>70</v>
      </c>
      <c r="B42" s="29"/>
      <c r="C42" s="30"/>
      <c r="D42" s="31">
        <f t="shared" ref="D42:M42" si="13">SUM(D43:D43)</f>
        <v>1989793</v>
      </c>
      <c r="E42" s="31">
        <f t="shared" si="13"/>
        <v>1207402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3197195</v>
      </c>
      <c r="O42" s="43">
        <f t="shared" si="12"/>
        <v>134.79467937096842</v>
      </c>
      <c r="P42" s="9"/>
    </row>
    <row r="43" spans="1:16">
      <c r="A43" s="12"/>
      <c r="B43" s="44">
        <v>581</v>
      </c>
      <c r="C43" s="20" t="s">
        <v>55</v>
      </c>
      <c r="D43" s="46">
        <v>1989793</v>
      </c>
      <c r="E43" s="46">
        <v>1207402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3197195</v>
      </c>
      <c r="O43" s="47">
        <f t="shared" si="12"/>
        <v>134.79467937096842</v>
      </c>
      <c r="P43" s="9"/>
    </row>
    <row r="44" spans="1:16" ht="15.75">
      <c r="A44" s="28" t="s">
        <v>56</v>
      </c>
      <c r="B44" s="29"/>
      <c r="C44" s="30"/>
      <c r="D44" s="31">
        <f t="shared" ref="D44:M44" si="14">SUM(D45:D58)</f>
        <v>680457</v>
      </c>
      <c r="E44" s="31">
        <f t="shared" si="14"/>
        <v>154348</v>
      </c>
      <c r="F44" s="31">
        <f t="shared" si="14"/>
        <v>0</v>
      </c>
      <c r="G44" s="31">
        <f t="shared" si="14"/>
        <v>0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>SUM(D44:M44)</f>
        <v>834805</v>
      </c>
      <c r="O44" s="43">
        <f t="shared" si="12"/>
        <v>35.195623761541377</v>
      </c>
      <c r="P44" s="9"/>
    </row>
    <row r="45" spans="1:16">
      <c r="A45" s="12"/>
      <c r="B45" s="44">
        <v>601</v>
      </c>
      <c r="C45" s="20" t="s">
        <v>57</v>
      </c>
      <c r="D45" s="46">
        <v>0</v>
      </c>
      <c r="E45" s="46">
        <v>139455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2" si="15">SUM(D45:M45)</f>
        <v>139455</v>
      </c>
      <c r="O45" s="47">
        <f t="shared" si="12"/>
        <v>5.8794637210674985</v>
      </c>
      <c r="P45" s="9"/>
    </row>
    <row r="46" spans="1:16">
      <c r="A46" s="12"/>
      <c r="B46" s="44">
        <v>602</v>
      </c>
      <c r="C46" s="20" t="s">
        <v>58</v>
      </c>
      <c r="D46" s="46">
        <v>18230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18230</v>
      </c>
      <c r="O46" s="47">
        <f t="shared" si="12"/>
        <v>0.76858214933175939</v>
      </c>
      <c r="P46" s="9"/>
    </row>
    <row r="47" spans="1:16">
      <c r="A47" s="12"/>
      <c r="B47" s="44">
        <v>603</v>
      </c>
      <c r="C47" s="20" t="s">
        <v>59</v>
      </c>
      <c r="D47" s="46">
        <v>15183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15183</v>
      </c>
      <c r="O47" s="47">
        <f t="shared" si="12"/>
        <v>0.64011973523335719</v>
      </c>
      <c r="P47" s="9"/>
    </row>
    <row r="48" spans="1:16">
      <c r="A48" s="12"/>
      <c r="B48" s="44">
        <v>604</v>
      </c>
      <c r="C48" s="20" t="s">
        <v>60</v>
      </c>
      <c r="D48" s="46">
        <v>120831</v>
      </c>
      <c r="E48" s="46">
        <v>13628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134459</v>
      </c>
      <c r="O48" s="47">
        <f t="shared" si="12"/>
        <v>5.6688308950630297</v>
      </c>
      <c r="P48" s="9"/>
    </row>
    <row r="49" spans="1:119">
      <c r="A49" s="12"/>
      <c r="B49" s="44">
        <v>614</v>
      </c>
      <c r="C49" s="20" t="s">
        <v>62</v>
      </c>
      <c r="D49" s="46">
        <v>161781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161781</v>
      </c>
      <c r="O49" s="47">
        <f t="shared" si="12"/>
        <v>6.8207344323116486</v>
      </c>
      <c r="P49" s="9"/>
    </row>
    <row r="50" spans="1:119">
      <c r="A50" s="12"/>
      <c r="B50" s="44">
        <v>621</v>
      </c>
      <c r="C50" s="20" t="s">
        <v>82</v>
      </c>
      <c r="D50" s="46">
        <v>2052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2052</v>
      </c>
      <c r="O50" s="47">
        <f t="shared" si="12"/>
        <v>8.6512922129938025E-2</v>
      </c>
      <c r="P50" s="9"/>
    </row>
    <row r="51" spans="1:119">
      <c r="A51" s="12"/>
      <c r="B51" s="44">
        <v>634</v>
      </c>
      <c r="C51" s="20" t="s">
        <v>63</v>
      </c>
      <c r="D51" s="46">
        <v>51945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51945</v>
      </c>
      <c r="O51" s="47">
        <f t="shared" si="12"/>
        <v>2.1900164425144397</v>
      </c>
      <c r="P51" s="9"/>
    </row>
    <row r="52" spans="1:119">
      <c r="A52" s="12"/>
      <c r="B52" s="44">
        <v>654</v>
      </c>
      <c r="C52" s="20" t="s">
        <v>64</v>
      </c>
      <c r="D52" s="46">
        <v>37607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37607</v>
      </c>
      <c r="O52" s="47">
        <f t="shared" si="12"/>
        <v>1.5855221552342005</v>
      </c>
      <c r="P52" s="9"/>
    </row>
    <row r="53" spans="1:119" ht="15" customHeight="1">
      <c r="A53" s="12"/>
      <c r="B53" s="44">
        <v>674</v>
      </c>
      <c r="C53" s="20" t="s">
        <v>65</v>
      </c>
      <c r="D53" s="46">
        <v>11921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9" si="16">SUM(D53:M53)</f>
        <v>11921</v>
      </c>
      <c r="O53" s="47">
        <f t="shared" si="12"/>
        <v>0.50259285804629206</v>
      </c>
      <c r="P53" s="9"/>
    </row>
    <row r="54" spans="1:119" ht="15" customHeight="1">
      <c r="A54" s="12"/>
      <c r="B54" s="44">
        <v>694</v>
      </c>
      <c r="C54" s="20" t="s">
        <v>66</v>
      </c>
      <c r="D54" s="46">
        <v>24779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24779</v>
      </c>
      <c r="O54" s="47">
        <f t="shared" si="12"/>
        <v>1.0446899110417809</v>
      </c>
      <c r="P54" s="9"/>
    </row>
    <row r="55" spans="1:119" ht="15" customHeight="1">
      <c r="A55" s="12"/>
      <c r="B55" s="44">
        <v>712</v>
      </c>
      <c r="C55" s="20" t="s">
        <v>86</v>
      </c>
      <c r="D55" s="46">
        <v>0</v>
      </c>
      <c r="E55" s="46">
        <v>1265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1265</v>
      </c>
      <c r="O55" s="47">
        <f t="shared" si="12"/>
        <v>5.3332771196087522E-2</v>
      </c>
      <c r="P55" s="9"/>
    </row>
    <row r="56" spans="1:119" ht="15" customHeight="1">
      <c r="A56" s="12"/>
      <c r="B56" s="44">
        <v>724</v>
      </c>
      <c r="C56" s="20" t="s">
        <v>69</v>
      </c>
      <c r="D56" s="46">
        <v>127701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127701</v>
      </c>
      <c r="O56" s="47">
        <f t="shared" si="12"/>
        <v>5.3839116320249589</v>
      </c>
      <c r="P56" s="9"/>
    </row>
    <row r="57" spans="1:119" ht="15" customHeight="1">
      <c r="A57" s="12"/>
      <c r="B57" s="44">
        <v>744</v>
      </c>
      <c r="C57" s="20" t="s">
        <v>71</v>
      </c>
      <c r="D57" s="46">
        <v>42425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42425</v>
      </c>
      <c r="O57" s="47">
        <f t="shared" si="12"/>
        <v>1.7886504490071251</v>
      </c>
      <c r="P57" s="9"/>
    </row>
    <row r="58" spans="1:119" ht="15.75" thickBot="1">
      <c r="A58" s="12"/>
      <c r="B58" s="44">
        <v>764</v>
      </c>
      <c r="C58" s="20" t="s">
        <v>72</v>
      </c>
      <c r="D58" s="46">
        <v>66002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66002</v>
      </c>
      <c r="O58" s="47">
        <f t="shared" si="12"/>
        <v>2.7826636873392641</v>
      </c>
      <c r="P58" s="9"/>
    </row>
    <row r="59" spans="1:119" ht="16.5" thickBot="1">
      <c r="A59" s="14" t="s">
        <v>10</v>
      </c>
      <c r="B59" s="23"/>
      <c r="C59" s="22"/>
      <c r="D59" s="15">
        <f t="shared" ref="D59:M59" si="17">SUM(D5,D12,D21,D25,D27,D32,D36,D42,D44)</f>
        <v>14576119</v>
      </c>
      <c r="E59" s="15">
        <f t="shared" si="17"/>
        <v>14980191</v>
      </c>
      <c r="F59" s="15">
        <f t="shared" si="17"/>
        <v>1665463</v>
      </c>
      <c r="G59" s="15">
        <f t="shared" si="17"/>
        <v>0</v>
      </c>
      <c r="H59" s="15">
        <f t="shared" si="17"/>
        <v>0</v>
      </c>
      <c r="I59" s="15">
        <f t="shared" si="17"/>
        <v>0</v>
      </c>
      <c r="J59" s="15">
        <f t="shared" si="17"/>
        <v>0</v>
      </c>
      <c r="K59" s="15">
        <f t="shared" si="17"/>
        <v>0</v>
      </c>
      <c r="L59" s="15">
        <f t="shared" si="17"/>
        <v>0</v>
      </c>
      <c r="M59" s="15">
        <f t="shared" si="17"/>
        <v>2259809</v>
      </c>
      <c r="N59" s="15">
        <f t="shared" si="16"/>
        <v>33481582</v>
      </c>
      <c r="O59" s="37">
        <f t="shared" si="12"/>
        <v>1411.5933218095197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38"/>
      <c r="B61" s="39"/>
      <c r="C61" s="39"/>
      <c r="D61" s="40"/>
      <c r="E61" s="40"/>
      <c r="F61" s="40"/>
      <c r="G61" s="40"/>
      <c r="H61" s="40"/>
      <c r="I61" s="40"/>
      <c r="J61" s="40"/>
      <c r="K61" s="40"/>
      <c r="L61" s="48" t="s">
        <v>87</v>
      </c>
      <c r="M61" s="48"/>
      <c r="N61" s="48"/>
      <c r="O61" s="41">
        <v>23719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79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4695527</v>
      </c>
      <c r="E5" s="26">
        <f t="shared" si="0"/>
        <v>1659192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6354719</v>
      </c>
      <c r="O5" s="32">
        <f t="shared" ref="O5:O36" si="2">(N5/O$61)</f>
        <v>275.41797772287958</v>
      </c>
      <c r="P5" s="6"/>
    </row>
    <row r="6" spans="1:133">
      <c r="A6" s="12"/>
      <c r="B6" s="44">
        <v>511</v>
      </c>
      <c r="C6" s="20" t="s">
        <v>20</v>
      </c>
      <c r="D6" s="46">
        <v>136985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136985</v>
      </c>
      <c r="O6" s="47">
        <f t="shared" si="2"/>
        <v>5.9370259610800504</v>
      </c>
      <c r="P6" s="9"/>
    </row>
    <row r="7" spans="1:133">
      <c r="A7" s="12"/>
      <c r="B7" s="44">
        <v>512</v>
      </c>
      <c r="C7" s="20" t="s">
        <v>21</v>
      </c>
      <c r="D7" s="46">
        <v>114030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114030</v>
      </c>
      <c r="O7" s="47">
        <f t="shared" si="2"/>
        <v>4.942140163827851</v>
      </c>
      <c r="P7" s="9"/>
    </row>
    <row r="8" spans="1:133">
      <c r="A8" s="12"/>
      <c r="B8" s="44">
        <v>513</v>
      </c>
      <c r="C8" s="20" t="s">
        <v>22</v>
      </c>
      <c r="D8" s="46">
        <v>3080130</v>
      </c>
      <c r="E8" s="46">
        <v>359375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3439505</v>
      </c>
      <c r="O8" s="47">
        <f t="shared" si="2"/>
        <v>149.07055866163915</v>
      </c>
      <c r="P8" s="9"/>
    </row>
    <row r="9" spans="1:133">
      <c r="A9" s="12"/>
      <c r="B9" s="44">
        <v>514</v>
      </c>
      <c r="C9" s="20" t="s">
        <v>23</v>
      </c>
      <c r="D9" s="46">
        <v>53821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53821</v>
      </c>
      <c r="O9" s="47">
        <f t="shared" si="2"/>
        <v>2.3326398821132925</v>
      </c>
      <c r="P9" s="9"/>
    </row>
    <row r="10" spans="1:133">
      <c r="A10" s="12"/>
      <c r="B10" s="44">
        <v>515</v>
      </c>
      <c r="C10" s="20" t="s">
        <v>24</v>
      </c>
      <c r="D10" s="46">
        <v>124219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124219</v>
      </c>
      <c r="O10" s="47">
        <f t="shared" si="2"/>
        <v>5.3837385688900445</v>
      </c>
      <c r="P10" s="9"/>
    </row>
    <row r="11" spans="1:133">
      <c r="A11" s="12"/>
      <c r="B11" s="44">
        <v>519</v>
      </c>
      <c r="C11" s="20" t="s">
        <v>26</v>
      </c>
      <c r="D11" s="46">
        <v>1186342</v>
      </c>
      <c r="E11" s="46">
        <v>1299817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2486159</v>
      </c>
      <c r="O11" s="47">
        <f t="shared" si="2"/>
        <v>107.75187448532917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SUM(D13:D19)</f>
        <v>4259179</v>
      </c>
      <c r="E12" s="31">
        <f t="shared" si="3"/>
        <v>1198384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5457563</v>
      </c>
      <c r="O12" s="43">
        <f t="shared" si="2"/>
        <v>236.53460754995015</v>
      </c>
      <c r="P12" s="10"/>
    </row>
    <row r="13" spans="1:133">
      <c r="A13" s="12"/>
      <c r="B13" s="44">
        <v>521</v>
      </c>
      <c r="C13" s="20" t="s">
        <v>28</v>
      </c>
      <c r="D13" s="46">
        <v>3016640</v>
      </c>
      <c r="E13" s="46">
        <v>64236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3080876</v>
      </c>
      <c r="O13" s="47">
        <f t="shared" si="2"/>
        <v>133.52732631213973</v>
      </c>
      <c r="P13" s="9"/>
    </row>
    <row r="14" spans="1:133">
      <c r="A14" s="12"/>
      <c r="B14" s="44">
        <v>522</v>
      </c>
      <c r="C14" s="20" t="s">
        <v>29</v>
      </c>
      <c r="D14" s="46">
        <v>0</v>
      </c>
      <c r="E14" s="46">
        <v>280688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280688</v>
      </c>
      <c r="O14" s="47">
        <f t="shared" si="2"/>
        <v>12.165214753174707</v>
      </c>
      <c r="P14" s="9"/>
    </row>
    <row r="15" spans="1:133">
      <c r="A15" s="12"/>
      <c r="B15" s="44">
        <v>523</v>
      </c>
      <c r="C15" s="20" t="s">
        <v>30</v>
      </c>
      <c r="D15" s="46">
        <v>1014458</v>
      </c>
      <c r="E15" s="46">
        <v>79508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1093966</v>
      </c>
      <c r="O15" s="47">
        <f t="shared" si="2"/>
        <v>47.413253586443027</v>
      </c>
      <c r="P15" s="9"/>
    </row>
    <row r="16" spans="1:133">
      <c r="A16" s="12"/>
      <c r="B16" s="44">
        <v>524</v>
      </c>
      <c r="C16" s="20" t="s">
        <v>31</v>
      </c>
      <c r="D16" s="46">
        <v>0</v>
      </c>
      <c r="E16" s="46">
        <v>214918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214918</v>
      </c>
      <c r="O16" s="47">
        <f t="shared" si="2"/>
        <v>9.3146968317947376</v>
      </c>
      <c r="P16" s="9"/>
    </row>
    <row r="17" spans="1:16">
      <c r="A17" s="12"/>
      <c r="B17" s="44">
        <v>525</v>
      </c>
      <c r="C17" s="20" t="s">
        <v>32</v>
      </c>
      <c r="D17" s="46">
        <v>202040</v>
      </c>
      <c r="E17" s="46">
        <v>470243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672283</v>
      </c>
      <c r="O17" s="47">
        <f t="shared" si="2"/>
        <v>29.13721666016556</v>
      </c>
      <c r="P17" s="9"/>
    </row>
    <row r="18" spans="1:16">
      <c r="A18" s="12"/>
      <c r="B18" s="44">
        <v>526</v>
      </c>
      <c r="C18" s="20" t="s">
        <v>33</v>
      </c>
      <c r="D18" s="46">
        <v>0</v>
      </c>
      <c r="E18" s="46">
        <v>88758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88758</v>
      </c>
      <c r="O18" s="47">
        <f t="shared" si="2"/>
        <v>3.8468339617735015</v>
      </c>
      <c r="P18" s="9"/>
    </row>
    <row r="19" spans="1:16">
      <c r="A19" s="12"/>
      <c r="B19" s="44">
        <v>529</v>
      </c>
      <c r="C19" s="20" t="s">
        <v>35</v>
      </c>
      <c r="D19" s="46">
        <v>26041</v>
      </c>
      <c r="E19" s="46">
        <v>33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26074</v>
      </c>
      <c r="O19" s="47">
        <f t="shared" si="2"/>
        <v>1.1300654444588913</v>
      </c>
      <c r="P19" s="9"/>
    </row>
    <row r="20" spans="1:16" ht="15.75">
      <c r="A20" s="28" t="s">
        <v>36</v>
      </c>
      <c r="B20" s="29"/>
      <c r="C20" s="30"/>
      <c r="D20" s="31">
        <f t="shared" ref="D20:M20" si="5">SUM(D21:D23)</f>
        <v>38896</v>
      </c>
      <c r="E20" s="31">
        <f t="shared" si="5"/>
        <v>347123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386019</v>
      </c>
      <c r="O20" s="43">
        <f t="shared" si="2"/>
        <v>16.730334156806656</v>
      </c>
      <c r="P20" s="10"/>
    </row>
    <row r="21" spans="1:16">
      <c r="A21" s="12"/>
      <c r="B21" s="44">
        <v>534</v>
      </c>
      <c r="C21" s="20" t="s">
        <v>37</v>
      </c>
      <c r="D21" s="46">
        <v>1416</v>
      </c>
      <c r="E21" s="46">
        <v>205128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206544</v>
      </c>
      <c r="O21" s="47">
        <f t="shared" si="2"/>
        <v>8.9517617995059169</v>
      </c>
      <c r="P21" s="9"/>
    </row>
    <row r="22" spans="1:16">
      <c r="A22" s="12"/>
      <c r="B22" s="44">
        <v>538</v>
      </c>
      <c r="C22" s="20" t="s">
        <v>81</v>
      </c>
      <c r="D22" s="46">
        <v>10000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10000</v>
      </c>
      <c r="O22" s="47">
        <f t="shared" si="2"/>
        <v>0.43340701252546265</v>
      </c>
      <c r="P22" s="9"/>
    </row>
    <row r="23" spans="1:16">
      <c r="A23" s="12"/>
      <c r="B23" s="44">
        <v>539</v>
      </c>
      <c r="C23" s="20" t="s">
        <v>38</v>
      </c>
      <c r="D23" s="46">
        <v>27480</v>
      </c>
      <c r="E23" s="46">
        <v>141995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169475</v>
      </c>
      <c r="O23" s="47">
        <f t="shared" si="2"/>
        <v>7.3451653447752783</v>
      </c>
      <c r="P23" s="9"/>
    </row>
    <row r="24" spans="1:16" ht="15.75">
      <c r="A24" s="28" t="s">
        <v>39</v>
      </c>
      <c r="B24" s="29"/>
      <c r="C24" s="30"/>
      <c r="D24" s="31">
        <f t="shared" ref="D24:M24" si="6">SUM(D25:D26)</f>
        <v>0</v>
      </c>
      <c r="E24" s="31">
        <f t="shared" si="6"/>
        <v>8683891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3" si="7">SUM(D24:M24)</f>
        <v>8683891</v>
      </c>
      <c r="O24" s="43">
        <f t="shared" si="2"/>
        <v>376.36592554067522</v>
      </c>
      <c r="P24" s="10"/>
    </row>
    <row r="25" spans="1:16">
      <c r="A25" s="12"/>
      <c r="B25" s="44">
        <v>541</v>
      </c>
      <c r="C25" s="20" t="s">
        <v>40</v>
      </c>
      <c r="D25" s="46">
        <v>0</v>
      </c>
      <c r="E25" s="46">
        <v>8043492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8043492</v>
      </c>
      <c r="O25" s="47">
        <f t="shared" si="2"/>
        <v>348.61058379924589</v>
      </c>
      <c r="P25" s="9"/>
    </row>
    <row r="26" spans="1:16">
      <c r="A26" s="12"/>
      <c r="B26" s="44">
        <v>549</v>
      </c>
      <c r="C26" s="20" t="s">
        <v>41</v>
      </c>
      <c r="D26" s="46">
        <v>0</v>
      </c>
      <c r="E26" s="46">
        <v>640399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640399</v>
      </c>
      <c r="O26" s="47">
        <f t="shared" si="2"/>
        <v>27.755341741429376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SUM(D28:D31)</f>
        <v>153816</v>
      </c>
      <c r="E27" s="31">
        <f t="shared" si="8"/>
        <v>923956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1077772</v>
      </c>
      <c r="O27" s="43">
        <f t="shared" si="2"/>
        <v>46.711394270359293</v>
      </c>
      <c r="P27" s="10"/>
    </row>
    <row r="28" spans="1:16">
      <c r="A28" s="13"/>
      <c r="B28" s="45">
        <v>552</v>
      </c>
      <c r="C28" s="21" t="s">
        <v>43</v>
      </c>
      <c r="D28" s="46">
        <v>111994</v>
      </c>
      <c r="E28" s="46">
        <v>32031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144025</v>
      </c>
      <c r="O28" s="47">
        <f t="shared" si="2"/>
        <v>6.2421444978979759</v>
      </c>
      <c r="P28" s="9"/>
    </row>
    <row r="29" spans="1:16">
      <c r="A29" s="13"/>
      <c r="B29" s="45">
        <v>553</v>
      </c>
      <c r="C29" s="21" t="s">
        <v>44</v>
      </c>
      <c r="D29" s="46">
        <v>41822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41822</v>
      </c>
      <c r="O29" s="47">
        <f t="shared" si="2"/>
        <v>1.81259480778399</v>
      </c>
      <c r="P29" s="9"/>
    </row>
    <row r="30" spans="1:16">
      <c r="A30" s="13"/>
      <c r="B30" s="45">
        <v>554</v>
      </c>
      <c r="C30" s="21" t="s">
        <v>45</v>
      </c>
      <c r="D30" s="46">
        <v>0</v>
      </c>
      <c r="E30" s="46">
        <v>237364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237364</v>
      </c>
      <c r="O30" s="47">
        <f t="shared" si="2"/>
        <v>10.287522212109392</v>
      </c>
      <c r="P30" s="9"/>
    </row>
    <row r="31" spans="1:16">
      <c r="A31" s="13"/>
      <c r="B31" s="45">
        <v>559</v>
      </c>
      <c r="C31" s="21" t="s">
        <v>46</v>
      </c>
      <c r="D31" s="46">
        <v>0</v>
      </c>
      <c r="E31" s="46">
        <v>654561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654561</v>
      </c>
      <c r="O31" s="47">
        <f t="shared" si="2"/>
        <v>28.369132752567936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SUM(D33:D35)</f>
        <v>423068</v>
      </c>
      <c r="E32" s="31">
        <f t="shared" si="9"/>
        <v>152702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1063764</v>
      </c>
      <c r="N32" s="31">
        <f t="shared" si="7"/>
        <v>1639534</v>
      </c>
      <c r="O32" s="43">
        <f t="shared" si="2"/>
        <v>71.058553287392186</v>
      </c>
      <c r="P32" s="10"/>
    </row>
    <row r="33" spans="1:16">
      <c r="A33" s="12"/>
      <c r="B33" s="44">
        <v>561</v>
      </c>
      <c r="C33" s="20" t="s">
        <v>85</v>
      </c>
      <c r="D33" s="46">
        <v>80000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1063764</v>
      </c>
      <c r="N33" s="46">
        <f t="shared" si="7"/>
        <v>1143764</v>
      </c>
      <c r="O33" s="47">
        <f t="shared" si="2"/>
        <v>49.571533827417326</v>
      </c>
      <c r="P33" s="9"/>
    </row>
    <row r="34" spans="1:16">
      <c r="A34" s="12"/>
      <c r="B34" s="44">
        <v>562</v>
      </c>
      <c r="C34" s="20" t="s">
        <v>48</v>
      </c>
      <c r="D34" s="46">
        <v>291190</v>
      </c>
      <c r="E34" s="46">
        <v>152702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0">SUM(D34:M34)</f>
        <v>443892</v>
      </c>
      <c r="O34" s="47">
        <f t="shared" si="2"/>
        <v>19.238590560395266</v>
      </c>
      <c r="P34" s="9"/>
    </row>
    <row r="35" spans="1:16">
      <c r="A35" s="12"/>
      <c r="B35" s="44">
        <v>563</v>
      </c>
      <c r="C35" s="20" t="s">
        <v>49</v>
      </c>
      <c r="D35" s="46">
        <v>51878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51878</v>
      </c>
      <c r="O35" s="47">
        <f t="shared" si="2"/>
        <v>2.2484288995795954</v>
      </c>
      <c r="P35" s="9"/>
    </row>
    <row r="36" spans="1:16" ht="15.75">
      <c r="A36" s="28" t="s">
        <v>50</v>
      </c>
      <c r="B36" s="29"/>
      <c r="C36" s="30"/>
      <c r="D36" s="31">
        <f t="shared" ref="D36:M36" si="11">SUM(D37:D41)</f>
        <v>466237</v>
      </c>
      <c r="E36" s="31">
        <f t="shared" si="11"/>
        <v>739249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1205486</v>
      </c>
      <c r="O36" s="43">
        <f t="shared" si="2"/>
        <v>52.246608590126989</v>
      </c>
      <c r="P36" s="9"/>
    </row>
    <row r="37" spans="1:16">
      <c r="A37" s="12"/>
      <c r="B37" s="44">
        <v>571</v>
      </c>
      <c r="C37" s="20" t="s">
        <v>51</v>
      </c>
      <c r="D37" s="46">
        <v>15561</v>
      </c>
      <c r="E37" s="46">
        <v>230290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245851</v>
      </c>
      <c r="O37" s="47">
        <f t="shared" ref="O37:O59" si="12">(N37/O$61)</f>
        <v>10.655354743639752</v>
      </c>
      <c r="P37" s="9"/>
    </row>
    <row r="38" spans="1:16">
      <c r="A38" s="12"/>
      <c r="B38" s="44">
        <v>572</v>
      </c>
      <c r="C38" s="20" t="s">
        <v>52</v>
      </c>
      <c r="D38" s="46">
        <v>300676</v>
      </c>
      <c r="E38" s="46">
        <v>225208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525884</v>
      </c>
      <c r="O38" s="47">
        <f t="shared" si="12"/>
        <v>22.792181337494039</v>
      </c>
      <c r="P38" s="9"/>
    </row>
    <row r="39" spans="1:16">
      <c r="A39" s="12"/>
      <c r="B39" s="44">
        <v>573</v>
      </c>
      <c r="C39" s="20" t="s">
        <v>75</v>
      </c>
      <c r="D39" s="46">
        <v>150000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150000</v>
      </c>
      <c r="O39" s="47">
        <f t="shared" si="12"/>
        <v>6.5011051878819401</v>
      </c>
      <c r="P39" s="9"/>
    </row>
    <row r="40" spans="1:16">
      <c r="A40" s="12"/>
      <c r="B40" s="44">
        <v>575</v>
      </c>
      <c r="C40" s="20" t="s">
        <v>53</v>
      </c>
      <c r="D40" s="46">
        <v>0</v>
      </c>
      <c r="E40" s="46">
        <v>158134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158134</v>
      </c>
      <c r="O40" s="47">
        <f t="shared" si="12"/>
        <v>6.8536384518701512</v>
      </c>
      <c r="P40" s="9"/>
    </row>
    <row r="41" spans="1:16">
      <c r="A41" s="12"/>
      <c r="B41" s="44">
        <v>579</v>
      </c>
      <c r="C41" s="20" t="s">
        <v>54</v>
      </c>
      <c r="D41" s="46">
        <v>0</v>
      </c>
      <c r="E41" s="46">
        <v>125617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125617</v>
      </c>
      <c r="O41" s="47">
        <f t="shared" si="12"/>
        <v>5.4443288692411045</v>
      </c>
      <c r="P41" s="9"/>
    </row>
    <row r="42" spans="1:16" ht="15.75">
      <c r="A42" s="28" t="s">
        <v>70</v>
      </c>
      <c r="B42" s="29"/>
      <c r="C42" s="30"/>
      <c r="D42" s="31">
        <f t="shared" ref="D42:M42" si="13">SUM(D43:D43)</f>
        <v>6988265</v>
      </c>
      <c r="E42" s="31">
        <f t="shared" si="13"/>
        <v>2721835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9710100</v>
      </c>
      <c r="O42" s="43">
        <f t="shared" si="12"/>
        <v>420.8425432323495</v>
      </c>
      <c r="P42" s="9"/>
    </row>
    <row r="43" spans="1:16">
      <c r="A43" s="12"/>
      <c r="B43" s="44">
        <v>581</v>
      </c>
      <c r="C43" s="20" t="s">
        <v>55</v>
      </c>
      <c r="D43" s="46">
        <v>6988265</v>
      </c>
      <c r="E43" s="46">
        <v>2721835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9710100</v>
      </c>
      <c r="O43" s="47">
        <f t="shared" si="12"/>
        <v>420.8425432323495</v>
      </c>
      <c r="P43" s="9"/>
    </row>
    <row r="44" spans="1:16" ht="15.75">
      <c r="A44" s="28" t="s">
        <v>56</v>
      </c>
      <c r="B44" s="29"/>
      <c r="C44" s="30"/>
      <c r="D44" s="31">
        <f t="shared" ref="D44:M44" si="14">SUM(D45:D58)</f>
        <v>565657</v>
      </c>
      <c r="E44" s="31">
        <f t="shared" si="14"/>
        <v>146797</v>
      </c>
      <c r="F44" s="31">
        <f t="shared" si="14"/>
        <v>0</v>
      </c>
      <c r="G44" s="31">
        <f t="shared" si="14"/>
        <v>0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>SUM(D44:M44)</f>
        <v>712454</v>
      </c>
      <c r="O44" s="43">
        <f t="shared" si="12"/>
        <v>30.878255970181598</v>
      </c>
      <c r="P44" s="9"/>
    </row>
    <row r="45" spans="1:16">
      <c r="A45" s="12"/>
      <c r="B45" s="44">
        <v>601</v>
      </c>
      <c r="C45" s="20" t="s">
        <v>57</v>
      </c>
      <c r="D45" s="46">
        <v>0</v>
      </c>
      <c r="E45" s="46">
        <v>90411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2" si="15">SUM(D45:M45)</f>
        <v>90411</v>
      </c>
      <c r="O45" s="47">
        <f t="shared" si="12"/>
        <v>3.9184761409439606</v>
      </c>
      <c r="P45" s="9"/>
    </row>
    <row r="46" spans="1:16">
      <c r="A46" s="12"/>
      <c r="B46" s="44">
        <v>602</v>
      </c>
      <c r="C46" s="20" t="s">
        <v>58</v>
      </c>
      <c r="D46" s="46">
        <v>10659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10659</v>
      </c>
      <c r="O46" s="47">
        <f t="shared" si="12"/>
        <v>0.46196853465089066</v>
      </c>
      <c r="P46" s="9"/>
    </row>
    <row r="47" spans="1:16">
      <c r="A47" s="12"/>
      <c r="B47" s="44">
        <v>603</v>
      </c>
      <c r="C47" s="20" t="s">
        <v>59</v>
      </c>
      <c r="D47" s="46">
        <v>24973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24973</v>
      </c>
      <c r="O47" s="47">
        <f t="shared" si="12"/>
        <v>1.0823473323798378</v>
      </c>
      <c r="P47" s="9"/>
    </row>
    <row r="48" spans="1:16">
      <c r="A48" s="12"/>
      <c r="B48" s="44">
        <v>604</v>
      </c>
      <c r="C48" s="20" t="s">
        <v>60</v>
      </c>
      <c r="D48" s="46">
        <v>126359</v>
      </c>
      <c r="E48" s="46">
        <v>56386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182745</v>
      </c>
      <c r="O48" s="47">
        <f t="shared" si="12"/>
        <v>7.9202964503965676</v>
      </c>
      <c r="P48" s="9"/>
    </row>
    <row r="49" spans="1:119">
      <c r="A49" s="12"/>
      <c r="B49" s="44">
        <v>614</v>
      </c>
      <c r="C49" s="20" t="s">
        <v>62</v>
      </c>
      <c r="D49" s="46">
        <v>144651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144651</v>
      </c>
      <c r="O49" s="47">
        <f t="shared" si="12"/>
        <v>6.2692757768820702</v>
      </c>
      <c r="P49" s="9"/>
    </row>
    <row r="50" spans="1:119">
      <c r="A50" s="12"/>
      <c r="B50" s="44">
        <v>621</v>
      </c>
      <c r="C50" s="20" t="s">
        <v>82</v>
      </c>
      <c r="D50" s="46">
        <v>4528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4528</v>
      </c>
      <c r="O50" s="47">
        <f t="shared" si="12"/>
        <v>0.19624669527152949</v>
      </c>
      <c r="P50" s="9"/>
    </row>
    <row r="51" spans="1:119">
      <c r="A51" s="12"/>
      <c r="B51" s="44">
        <v>634</v>
      </c>
      <c r="C51" s="20" t="s">
        <v>63</v>
      </c>
      <c r="D51" s="46">
        <v>33610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33610</v>
      </c>
      <c r="O51" s="47">
        <f t="shared" si="12"/>
        <v>1.45668096909808</v>
      </c>
      <c r="P51" s="9"/>
    </row>
    <row r="52" spans="1:119">
      <c r="A52" s="12"/>
      <c r="B52" s="44">
        <v>654</v>
      </c>
      <c r="C52" s="20" t="s">
        <v>64</v>
      </c>
      <c r="D52" s="46">
        <v>36032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36032</v>
      </c>
      <c r="O52" s="47">
        <f t="shared" si="12"/>
        <v>1.5616521475317471</v>
      </c>
      <c r="P52" s="9"/>
    </row>
    <row r="53" spans="1:119">
      <c r="A53" s="12"/>
      <c r="B53" s="44">
        <v>674</v>
      </c>
      <c r="C53" s="20" t="s">
        <v>65</v>
      </c>
      <c r="D53" s="46">
        <v>18467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9" si="16">SUM(D53:M53)</f>
        <v>18467</v>
      </c>
      <c r="O53" s="47">
        <f t="shared" si="12"/>
        <v>0.80037273003077192</v>
      </c>
      <c r="P53" s="9"/>
    </row>
    <row r="54" spans="1:119">
      <c r="A54" s="12"/>
      <c r="B54" s="44">
        <v>694</v>
      </c>
      <c r="C54" s="20" t="s">
        <v>66</v>
      </c>
      <c r="D54" s="46">
        <v>7515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7515</v>
      </c>
      <c r="O54" s="47">
        <f t="shared" si="12"/>
        <v>0.32570536991288518</v>
      </c>
      <c r="P54" s="9"/>
    </row>
    <row r="55" spans="1:119">
      <c r="A55" s="12"/>
      <c r="B55" s="44">
        <v>721</v>
      </c>
      <c r="C55" s="20" t="s">
        <v>96</v>
      </c>
      <c r="D55" s="46">
        <v>3105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3105</v>
      </c>
      <c r="O55" s="47">
        <f t="shared" si="12"/>
        <v>0.13457287738915616</v>
      </c>
      <c r="P55" s="9"/>
    </row>
    <row r="56" spans="1:119">
      <c r="A56" s="12"/>
      <c r="B56" s="44">
        <v>724</v>
      </c>
      <c r="C56" s="20" t="s">
        <v>69</v>
      </c>
      <c r="D56" s="46">
        <v>89927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89927</v>
      </c>
      <c r="O56" s="47">
        <f t="shared" si="12"/>
        <v>3.8974992415377279</v>
      </c>
      <c r="P56" s="9"/>
    </row>
    <row r="57" spans="1:119">
      <c r="A57" s="12"/>
      <c r="B57" s="44">
        <v>744</v>
      </c>
      <c r="C57" s="20" t="s">
        <v>71</v>
      </c>
      <c r="D57" s="46">
        <v>14565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14565</v>
      </c>
      <c r="O57" s="47">
        <f t="shared" si="12"/>
        <v>0.63125731374333638</v>
      </c>
      <c r="P57" s="9"/>
    </row>
    <row r="58" spans="1:119" ht="15.75" thickBot="1">
      <c r="A58" s="12"/>
      <c r="B58" s="44">
        <v>764</v>
      </c>
      <c r="C58" s="20" t="s">
        <v>72</v>
      </c>
      <c r="D58" s="46">
        <v>51266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51266</v>
      </c>
      <c r="O58" s="47">
        <f t="shared" si="12"/>
        <v>2.2219043904130369</v>
      </c>
      <c r="P58" s="9"/>
    </row>
    <row r="59" spans="1:119" ht="16.5" thickBot="1">
      <c r="A59" s="14" t="s">
        <v>10</v>
      </c>
      <c r="B59" s="23"/>
      <c r="C59" s="22"/>
      <c r="D59" s="15">
        <f t="shared" ref="D59:M59" si="17">SUM(D5,D12,D20,D24,D27,D32,D36,D42,D44)</f>
        <v>17590645</v>
      </c>
      <c r="E59" s="15">
        <f t="shared" si="17"/>
        <v>16573129</v>
      </c>
      <c r="F59" s="15">
        <f t="shared" si="17"/>
        <v>0</v>
      </c>
      <c r="G59" s="15">
        <f t="shared" si="17"/>
        <v>0</v>
      </c>
      <c r="H59" s="15">
        <f t="shared" si="17"/>
        <v>0</v>
      </c>
      <c r="I59" s="15">
        <f t="shared" si="17"/>
        <v>0</v>
      </c>
      <c r="J59" s="15">
        <f t="shared" si="17"/>
        <v>0</v>
      </c>
      <c r="K59" s="15">
        <f t="shared" si="17"/>
        <v>0</v>
      </c>
      <c r="L59" s="15">
        <f t="shared" si="17"/>
        <v>0</v>
      </c>
      <c r="M59" s="15">
        <f t="shared" si="17"/>
        <v>1063764</v>
      </c>
      <c r="N59" s="15">
        <f t="shared" si="16"/>
        <v>35227538</v>
      </c>
      <c r="O59" s="37">
        <f t="shared" si="12"/>
        <v>1526.7862003207213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38"/>
      <c r="B61" s="39"/>
      <c r="C61" s="39"/>
      <c r="D61" s="40"/>
      <c r="E61" s="40"/>
      <c r="F61" s="40"/>
      <c r="G61" s="40"/>
      <c r="H61" s="40"/>
      <c r="I61" s="40"/>
      <c r="J61" s="40"/>
      <c r="K61" s="40"/>
      <c r="L61" s="48" t="s">
        <v>99</v>
      </c>
      <c r="M61" s="48"/>
      <c r="N61" s="48"/>
      <c r="O61" s="41">
        <v>23073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79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4325649</v>
      </c>
      <c r="E5" s="26">
        <f t="shared" si="0"/>
        <v>162371</v>
      </c>
      <c r="F5" s="26">
        <f t="shared" si="0"/>
        <v>922315</v>
      </c>
      <c r="G5" s="26">
        <f t="shared" si="0"/>
        <v>30800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5441135</v>
      </c>
      <c r="O5" s="32">
        <f t="shared" ref="O5:O36" si="1">(N5/O$61)</f>
        <v>235.577564185825</v>
      </c>
      <c r="P5" s="6"/>
    </row>
    <row r="6" spans="1:133">
      <c r="A6" s="12"/>
      <c r="B6" s="44">
        <v>512</v>
      </c>
      <c r="C6" s="20" t="s">
        <v>21</v>
      </c>
      <c r="D6" s="46">
        <v>1192240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1192240</v>
      </c>
      <c r="O6" s="47">
        <f t="shared" si="1"/>
        <v>51.618824955621939</v>
      </c>
      <c r="P6" s="9"/>
    </row>
    <row r="7" spans="1:133">
      <c r="A7" s="12"/>
      <c r="B7" s="44">
        <v>513</v>
      </c>
      <c r="C7" s="20" t="s">
        <v>22</v>
      </c>
      <c r="D7" s="46">
        <v>1261602</v>
      </c>
      <c r="E7" s="46">
        <v>2596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1264198</v>
      </c>
      <c r="O7" s="47">
        <f t="shared" si="1"/>
        <v>54.734294497120835</v>
      </c>
      <c r="P7" s="9"/>
    </row>
    <row r="8" spans="1:133">
      <c r="A8" s="12"/>
      <c r="B8" s="44">
        <v>514</v>
      </c>
      <c r="C8" s="20" t="s">
        <v>23</v>
      </c>
      <c r="D8" s="46">
        <v>37147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37147</v>
      </c>
      <c r="O8" s="47">
        <f t="shared" si="1"/>
        <v>1.6083041087587133</v>
      </c>
      <c r="P8" s="9"/>
    </row>
    <row r="9" spans="1:133">
      <c r="A9" s="12"/>
      <c r="B9" s="44">
        <v>515</v>
      </c>
      <c r="C9" s="20" t="s">
        <v>24</v>
      </c>
      <c r="D9" s="46">
        <v>93170</v>
      </c>
      <c r="E9" s="46">
        <v>98716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191886</v>
      </c>
      <c r="O9" s="47">
        <f t="shared" si="1"/>
        <v>8.3078321859981816</v>
      </c>
      <c r="P9" s="9"/>
    </row>
    <row r="10" spans="1:133">
      <c r="A10" s="12"/>
      <c r="B10" s="44">
        <v>517</v>
      </c>
      <c r="C10" s="20" t="s">
        <v>25</v>
      </c>
      <c r="D10" s="46">
        <v>0</v>
      </c>
      <c r="E10" s="46">
        <v>0</v>
      </c>
      <c r="F10" s="46">
        <v>922315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922315</v>
      </c>
      <c r="O10" s="47">
        <f t="shared" si="1"/>
        <v>39.93224228254752</v>
      </c>
      <c r="P10" s="9"/>
    </row>
    <row r="11" spans="1:133">
      <c r="A11" s="12"/>
      <c r="B11" s="44">
        <v>519</v>
      </c>
      <c r="C11" s="20" t="s">
        <v>26</v>
      </c>
      <c r="D11" s="46">
        <v>1741490</v>
      </c>
      <c r="E11" s="46">
        <v>61059</v>
      </c>
      <c r="F11" s="46">
        <v>0</v>
      </c>
      <c r="G11" s="46">
        <v>30800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1833349</v>
      </c>
      <c r="O11" s="47">
        <f t="shared" si="1"/>
        <v>79.376066155777806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SUM(D13:D20)</f>
        <v>3609368</v>
      </c>
      <c r="E12" s="31">
        <f t="shared" si="3"/>
        <v>1055659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>SUM(D12:M12)</f>
        <v>4665027</v>
      </c>
      <c r="O12" s="43">
        <f t="shared" si="1"/>
        <v>201.97545135731914</v>
      </c>
      <c r="P12" s="10"/>
    </row>
    <row r="13" spans="1:133">
      <c r="A13" s="12"/>
      <c r="B13" s="44">
        <v>521</v>
      </c>
      <c r="C13" s="20" t="s">
        <v>28</v>
      </c>
      <c r="D13" s="46">
        <v>2082920</v>
      </c>
      <c r="E13" s="46">
        <v>77656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>SUM(D13:M13)</f>
        <v>2160576</v>
      </c>
      <c r="O13" s="47">
        <f t="shared" si="1"/>
        <v>93.5435770879335</v>
      </c>
      <c r="P13" s="9"/>
    </row>
    <row r="14" spans="1:133">
      <c r="A14" s="12"/>
      <c r="B14" s="44">
        <v>522</v>
      </c>
      <c r="C14" s="20" t="s">
        <v>29</v>
      </c>
      <c r="D14" s="46">
        <v>0</v>
      </c>
      <c r="E14" s="46">
        <v>290934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290934</v>
      </c>
      <c r="O14" s="47">
        <f t="shared" si="1"/>
        <v>12.596181322249643</v>
      </c>
      <c r="P14" s="9"/>
    </row>
    <row r="15" spans="1:133">
      <c r="A15" s="12"/>
      <c r="B15" s="44">
        <v>523</v>
      </c>
      <c r="C15" s="20" t="s">
        <v>30</v>
      </c>
      <c r="D15" s="46">
        <v>1024422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1024422</v>
      </c>
      <c r="O15" s="47">
        <f t="shared" si="1"/>
        <v>44.353032861410576</v>
      </c>
      <c r="P15" s="9"/>
    </row>
    <row r="16" spans="1:133">
      <c r="A16" s="12"/>
      <c r="B16" s="44">
        <v>524</v>
      </c>
      <c r="C16" s="20" t="s">
        <v>31</v>
      </c>
      <c r="D16" s="46">
        <v>0</v>
      </c>
      <c r="E16" s="46">
        <v>146765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146765</v>
      </c>
      <c r="O16" s="47">
        <f t="shared" si="1"/>
        <v>6.3542884357275833</v>
      </c>
      <c r="P16" s="9"/>
    </row>
    <row r="17" spans="1:16">
      <c r="A17" s="12"/>
      <c r="B17" s="44">
        <v>525</v>
      </c>
      <c r="C17" s="20" t="s">
        <v>32</v>
      </c>
      <c r="D17" s="46">
        <v>172038</v>
      </c>
      <c r="E17" s="46">
        <v>540269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712307</v>
      </c>
      <c r="O17" s="47">
        <f t="shared" si="1"/>
        <v>30.839806035415855</v>
      </c>
      <c r="P17" s="9"/>
    </row>
    <row r="18" spans="1:16">
      <c r="A18" s="12"/>
      <c r="B18" s="44">
        <v>526</v>
      </c>
      <c r="C18" s="20" t="s">
        <v>33</v>
      </c>
      <c r="D18" s="46">
        <v>251134</v>
      </c>
      <c r="E18" s="46">
        <v>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251136</v>
      </c>
      <c r="O18" s="47">
        <f t="shared" si="1"/>
        <v>10.873100402649694</v>
      </c>
      <c r="P18" s="9"/>
    </row>
    <row r="19" spans="1:16">
      <c r="A19" s="12"/>
      <c r="B19" s="44">
        <v>527</v>
      </c>
      <c r="C19" s="20" t="s">
        <v>34</v>
      </c>
      <c r="D19" s="46">
        <v>54598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54598</v>
      </c>
      <c r="O19" s="47">
        <f t="shared" si="1"/>
        <v>2.3638567779365287</v>
      </c>
      <c r="P19" s="9"/>
    </row>
    <row r="20" spans="1:16">
      <c r="A20" s="12"/>
      <c r="B20" s="44">
        <v>529</v>
      </c>
      <c r="C20" s="20" t="s">
        <v>35</v>
      </c>
      <c r="D20" s="46">
        <v>24256</v>
      </c>
      <c r="E20" s="46">
        <v>33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24289</v>
      </c>
      <c r="O20" s="47">
        <f t="shared" si="1"/>
        <v>1.051608433995757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SUM(D22:D25)</f>
        <v>165135</v>
      </c>
      <c r="E21" s="31">
        <f t="shared" si="5"/>
        <v>265039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430174</v>
      </c>
      <c r="O21" s="43">
        <f t="shared" si="1"/>
        <v>18.624669870545958</v>
      </c>
      <c r="P21" s="10"/>
    </row>
    <row r="22" spans="1:16">
      <c r="A22" s="12"/>
      <c r="B22" s="44">
        <v>534</v>
      </c>
      <c r="C22" s="20" t="s">
        <v>37</v>
      </c>
      <c r="D22" s="46">
        <v>2223</v>
      </c>
      <c r="E22" s="46">
        <v>251439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253662</v>
      </c>
      <c r="O22" s="47">
        <f t="shared" si="1"/>
        <v>10.982465255227952</v>
      </c>
      <c r="P22" s="9"/>
    </row>
    <row r="23" spans="1:16">
      <c r="A23" s="12"/>
      <c r="B23" s="44">
        <v>537</v>
      </c>
      <c r="C23" s="20" t="s">
        <v>92</v>
      </c>
      <c r="D23" s="46">
        <v>102412</v>
      </c>
      <c r="E23" s="46">
        <v>13600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116012</v>
      </c>
      <c r="O23" s="47">
        <f t="shared" si="1"/>
        <v>5.0228168160367144</v>
      </c>
      <c r="P23" s="9"/>
    </row>
    <row r="24" spans="1:16">
      <c r="A24" s="12"/>
      <c r="B24" s="44">
        <v>538</v>
      </c>
      <c r="C24" s="20" t="s">
        <v>81</v>
      </c>
      <c r="D24" s="46">
        <v>4536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4536</v>
      </c>
      <c r="O24" s="47">
        <f t="shared" si="1"/>
        <v>0.19638914144694117</v>
      </c>
      <c r="P24" s="9"/>
    </row>
    <row r="25" spans="1:16">
      <c r="A25" s="12"/>
      <c r="B25" s="44">
        <v>539</v>
      </c>
      <c r="C25" s="20" t="s">
        <v>38</v>
      </c>
      <c r="D25" s="46">
        <v>55964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55964</v>
      </c>
      <c r="O25" s="47">
        <f t="shared" si="1"/>
        <v>2.4229986578343508</v>
      </c>
      <c r="P25" s="9"/>
    </row>
    <row r="26" spans="1:16" ht="15.75">
      <c r="A26" s="28" t="s">
        <v>39</v>
      </c>
      <c r="B26" s="29"/>
      <c r="C26" s="30"/>
      <c r="D26" s="31">
        <f t="shared" ref="D26:M26" si="6">SUM(D27:D27)</f>
        <v>0</v>
      </c>
      <c r="E26" s="31">
        <f t="shared" si="6"/>
        <v>3261246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3261246</v>
      </c>
      <c r="O26" s="43">
        <f t="shared" si="1"/>
        <v>141.19781789842835</v>
      </c>
      <c r="P26" s="10"/>
    </row>
    <row r="27" spans="1:16">
      <c r="A27" s="12"/>
      <c r="B27" s="44">
        <v>541</v>
      </c>
      <c r="C27" s="20" t="s">
        <v>40</v>
      </c>
      <c r="D27" s="46">
        <v>0</v>
      </c>
      <c r="E27" s="46">
        <v>3261246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3261246</v>
      </c>
      <c r="O27" s="47">
        <f t="shared" si="1"/>
        <v>141.19781789842835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SUM(D29:D32)</f>
        <v>147551</v>
      </c>
      <c r="E28" s="31">
        <f t="shared" si="8"/>
        <v>1589550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1737101</v>
      </c>
      <c r="O28" s="43">
        <f t="shared" si="1"/>
        <v>75.208944884617054</v>
      </c>
      <c r="P28" s="10"/>
    </row>
    <row r="29" spans="1:16">
      <c r="A29" s="13"/>
      <c r="B29" s="45">
        <v>552</v>
      </c>
      <c r="C29" s="21" t="s">
        <v>43</v>
      </c>
      <c r="D29" s="46">
        <v>109552</v>
      </c>
      <c r="E29" s="46">
        <v>28929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138481</v>
      </c>
      <c r="O29" s="47">
        <f t="shared" si="1"/>
        <v>5.9956271377235142</v>
      </c>
      <c r="P29" s="9"/>
    </row>
    <row r="30" spans="1:16">
      <c r="A30" s="13"/>
      <c r="B30" s="45">
        <v>553</v>
      </c>
      <c r="C30" s="21" t="s">
        <v>44</v>
      </c>
      <c r="D30" s="46">
        <v>37999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37999</v>
      </c>
      <c r="O30" s="47">
        <f t="shared" si="1"/>
        <v>1.6451920162791704</v>
      </c>
      <c r="P30" s="9"/>
    </row>
    <row r="31" spans="1:16">
      <c r="A31" s="13"/>
      <c r="B31" s="45">
        <v>554</v>
      </c>
      <c r="C31" s="21" t="s">
        <v>45</v>
      </c>
      <c r="D31" s="46">
        <v>0</v>
      </c>
      <c r="E31" s="46">
        <v>979828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979828</v>
      </c>
      <c r="O31" s="47">
        <f t="shared" si="1"/>
        <v>42.422305927176687</v>
      </c>
      <c r="P31" s="9"/>
    </row>
    <row r="32" spans="1:16">
      <c r="A32" s="13"/>
      <c r="B32" s="45">
        <v>559</v>
      </c>
      <c r="C32" s="21" t="s">
        <v>46</v>
      </c>
      <c r="D32" s="46">
        <v>0</v>
      </c>
      <c r="E32" s="46">
        <v>580793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580793</v>
      </c>
      <c r="O32" s="47">
        <f t="shared" si="1"/>
        <v>25.145819803437675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SUM(D34:D36)</f>
        <v>332121</v>
      </c>
      <c r="E33" s="31">
        <f t="shared" si="9"/>
        <v>154771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872938</v>
      </c>
      <c r="N33" s="31">
        <f t="shared" si="7"/>
        <v>1359830</v>
      </c>
      <c r="O33" s="43">
        <f t="shared" si="1"/>
        <v>58.874745637961638</v>
      </c>
      <c r="P33" s="10"/>
    </row>
    <row r="34" spans="1:16">
      <c r="A34" s="12"/>
      <c r="B34" s="44">
        <v>561</v>
      </c>
      <c r="C34" s="20" t="s">
        <v>85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872938</v>
      </c>
      <c r="N34" s="46">
        <f t="shared" si="7"/>
        <v>872938</v>
      </c>
      <c r="O34" s="47">
        <f t="shared" si="1"/>
        <v>37.794432177339047</v>
      </c>
      <c r="P34" s="9"/>
    </row>
    <row r="35" spans="1:16">
      <c r="A35" s="12"/>
      <c r="B35" s="44">
        <v>562</v>
      </c>
      <c r="C35" s="20" t="s">
        <v>48</v>
      </c>
      <c r="D35" s="46">
        <v>291620</v>
      </c>
      <c r="E35" s="46">
        <v>154771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10">SUM(D35:M35)</f>
        <v>446391</v>
      </c>
      <c r="O35" s="47">
        <f t="shared" si="1"/>
        <v>19.326795687751655</v>
      </c>
      <c r="P35" s="9"/>
    </row>
    <row r="36" spans="1:16">
      <c r="A36" s="12"/>
      <c r="B36" s="44">
        <v>563</v>
      </c>
      <c r="C36" s="20" t="s">
        <v>49</v>
      </c>
      <c r="D36" s="46">
        <v>40501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40501</v>
      </c>
      <c r="O36" s="47">
        <f t="shared" si="1"/>
        <v>1.7535177728709357</v>
      </c>
      <c r="P36" s="9"/>
    </row>
    <row r="37" spans="1:16" ht="15.75">
      <c r="A37" s="28" t="s">
        <v>50</v>
      </c>
      <c r="B37" s="29"/>
      <c r="C37" s="30"/>
      <c r="D37" s="31">
        <f t="shared" ref="D37:M37" si="11">SUM(D38:D40)</f>
        <v>370322</v>
      </c>
      <c r="E37" s="31">
        <f t="shared" si="11"/>
        <v>381575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751897</v>
      </c>
      <c r="O37" s="43">
        <f t="shared" ref="O37:O59" si="12">(N37/O$61)</f>
        <v>32.553881456466208</v>
      </c>
      <c r="P37" s="9"/>
    </row>
    <row r="38" spans="1:16">
      <c r="A38" s="12"/>
      <c r="B38" s="44">
        <v>571</v>
      </c>
      <c r="C38" s="20" t="s">
        <v>51</v>
      </c>
      <c r="D38" s="46">
        <v>5000</v>
      </c>
      <c r="E38" s="46">
        <v>206747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211747</v>
      </c>
      <c r="O38" s="47">
        <f t="shared" si="12"/>
        <v>9.1677274104862096</v>
      </c>
      <c r="P38" s="9"/>
    </row>
    <row r="39" spans="1:16">
      <c r="A39" s="12"/>
      <c r="B39" s="44">
        <v>572</v>
      </c>
      <c r="C39" s="20" t="s">
        <v>52</v>
      </c>
      <c r="D39" s="46">
        <v>296272</v>
      </c>
      <c r="E39" s="46">
        <v>174826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471098</v>
      </c>
      <c r="O39" s="47">
        <f t="shared" si="12"/>
        <v>20.396501710178811</v>
      </c>
      <c r="P39" s="9"/>
    </row>
    <row r="40" spans="1:16">
      <c r="A40" s="12"/>
      <c r="B40" s="44">
        <v>574</v>
      </c>
      <c r="C40" s="20" t="s">
        <v>93</v>
      </c>
      <c r="D40" s="46">
        <v>69050</v>
      </c>
      <c r="E40" s="46">
        <v>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69052</v>
      </c>
      <c r="O40" s="47">
        <f t="shared" si="12"/>
        <v>2.9896523358011864</v>
      </c>
      <c r="P40" s="9"/>
    </row>
    <row r="41" spans="1:16" ht="15.75">
      <c r="A41" s="28" t="s">
        <v>70</v>
      </c>
      <c r="B41" s="29"/>
      <c r="C41" s="30"/>
      <c r="D41" s="31">
        <f t="shared" ref="D41:M41" si="13">SUM(D42:D42)</f>
        <v>4868123</v>
      </c>
      <c r="E41" s="31">
        <f t="shared" si="13"/>
        <v>1147855</v>
      </c>
      <c r="F41" s="31">
        <f t="shared" si="13"/>
        <v>405860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6421838</v>
      </c>
      <c r="O41" s="43">
        <f t="shared" si="12"/>
        <v>278.03775382084251</v>
      </c>
      <c r="P41" s="9"/>
    </row>
    <row r="42" spans="1:16">
      <c r="A42" s="12"/>
      <c r="B42" s="44">
        <v>581</v>
      </c>
      <c r="C42" s="20" t="s">
        <v>55</v>
      </c>
      <c r="D42" s="46">
        <v>4868123</v>
      </c>
      <c r="E42" s="46">
        <v>1147855</v>
      </c>
      <c r="F42" s="46">
        <v>405860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6421838</v>
      </c>
      <c r="O42" s="47">
        <f t="shared" si="12"/>
        <v>278.03775382084251</v>
      </c>
      <c r="P42" s="9"/>
    </row>
    <row r="43" spans="1:16" ht="15.75">
      <c r="A43" s="28" t="s">
        <v>56</v>
      </c>
      <c r="B43" s="29"/>
      <c r="C43" s="30"/>
      <c r="D43" s="31">
        <f t="shared" ref="D43:M43" si="14">SUM(D44:D58)</f>
        <v>954935</v>
      </c>
      <c r="E43" s="31">
        <f t="shared" si="14"/>
        <v>184998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>SUM(D43:M43)</f>
        <v>1139933</v>
      </c>
      <c r="O43" s="43">
        <f t="shared" si="12"/>
        <v>49.354158548729274</v>
      </c>
      <c r="P43" s="9"/>
    </row>
    <row r="44" spans="1:16">
      <c r="A44" s="12"/>
      <c r="B44" s="44">
        <v>601</v>
      </c>
      <c r="C44" s="20" t="s">
        <v>57</v>
      </c>
      <c r="D44" s="46">
        <v>65173</v>
      </c>
      <c r="E44" s="46">
        <v>138131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2" si="15">SUM(D44:M44)</f>
        <v>203304</v>
      </c>
      <c r="O44" s="47">
        <f t="shared" si="12"/>
        <v>8.8021821015716331</v>
      </c>
      <c r="P44" s="9"/>
    </row>
    <row r="45" spans="1:16">
      <c r="A45" s="12"/>
      <c r="B45" s="44">
        <v>602</v>
      </c>
      <c r="C45" s="20" t="s">
        <v>58</v>
      </c>
      <c r="D45" s="46">
        <v>8746</v>
      </c>
      <c r="E45" s="46">
        <v>294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9040</v>
      </c>
      <c r="O45" s="47">
        <f t="shared" si="12"/>
        <v>0.39139282157855998</v>
      </c>
      <c r="P45" s="9"/>
    </row>
    <row r="46" spans="1:16">
      <c r="A46" s="12"/>
      <c r="B46" s="44">
        <v>603</v>
      </c>
      <c r="C46" s="20" t="s">
        <v>59</v>
      </c>
      <c r="D46" s="46">
        <v>17500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17500</v>
      </c>
      <c r="O46" s="47">
        <f t="shared" si="12"/>
        <v>0.75767415681690264</v>
      </c>
      <c r="P46" s="9"/>
    </row>
    <row r="47" spans="1:16">
      <c r="A47" s="12"/>
      <c r="B47" s="44">
        <v>604</v>
      </c>
      <c r="C47" s="20" t="s">
        <v>60</v>
      </c>
      <c r="D47" s="46">
        <v>497272</v>
      </c>
      <c r="E47" s="46">
        <v>46573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543845</v>
      </c>
      <c r="O47" s="47">
        <f t="shared" si="12"/>
        <v>23.546131532233623</v>
      </c>
      <c r="P47" s="9"/>
    </row>
    <row r="48" spans="1:16">
      <c r="A48" s="12"/>
      <c r="B48" s="44">
        <v>614</v>
      </c>
      <c r="C48" s="20" t="s">
        <v>62</v>
      </c>
      <c r="D48" s="46">
        <v>83924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83924</v>
      </c>
      <c r="O48" s="47">
        <f t="shared" si="12"/>
        <v>3.6335454820972419</v>
      </c>
      <c r="P48" s="9"/>
    </row>
    <row r="49" spans="1:119">
      <c r="A49" s="12"/>
      <c r="B49" s="44">
        <v>621</v>
      </c>
      <c r="C49" s="20" t="s">
        <v>82</v>
      </c>
      <c r="D49" s="46">
        <v>4971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4971</v>
      </c>
      <c r="O49" s="47">
        <f t="shared" si="12"/>
        <v>0.21522275620210418</v>
      </c>
      <c r="P49" s="9"/>
    </row>
    <row r="50" spans="1:119">
      <c r="A50" s="12"/>
      <c r="B50" s="44">
        <v>634</v>
      </c>
      <c r="C50" s="20" t="s">
        <v>63</v>
      </c>
      <c r="D50" s="46">
        <v>25847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25847</v>
      </c>
      <c r="O50" s="47">
        <f t="shared" si="12"/>
        <v>1.1190630817855132</v>
      </c>
      <c r="P50" s="9"/>
    </row>
    <row r="51" spans="1:119">
      <c r="A51" s="12"/>
      <c r="B51" s="44">
        <v>654</v>
      </c>
      <c r="C51" s="20" t="s">
        <v>64</v>
      </c>
      <c r="D51" s="46">
        <v>41145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41145</v>
      </c>
      <c r="O51" s="47">
        <f t="shared" si="12"/>
        <v>1.7814001818417977</v>
      </c>
      <c r="P51" s="9"/>
    </row>
    <row r="52" spans="1:119">
      <c r="A52" s="12"/>
      <c r="B52" s="44">
        <v>671</v>
      </c>
      <c r="C52" s="20" t="s">
        <v>123</v>
      </c>
      <c r="D52" s="46">
        <v>16379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16379</v>
      </c>
      <c r="O52" s="47">
        <f t="shared" si="12"/>
        <v>0.70913971511451701</v>
      </c>
      <c r="P52" s="9"/>
    </row>
    <row r="53" spans="1:119">
      <c r="A53" s="12"/>
      <c r="B53" s="44">
        <v>694</v>
      </c>
      <c r="C53" s="20" t="s">
        <v>66</v>
      </c>
      <c r="D53" s="46">
        <v>5839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9" si="16">SUM(D53:M53)</f>
        <v>5839</v>
      </c>
      <c r="O53" s="47">
        <f t="shared" si="12"/>
        <v>0.25280339438022253</v>
      </c>
      <c r="P53" s="9"/>
    </row>
    <row r="54" spans="1:119">
      <c r="A54" s="12"/>
      <c r="B54" s="44">
        <v>709</v>
      </c>
      <c r="C54" s="20" t="s">
        <v>126</v>
      </c>
      <c r="D54" s="46">
        <v>61437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61437</v>
      </c>
      <c r="O54" s="47">
        <f t="shared" si="12"/>
        <v>2.6599558384205739</v>
      </c>
      <c r="P54" s="9"/>
    </row>
    <row r="55" spans="1:119">
      <c r="A55" s="12"/>
      <c r="B55" s="44">
        <v>724</v>
      </c>
      <c r="C55" s="20" t="s">
        <v>69</v>
      </c>
      <c r="D55" s="46">
        <v>61842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61842</v>
      </c>
      <c r="O55" s="47">
        <f t="shared" si="12"/>
        <v>2.6774905831926223</v>
      </c>
      <c r="P55" s="9"/>
    </row>
    <row r="56" spans="1:119">
      <c r="A56" s="12"/>
      <c r="B56" s="44">
        <v>731</v>
      </c>
      <c r="C56" s="20" t="s">
        <v>133</v>
      </c>
      <c r="D56" s="46">
        <v>4337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4337</v>
      </c>
      <c r="O56" s="47">
        <f t="shared" si="12"/>
        <v>0.18777330389228039</v>
      </c>
      <c r="P56" s="9"/>
    </row>
    <row r="57" spans="1:119">
      <c r="A57" s="12"/>
      <c r="B57" s="44">
        <v>744</v>
      </c>
      <c r="C57" s="20" t="s">
        <v>71</v>
      </c>
      <c r="D57" s="46">
        <v>9918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9918</v>
      </c>
      <c r="O57" s="47">
        <f t="shared" si="12"/>
        <v>0.4294064164177166</v>
      </c>
      <c r="P57" s="9"/>
    </row>
    <row r="58" spans="1:119" ht="15.75" thickBot="1">
      <c r="A58" s="12"/>
      <c r="B58" s="44">
        <v>764</v>
      </c>
      <c r="C58" s="20" t="s">
        <v>72</v>
      </c>
      <c r="D58" s="46">
        <v>50605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50605</v>
      </c>
      <c r="O58" s="47">
        <f t="shared" si="12"/>
        <v>2.1909771831839633</v>
      </c>
      <c r="P58" s="9"/>
    </row>
    <row r="59" spans="1:119" ht="16.5" thickBot="1">
      <c r="A59" s="14" t="s">
        <v>10</v>
      </c>
      <c r="B59" s="23"/>
      <c r="C59" s="22"/>
      <c r="D59" s="15">
        <f t="shared" ref="D59:M59" si="17">SUM(D5,D12,D21,D26,D28,D33,D37,D41,D43)</f>
        <v>14773204</v>
      </c>
      <c r="E59" s="15">
        <f t="shared" si="17"/>
        <v>8203064</v>
      </c>
      <c r="F59" s="15">
        <f t="shared" si="17"/>
        <v>1328175</v>
      </c>
      <c r="G59" s="15">
        <f t="shared" si="17"/>
        <v>30800</v>
      </c>
      <c r="H59" s="15">
        <f t="shared" si="17"/>
        <v>0</v>
      </c>
      <c r="I59" s="15">
        <f t="shared" si="17"/>
        <v>0</v>
      </c>
      <c r="J59" s="15">
        <f t="shared" si="17"/>
        <v>0</v>
      </c>
      <c r="K59" s="15">
        <f t="shared" si="17"/>
        <v>0</v>
      </c>
      <c r="L59" s="15">
        <f t="shared" si="17"/>
        <v>0</v>
      </c>
      <c r="M59" s="15">
        <f t="shared" si="17"/>
        <v>872938</v>
      </c>
      <c r="N59" s="15">
        <f t="shared" si="16"/>
        <v>25208181</v>
      </c>
      <c r="O59" s="37">
        <f t="shared" si="12"/>
        <v>1091.4049876607351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38"/>
      <c r="B61" s="39"/>
      <c r="C61" s="39"/>
      <c r="D61" s="40"/>
      <c r="E61" s="40"/>
      <c r="F61" s="40"/>
      <c r="G61" s="40"/>
      <c r="H61" s="40"/>
      <c r="I61" s="40"/>
      <c r="J61" s="40"/>
      <c r="K61" s="40"/>
      <c r="L61" s="48" t="s">
        <v>134</v>
      </c>
      <c r="M61" s="48"/>
      <c r="N61" s="48"/>
      <c r="O61" s="41">
        <v>23097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79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155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156</v>
      </c>
      <c r="N4" s="34" t="s">
        <v>5</v>
      </c>
      <c r="O4" s="34" t="s">
        <v>157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7727711</v>
      </c>
      <c r="E5" s="26">
        <f t="shared" si="0"/>
        <v>0</v>
      </c>
      <c r="F5" s="26">
        <f t="shared" si="0"/>
        <v>496363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11234517</v>
      </c>
      <c r="N5" s="26">
        <f t="shared" si="0"/>
        <v>0</v>
      </c>
      <c r="O5" s="27">
        <f>SUM(D5:N5)</f>
        <v>19458591</v>
      </c>
      <c r="P5" s="32">
        <f t="shared" ref="P5:P51" si="1">(O5/P$53)</f>
        <v>764.25085424767292</v>
      </c>
      <c r="Q5" s="6"/>
    </row>
    <row r="6" spans="1:134">
      <c r="A6" s="12"/>
      <c r="B6" s="44">
        <v>511</v>
      </c>
      <c r="C6" s="20" t="s">
        <v>20</v>
      </c>
      <c r="D6" s="46">
        <v>4509007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4509007</v>
      </c>
      <c r="P6" s="47">
        <f t="shared" si="1"/>
        <v>177.0946545697341</v>
      </c>
      <c r="Q6" s="9"/>
    </row>
    <row r="7" spans="1:134">
      <c r="A7" s="12"/>
      <c r="B7" s="44">
        <v>513</v>
      </c>
      <c r="C7" s="20" t="s">
        <v>22</v>
      </c>
      <c r="D7" s="46">
        <v>1720773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1720773</v>
      </c>
      <c r="P7" s="47">
        <f t="shared" si="1"/>
        <v>67.584658890067161</v>
      </c>
      <c r="Q7" s="9"/>
    </row>
    <row r="8" spans="1:134">
      <c r="A8" s="12"/>
      <c r="B8" s="44">
        <v>515</v>
      </c>
      <c r="C8" s="20" t="s">
        <v>24</v>
      </c>
      <c r="D8" s="46">
        <v>126808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126808</v>
      </c>
      <c r="P8" s="47">
        <f t="shared" si="1"/>
        <v>4.9804799497270338</v>
      </c>
      <c r="Q8" s="9"/>
    </row>
    <row r="9" spans="1:134">
      <c r="A9" s="12"/>
      <c r="B9" s="44">
        <v>516</v>
      </c>
      <c r="C9" s="20" t="s">
        <v>161</v>
      </c>
      <c r="D9" s="46">
        <v>678750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678750</v>
      </c>
      <c r="P9" s="47">
        <f t="shared" si="1"/>
        <v>26.658418758100623</v>
      </c>
      <c r="Q9" s="9"/>
    </row>
    <row r="10" spans="1:134">
      <c r="A10" s="12"/>
      <c r="B10" s="44">
        <v>517</v>
      </c>
      <c r="C10" s="20" t="s">
        <v>25</v>
      </c>
      <c r="D10" s="46">
        <v>0</v>
      </c>
      <c r="E10" s="46">
        <v>0</v>
      </c>
      <c r="F10" s="46">
        <v>496363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496363</v>
      </c>
      <c r="P10" s="47">
        <f t="shared" si="1"/>
        <v>19.495031616982835</v>
      </c>
      <c r="Q10" s="9"/>
    </row>
    <row r="11" spans="1:134">
      <c r="A11" s="12"/>
      <c r="B11" s="44">
        <v>518</v>
      </c>
      <c r="C11" s="20" t="s">
        <v>162</v>
      </c>
      <c r="D11" s="46">
        <v>404507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404507</v>
      </c>
      <c r="P11" s="47">
        <f t="shared" si="1"/>
        <v>15.887317858685833</v>
      </c>
      <c r="Q11" s="9"/>
    </row>
    <row r="12" spans="1:134">
      <c r="A12" s="12"/>
      <c r="B12" s="44">
        <v>519</v>
      </c>
      <c r="C12" s="20" t="s">
        <v>26</v>
      </c>
      <c r="D12" s="46">
        <v>287866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11234517</v>
      </c>
      <c r="N12" s="46">
        <v>0</v>
      </c>
      <c r="O12" s="46">
        <f t="shared" si="2"/>
        <v>11522383</v>
      </c>
      <c r="P12" s="47">
        <f t="shared" si="1"/>
        <v>452.55029260437533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SUM(D14:D19)</f>
        <v>6700868</v>
      </c>
      <c r="E13" s="31">
        <f t="shared" si="3"/>
        <v>4631743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248699</v>
      </c>
      <c r="N13" s="31">
        <f t="shared" si="3"/>
        <v>0</v>
      </c>
      <c r="O13" s="42">
        <f>SUM(D13:N13)</f>
        <v>11581310</v>
      </c>
      <c r="P13" s="43">
        <f t="shared" si="1"/>
        <v>454.86469502376184</v>
      </c>
      <c r="Q13" s="10"/>
    </row>
    <row r="14" spans="1:134">
      <c r="A14" s="12"/>
      <c r="B14" s="44">
        <v>521</v>
      </c>
      <c r="C14" s="20" t="s">
        <v>28</v>
      </c>
      <c r="D14" s="46">
        <v>6405829</v>
      </c>
      <c r="E14" s="46">
        <v>173412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248699</v>
      </c>
      <c r="N14" s="46">
        <v>0</v>
      </c>
      <c r="O14" s="46">
        <f>SUM(D14:N14)</f>
        <v>6827940</v>
      </c>
      <c r="P14" s="47">
        <f t="shared" si="1"/>
        <v>268.17249911629551</v>
      </c>
      <c r="Q14" s="9"/>
    </row>
    <row r="15" spans="1:134">
      <c r="A15" s="12"/>
      <c r="B15" s="44">
        <v>522</v>
      </c>
      <c r="C15" s="20" t="s">
        <v>29</v>
      </c>
      <c r="D15" s="46">
        <v>66310</v>
      </c>
      <c r="E15" s="46">
        <v>442933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9" si="4">SUM(D15:N15)</f>
        <v>509243</v>
      </c>
      <c r="P15" s="47">
        <f t="shared" si="1"/>
        <v>20.000903342366758</v>
      </c>
      <c r="Q15" s="9"/>
    </row>
    <row r="16" spans="1:134">
      <c r="A16" s="12"/>
      <c r="B16" s="44">
        <v>523</v>
      </c>
      <c r="C16" s="20" t="s">
        <v>30</v>
      </c>
      <c r="D16" s="46">
        <v>228729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228729</v>
      </c>
      <c r="P16" s="47">
        <f t="shared" si="1"/>
        <v>8.9835041828679163</v>
      </c>
      <c r="Q16" s="9"/>
    </row>
    <row r="17" spans="1:17">
      <c r="A17" s="12"/>
      <c r="B17" s="44">
        <v>524</v>
      </c>
      <c r="C17" s="20" t="s">
        <v>31</v>
      </c>
      <c r="D17" s="46">
        <v>0</v>
      </c>
      <c r="E17" s="46">
        <v>291183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291183</v>
      </c>
      <c r="P17" s="47">
        <f t="shared" si="1"/>
        <v>11.43643219040886</v>
      </c>
      <c r="Q17" s="9"/>
    </row>
    <row r="18" spans="1:17">
      <c r="A18" s="12"/>
      <c r="B18" s="44">
        <v>525</v>
      </c>
      <c r="C18" s="20" t="s">
        <v>32</v>
      </c>
      <c r="D18" s="46">
        <v>0</v>
      </c>
      <c r="E18" s="46">
        <v>1727422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1727422</v>
      </c>
      <c r="P18" s="47">
        <f t="shared" si="1"/>
        <v>67.845803385570093</v>
      </c>
      <c r="Q18" s="9"/>
    </row>
    <row r="19" spans="1:17">
      <c r="A19" s="12"/>
      <c r="B19" s="44">
        <v>526</v>
      </c>
      <c r="C19" s="20" t="s">
        <v>33</v>
      </c>
      <c r="D19" s="46">
        <v>0</v>
      </c>
      <c r="E19" s="46">
        <v>1996793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1996793</v>
      </c>
      <c r="P19" s="47">
        <f t="shared" si="1"/>
        <v>78.425552806252696</v>
      </c>
      <c r="Q19" s="9"/>
    </row>
    <row r="20" spans="1:17" ht="15.75">
      <c r="A20" s="28" t="s">
        <v>36</v>
      </c>
      <c r="B20" s="29"/>
      <c r="C20" s="30"/>
      <c r="D20" s="31">
        <f t="shared" ref="D20:N20" si="5">SUM(D21:D24)</f>
        <v>265846</v>
      </c>
      <c r="E20" s="31">
        <f t="shared" si="5"/>
        <v>162567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>SUM(D20:N20)</f>
        <v>428413</v>
      </c>
      <c r="P20" s="43">
        <f t="shared" si="1"/>
        <v>16.826244059542045</v>
      </c>
      <c r="Q20" s="10"/>
    </row>
    <row r="21" spans="1:17">
      <c r="A21" s="12"/>
      <c r="B21" s="44">
        <v>534</v>
      </c>
      <c r="C21" s="20" t="s">
        <v>37</v>
      </c>
      <c r="D21" s="46">
        <v>8988</v>
      </c>
      <c r="E21" s="46">
        <v>162567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42" si="6">SUM(D21:N21)</f>
        <v>171555</v>
      </c>
      <c r="P21" s="47">
        <f t="shared" si="1"/>
        <v>6.7379521621303171</v>
      </c>
      <c r="Q21" s="9"/>
    </row>
    <row r="22" spans="1:17">
      <c r="A22" s="12"/>
      <c r="B22" s="44">
        <v>537</v>
      </c>
      <c r="C22" s="20" t="s">
        <v>92</v>
      </c>
      <c r="D22" s="46">
        <v>238614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238614</v>
      </c>
      <c r="P22" s="47">
        <f t="shared" si="1"/>
        <v>9.3717450217980449</v>
      </c>
      <c r="Q22" s="9"/>
    </row>
    <row r="23" spans="1:17">
      <c r="A23" s="12"/>
      <c r="B23" s="44">
        <v>538</v>
      </c>
      <c r="C23" s="20" t="s">
        <v>81</v>
      </c>
      <c r="D23" s="46">
        <v>5000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5000</v>
      </c>
      <c r="P23" s="47">
        <f t="shared" si="1"/>
        <v>0.19637877538195672</v>
      </c>
      <c r="Q23" s="9"/>
    </row>
    <row r="24" spans="1:17">
      <c r="A24" s="12"/>
      <c r="B24" s="44">
        <v>539</v>
      </c>
      <c r="C24" s="20" t="s">
        <v>38</v>
      </c>
      <c r="D24" s="46">
        <v>13244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13244</v>
      </c>
      <c r="P24" s="47">
        <f t="shared" si="1"/>
        <v>0.52016810023172699</v>
      </c>
      <c r="Q24" s="9"/>
    </row>
    <row r="25" spans="1:17" ht="15.75">
      <c r="A25" s="28" t="s">
        <v>39</v>
      </c>
      <c r="B25" s="29"/>
      <c r="C25" s="30"/>
      <c r="D25" s="31">
        <f t="shared" ref="D25:N25" si="7">SUM(D26:D29)</f>
        <v>0</v>
      </c>
      <c r="E25" s="31">
        <f t="shared" si="7"/>
        <v>34215160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6"/>
        <v>34215160</v>
      </c>
      <c r="P25" s="43">
        <f t="shared" si="1"/>
        <v>1343.826244059542</v>
      </c>
      <c r="Q25" s="10"/>
    </row>
    <row r="26" spans="1:17">
      <c r="A26" s="12"/>
      <c r="B26" s="44">
        <v>541</v>
      </c>
      <c r="C26" s="20" t="s">
        <v>40</v>
      </c>
      <c r="D26" s="46">
        <v>0</v>
      </c>
      <c r="E26" s="46">
        <v>33331089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33331089</v>
      </c>
      <c r="P26" s="47">
        <f t="shared" si="1"/>
        <v>1309.1036879934018</v>
      </c>
      <c r="Q26" s="9"/>
    </row>
    <row r="27" spans="1:17">
      <c r="A27" s="12"/>
      <c r="B27" s="44">
        <v>542</v>
      </c>
      <c r="C27" s="20" t="s">
        <v>163</v>
      </c>
      <c r="D27" s="46">
        <v>0</v>
      </c>
      <c r="E27" s="46">
        <v>311690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311690</v>
      </c>
      <c r="P27" s="47">
        <f t="shared" si="1"/>
        <v>12.241860099760418</v>
      </c>
      <c r="Q27" s="9"/>
    </row>
    <row r="28" spans="1:17">
      <c r="A28" s="12"/>
      <c r="B28" s="44">
        <v>544</v>
      </c>
      <c r="C28" s="20" t="s">
        <v>158</v>
      </c>
      <c r="D28" s="46">
        <v>0</v>
      </c>
      <c r="E28" s="46">
        <v>528546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528546</v>
      </c>
      <c r="P28" s="47">
        <f t="shared" si="1"/>
        <v>20.759043242606339</v>
      </c>
      <c r="Q28" s="9"/>
    </row>
    <row r="29" spans="1:17">
      <c r="A29" s="12"/>
      <c r="B29" s="44">
        <v>545</v>
      </c>
      <c r="C29" s="20" t="s">
        <v>164</v>
      </c>
      <c r="D29" s="46">
        <v>0</v>
      </c>
      <c r="E29" s="46">
        <v>43835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43835</v>
      </c>
      <c r="P29" s="47">
        <f t="shared" si="1"/>
        <v>1.7216527237736146</v>
      </c>
      <c r="Q29" s="9"/>
    </row>
    <row r="30" spans="1:17" ht="15.75">
      <c r="A30" s="28" t="s">
        <v>42</v>
      </c>
      <c r="B30" s="29"/>
      <c r="C30" s="30"/>
      <c r="D30" s="31">
        <f t="shared" ref="D30:N30" si="8">SUM(D31:D34)</f>
        <v>398772</v>
      </c>
      <c r="E30" s="31">
        <f t="shared" si="8"/>
        <v>2999861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6"/>
        <v>3398633</v>
      </c>
      <c r="P30" s="43">
        <f t="shared" si="1"/>
        <v>133.48387730254115</v>
      </c>
      <c r="Q30" s="10"/>
    </row>
    <row r="31" spans="1:17">
      <c r="A31" s="13"/>
      <c r="B31" s="45">
        <v>552</v>
      </c>
      <c r="C31" s="21" t="s">
        <v>43</v>
      </c>
      <c r="D31" s="46">
        <v>249535</v>
      </c>
      <c r="E31" s="46">
        <v>760670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1010205</v>
      </c>
      <c r="P31" s="47">
        <f t="shared" si="1"/>
        <v>39.676564156945915</v>
      </c>
      <c r="Q31" s="9"/>
    </row>
    <row r="32" spans="1:17">
      <c r="A32" s="13"/>
      <c r="B32" s="45">
        <v>553</v>
      </c>
      <c r="C32" s="21" t="s">
        <v>44</v>
      </c>
      <c r="D32" s="46">
        <v>53229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53229</v>
      </c>
      <c r="P32" s="47">
        <f t="shared" si="1"/>
        <v>2.0906091669612348</v>
      </c>
      <c r="Q32" s="9"/>
    </row>
    <row r="33" spans="1:17">
      <c r="A33" s="13"/>
      <c r="B33" s="45">
        <v>554</v>
      </c>
      <c r="C33" s="21" t="s">
        <v>45</v>
      </c>
      <c r="D33" s="46">
        <v>96008</v>
      </c>
      <c r="E33" s="46">
        <v>1556035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1652043</v>
      </c>
      <c r="P33" s="47">
        <f t="shared" si="1"/>
        <v>64.885236243666782</v>
      </c>
      <c r="Q33" s="9"/>
    </row>
    <row r="34" spans="1:17">
      <c r="A34" s="13"/>
      <c r="B34" s="45">
        <v>559</v>
      </c>
      <c r="C34" s="21" t="s">
        <v>46</v>
      </c>
      <c r="D34" s="46">
        <v>0</v>
      </c>
      <c r="E34" s="46">
        <v>683156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683156</v>
      </c>
      <c r="P34" s="47">
        <f t="shared" si="1"/>
        <v>26.831467734967205</v>
      </c>
      <c r="Q34" s="9"/>
    </row>
    <row r="35" spans="1:17" ht="15.75">
      <c r="A35" s="28" t="s">
        <v>47</v>
      </c>
      <c r="B35" s="29"/>
      <c r="C35" s="30"/>
      <c r="D35" s="31">
        <f t="shared" ref="D35:N35" si="9">SUM(D36:D37)</f>
        <v>635314</v>
      </c>
      <c r="E35" s="31">
        <f t="shared" si="9"/>
        <v>61115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9"/>
        <v>0</v>
      </c>
      <c r="O35" s="31">
        <f t="shared" si="6"/>
        <v>696429</v>
      </c>
      <c r="P35" s="43">
        <f t="shared" si="1"/>
        <v>27.352774832096149</v>
      </c>
      <c r="Q35" s="10"/>
    </row>
    <row r="36" spans="1:17">
      <c r="A36" s="12"/>
      <c r="B36" s="44">
        <v>562</v>
      </c>
      <c r="C36" s="20" t="s">
        <v>48</v>
      </c>
      <c r="D36" s="46">
        <v>552070</v>
      </c>
      <c r="E36" s="46">
        <v>50157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602227</v>
      </c>
      <c r="P36" s="47">
        <f t="shared" si="1"/>
        <v>23.652920152389928</v>
      </c>
      <c r="Q36" s="9"/>
    </row>
    <row r="37" spans="1:17">
      <c r="A37" s="12"/>
      <c r="B37" s="44">
        <v>563</v>
      </c>
      <c r="C37" s="20" t="s">
        <v>49</v>
      </c>
      <c r="D37" s="46">
        <v>83244</v>
      </c>
      <c r="E37" s="46">
        <v>10958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94202</v>
      </c>
      <c r="P37" s="47">
        <f t="shared" si="1"/>
        <v>3.6998546797062173</v>
      </c>
      <c r="Q37" s="9"/>
    </row>
    <row r="38" spans="1:17" ht="15.75">
      <c r="A38" s="28" t="s">
        <v>50</v>
      </c>
      <c r="B38" s="29"/>
      <c r="C38" s="30"/>
      <c r="D38" s="31">
        <f t="shared" ref="D38:N38" si="10">SUM(D39:D42)</f>
        <v>155276</v>
      </c>
      <c r="E38" s="31">
        <f t="shared" si="10"/>
        <v>1230125</v>
      </c>
      <c r="F38" s="31">
        <f t="shared" si="10"/>
        <v>0</v>
      </c>
      <c r="G38" s="31">
        <f t="shared" si="10"/>
        <v>0</v>
      </c>
      <c r="H38" s="31">
        <f t="shared" si="10"/>
        <v>0</v>
      </c>
      <c r="I38" s="31">
        <f t="shared" si="10"/>
        <v>0</v>
      </c>
      <c r="J38" s="31">
        <f t="shared" si="10"/>
        <v>0</v>
      </c>
      <c r="K38" s="31">
        <f t="shared" si="10"/>
        <v>0</v>
      </c>
      <c r="L38" s="31">
        <f t="shared" si="10"/>
        <v>0</v>
      </c>
      <c r="M38" s="31">
        <f t="shared" si="10"/>
        <v>0</v>
      </c>
      <c r="N38" s="31">
        <f t="shared" si="10"/>
        <v>0</v>
      </c>
      <c r="O38" s="31">
        <f>SUM(D38:N38)</f>
        <v>1385401</v>
      </c>
      <c r="P38" s="43">
        <f t="shared" si="1"/>
        <v>54.412670358587647</v>
      </c>
      <c r="Q38" s="9"/>
    </row>
    <row r="39" spans="1:17">
      <c r="A39" s="12"/>
      <c r="B39" s="44">
        <v>571</v>
      </c>
      <c r="C39" s="20" t="s">
        <v>51</v>
      </c>
      <c r="D39" s="46">
        <v>2000</v>
      </c>
      <c r="E39" s="46">
        <v>752009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754009</v>
      </c>
      <c r="P39" s="47">
        <f t="shared" si="1"/>
        <v>29.614272809394759</v>
      </c>
      <c r="Q39" s="9"/>
    </row>
    <row r="40" spans="1:17">
      <c r="A40" s="12"/>
      <c r="B40" s="44">
        <v>572</v>
      </c>
      <c r="C40" s="20" t="s">
        <v>52</v>
      </c>
      <c r="D40" s="46">
        <v>0</v>
      </c>
      <c r="E40" s="46">
        <v>230595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230595</v>
      </c>
      <c r="P40" s="47">
        <f t="shared" si="1"/>
        <v>9.0567927418404626</v>
      </c>
      <c r="Q40" s="9"/>
    </row>
    <row r="41" spans="1:17">
      <c r="A41" s="12"/>
      <c r="B41" s="44">
        <v>574</v>
      </c>
      <c r="C41" s="20" t="s">
        <v>93</v>
      </c>
      <c r="D41" s="46">
        <v>153276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153276</v>
      </c>
      <c r="P41" s="47">
        <f t="shared" si="1"/>
        <v>6.0200306350889594</v>
      </c>
      <c r="Q41" s="9"/>
    </row>
    <row r="42" spans="1:17">
      <c r="A42" s="12"/>
      <c r="B42" s="44">
        <v>575</v>
      </c>
      <c r="C42" s="20" t="s">
        <v>53</v>
      </c>
      <c r="D42" s="46">
        <v>0</v>
      </c>
      <c r="E42" s="46">
        <v>247521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247521</v>
      </c>
      <c r="P42" s="47">
        <f t="shared" si="1"/>
        <v>9.7215741722634625</v>
      </c>
      <c r="Q42" s="9"/>
    </row>
    <row r="43" spans="1:17" ht="15.75">
      <c r="A43" s="28" t="s">
        <v>70</v>
      </c>
      <c r="B43" s="29"/>
      <c r="C43" s="30"/>
      <c r="D43" s="31">
        <f t="shared" ref="D43:N43" si="11">SUM(D44:D44)</f>
        <v>2178455</v>
      </c>
      <c r="E43" s="31">
        <f t="shared" si="11"/>
        <v>760577</v>
      </c>
      <c r="F43" s="31">
        <f t="shared" si="11"/>
        <v>0</v>
      </c>
      <c r="G43" s="31">
        <f t="shared" si="11"/>
        <v>0</v>
      </c>
      <c r="H43" s="31">
        <f t="shared" si="11"/>
        <v>0</v>
      </c>
      <c r="I43" s="31">
        <f t="shared" si="11"/>
        <v>0</v>
      </c>
      <c r="J43" s="31">
        <f t="shared" si="11"/>
        <v>0</v>
      </c>
      <c r="K43" s="31">
        <f t="shared" si="11"/>
        <v>0</v>
      </c>
      <c r="L43" s="31">
        <f t="shared" si="11"/>
        <v>0</v>
      </c>
      <c r="M43" s="31">
        <f t="shared" si="11"/>
        <v>0</v>
      </c>
      <c r="N43" s="31">
        <f t="shared" si="11"/>
        <v>0</v>
      </c>
      <c r="O43" s="31">
        <f>SUM(D43:N43)</f>
        <v>2939032</v>
      </c>
      <c r="P43" s="43">
        <f t="shared" si="1"/>
        <v>115.4327009936766</v>
      </c>
      <c r="Q43" s="9"/>
    </row>
    <row r="44" spans="1:17">
      <c r="A44" s="12"/>
      <c r="B44" s="44">
        <v>581</v>
      </c>
      <c r="C44" s="20" t="s">
        <v>159</v>
      </c>
      <c r="D44" s="46">
        <v>2178455</v>
      </c>
      <c r="E44" s="46">
        <v>760577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2939032</v>
      </c>
      <c r="P44" s="47">
        <f t="shared" si="1"/>
        <v>115.4327009936766</v>
      </c>
      <c r="Q44" s="9"/>
    </row>
    <row r="45" spans="1:17" ht="15.75">
      <c r="A45" s="28" t="s">
        <v>56</v>
      </c>
      <c r="B45" s="29"/>
      <c r="C45" s="30"/>
      <c r="D45" s="31">
        <f t="shared" ref="D45:N45" si="12">SUM(D46:D50)</f>
        <v>711275</v>
      </c>
      <c r="E45" s="31">
        <f t="shared" si="12"/>
        <v>1270461</v>
      </c>
      <c r="F45" s="31">
        <f t="shared" si="12"/>
        <v>0</v>
      </c>
      <c r="G45" s="31">
        <f t="shared" si="12"/>
        <v>0</v>
      </c>
      <c r="H45" s="31">
        <f t="shared" si="12"/>
        <v>0</v>
      </c>
      <c r="I45" s="31">
        <f t="shared" si="12"/>
        <v>0</v>
      </c>
      <c r="J45" s="31">
        <f t="shared" si="12"/>
        <v>0</v>
      </c>
      <c r="K45" s="31">
        <f t="shared" si="12"/>
        <v>0</v>
      </c>
      <c r="L45" s="31">
        <f t="shared" si="12"/>
        <v>0</v>
      </c>
      <c r="M45" s="31">
        <f t="shared" si="12"/>
        <v>29962055</v>
      </c>
      <c r="N45" s="31">
        <f t="shared" si="12"/>
        <v>0</v>
      </c>
      <c r="O45" s="31">
        <f>SUM(D45:N45)</f>
        <v>31943791</v>
      </c>
      <c r="P45" s="43">
        <f t="shared" si="1"/>
        <v>1254.6165115274341</v>
      </c>
      <c r="Q45" s="9"/>
    </row>
    <row r="46" spans="1:17">
      <c r="A46" s="12"/>
      <c r="B46" s="44">
        <v>601</v>
      </c>
      <c r="C46" s="20" t="s">
        <v>57</v>
      </c>
      <c r="D46" s="46">
        <v>0</v>
      </c>
      <c r="E46" s="46">
        <v>1077182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49" si="13">SUM(D46:N46)</f>
        <v>1077182</v>
      </c>
      <c r="P46" s="47">
        <f t="shared" si="1"/>
        <v>42.307136404697381</v>
      </c>
      <c r="Q46" s="9"/>
    </row>
    <row r="47" spans="1:17">
      <c r="A47" s="12"/>
      <c r="B47" s="44">
        <v>602</v>
      </c>
      <c r="C47" s="20" t="s">
        <v>58</v>
      </c>
      <c r="D47" s="46">
        <v>16337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16337</v>
      </c>
      <c r="P47" s="47">
        <f t="shared" si="1"/>
        <v>0.64164801068300537</v>
      </c>
      <c r="Q47" s="9"/>
    </row>
    <row r="48" spans="1:17">
      <c r="A48" s="12"/>
      <c r="B48" s="44">
        <v>603</v>
      </c>
      <c r="C48" s="20" t="s">
        <v>59</v>
      </c>
      <c r="D48" s="46">
        <v>22250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3"/>
        <v>22250</v>
      </c>
      <c r="P48" s="47">
        <f t="shared" si="1"/>
        <v>0.87388555044970739</v>
      </c>
      <c r="Q48" s="9"/>
    </row>
    <row r="49" spans="1:120">
      <c r="A49" s="12"/>
      <c r="B49" s="44">
        <v>604</v>
      </c>
      <c r="C49" s="20" t="s">
        <v>60</v>
      </c>
      <c r="D49" s="46">
        <v>672688</v>
      </c>
      <c r="E49" s="46">
        <v>120366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29962055</v>
      </c>
      <c r="N49" s="46">
        <v>0</v>
      </c>
      <c r="O49" s="46">
        <f t="shared" si="13"/>
        <v>30755109</v>
      </c>
      <c r="P49" s="47">
        <f t="shared" si="1"/>
        <v>1207.9301284317191</v>
      </c>
      <c r="Q49" s="9"/>
    </row>
    <row r="50" spans="1:120" ht="15.75" thickBot="1">
      <c r="A50" s="12"/>
      <c r="B50" s="44">
        <v>744</v>
      </c>
      <c r="C50" s="20" t="s">
        <v>71</v>
      </c>
      <c r="D50" s="46">
        <v>0</v>
      </c>
      <c r="E50" s="46">
        <v>72913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" si="14">SUM(D50:N50)</f>
        <v>72913</v>
      </c>
      <c r="P50" s="47">
        <f t="shared" si="1"/>
        <v>2.8637131298849221</v>
      </c>
      <c r="Q50" s="9"/>
    </row>
    <row r="51" spans="1:120" ht="16.5" thickBot="1">
      <c r="A51" s="14" t="s">
        <v>10</v>
      </c>
      <c r="B51" s="23"/>
      <c r="C51" s="22"/>
      <c r="D51" s="15">
        <f t="shared" ref="D51:N51" si="15">SUM(D5,D13,D20,D25,D30,D35,D38,D43,D45)</f>
        <v>18773517</v>
      </c>
      <c r="E51" s="15">
        <f t="shared" si="15"/>
        <v>45331609</v>
      </c>
      <c r="F51" s="15">
        <f t="shared" si="15"/>
        <v>496363</v>
      </c>
      <c r="G51" s="15">
        <f t="shared" si="15"/>
        <v>0</v>
      </c>
      <c r="H51" s="15">
        <f t="shared" si="15"/>
        <v>0</v>
      </c>
      <c r="I51" s="15">
        <f t="shared" si="15"/>
        <v>0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41445271</v>
      </c>
      <c r="N51" s="15">
        <f t="shared" si="15"/>
        <v>0</v>
      </c>
      <c r="O51" s="15">
        <f>SUM(D51:N51)</f>
        <v>106046760</v>
      </c>
      <c r="P51" s="37">
        <f t="shared" si="1"/>
        <v>4165.0665724048549</v>
      </c>
      <c r="Q51" s="6"/>
      <c r="R51" s="2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</row>
    <row r="52" spans="1:120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9"/>
    </row>
    <row r="53" spans="1:120">
      <c r="A53" s="38"/>
      <c r="B53" s="39"/>
      <c r="C53" s="39"/>
      <c r="D53" s="40"/>
      <c r="E53" s="40"/>
      <c r="F53" s="40"/>
      <c r="G53" s="40"/>
      <c r="H53" s="40"/>
      <c r="I53" s="40"/>
      <c r="J53" s="40"/>
      <c r="K53" s="40"/>
      <c r="L53" s="40"/>
      <c r="M53" s="48" t="s">
        <v>165</v>
      </c>
      <c r="N53" s="48"/>
      <c r="O53" s="48"/>
      <c r="P53" s="41">
        <v>25461</v>
      </c>
    </row>
    <row r="54" spans="1:120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1"/>
    </row>
    <row r="55" spans="1:120" ht="15.75" customHeight="1" thickBot="1">
      <c r="A55" s="52" t="s">
        <v>79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4"/>
    </row>
  </sheetData>
  <mergeCells count="10">
    <mergeCell ref="M53:O53"/>
    <mergeCell ref="A54:P54"/>
    <mergeCell ref="A55:P5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155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156</v>
      </c>
      <c r="N4" s="34" t="s">
        <v>5</v>
      </c>
      <c r="O4" s="34" t="s">
        <v>157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7536833</v>
      </c>
      <c r="E5" s="26">
        <f t="shared" si="0"/>
        <v>222773</v>
      </c>
      <c r="F5" s="26">
        <f t="shared" si="0"/>
        <v>499697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8259303</v>
      </c>
      <c r="P5" s="32">
        <f t="shared" ref="P5:P36" si="1">(O5/P$64)</f>
        <v>330.43820764152832</v>
      </c>
      <c r="Q5" s="6"/>
    </row>
    <row r="6" spans="1:134">
      <c r="A6" s="12"/>
      <c r="B6" s="44">
        <v>511</v>
      </c>
      <c r="C6" s="20" t="s">
        <v>20</v>
      </c>
      <c r="D6" s="46">
        <v>1063853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1063853</v>
      </c>
      <c r="P6" s="47">
        <f t="shared" si="1"/>
        <v>42.562632526505304</v>
      </c>
      <c r="Q6" s="9"/>
    </row>
    <row r="7" spans="1:134">
      <c r="A7" s="12"/>
      <c r="B7" s="44">
        <v>512</v>
      </c>
      <c r="C7" s="20" t="s">
        <v>21</v>
      </c>
      <c r="D7" s="46">
        <v>276838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276838</v>
      </c>
      <c r="P7" s="47">
        <f t="shared" si="1"/>
        <v>11.075735147029405</v>
      </c>
      <c r="Q7" s="9"/>
    </row>
    <row r="8" spans="1:134">
      <c r="A8" s="12"/>
      <c r="B8" s="44">
        <v>513</v>
      </c>
      <c r="C8" s="20" t="s">
        <v>22</v>
      </c>
      <c r="D8" s="46">
        <v>2519177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2519177</v>
      </c>
      <c r="P8" s="47">
        <f t="shared" si="1"/>
        <v>100.7872374474895</v>
      </c>
      <c r="Q8" s="9"/>
    </row>
    <row r="9" spans="1:134">
      <c r="A9" s="12"/>
      <c r="B9" s="44">
        <v>514</v>
      </c>
      <c r="C9" s="20" t="s">
        <v>23</v>
      </c>
      <c r="D9" s="46">
        <v>75963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75963</v>
      </c>
      <c r="P9" s="47">
        <f t="shared" si="1"/>
        <v>3.0391278255651129</v>
      </c>
      <c r="Q9" s="9"/>
    </row>
    <row r="10" spans="1:134">
      <c r="A10" s="12"/>
      <c r="B10" s="44">
        <v>515</v>
      </c>
      <c r="C10" s="20" t="s">
        <v>24</v>
      </c>
      <c r="D10" s="46">
        <v>106475</v>
      </c>
      <c r="E10" s="46">
        <v>162483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268958</v>
      </c>
      <c r="P10" s="47">
        <f t="shared" si="1"/>
        <v>10.760472094418883</v>
      </c>
      <c r="Q10" s="9"/>
    </row>
    <row r="11" spans="1:134">
      <c r="A11" s="12"/>
      <c r="B11" s="44">
        <v>517</v>
      </c>
      <c r="C11" s="20" t="s">
        <v>25</v>
      </c>
      <c r="D11" s="46">
        <v>34597</v>
      </c>
      <c r="E11" s="46">
        <v>55984</v>
      </c>
      <c r="F11" s="46">
        <v>499697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590278</v>
      </c>
      <c r="P11" s="47">
        <f t="shared" si="1"/>
        <v>23.615843168633727</v>
      </c>
      <c r="Q11" s="9"/>
    </row>
    <row r="12" spans="1:134">
      <c r="A12" s="12"/>
      <c r="B12" s="44">
        <v>519</v>
      </c>
      <c r="C12" s="20" t="s">
        <v>26</v>
      </c>
      <c r="D12" s="46">
        <v>3459930</v>
      </c>
      <c r="E12" s="46">
        <v>4306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3464236</v>
      </c>
      <c r="P12" s="47">
        <f t="shared" si="1"/>
        <v>138.59715943188638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SUM(D14:D19)</f>
        <v>5162879</v>
      </c>
      <c r="E13" s="31">
        <f t="shared" si="3"/>
        <v>28860144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 t="shared" ref="O13:O23" si="4">SUM(D13:N13)</f>
        <v>34023023</v>
      </c>
      <c r="P13" s="43">
        <f t="shared" si="1"/>
        <v>1361.1931586317264</v>
      </c>
      <c r="Q13" s="10"/>
    </row>
    <row r="14" spans="1:134">
      <c r="A14" s="12"/>
      <c r="B14" s="44">
        <v>521</v>
      </c>
      <c r="C14" s="20" t="s">
        <v>28</v>
      </c>
      <c r="D14" s="46">
        <v>4064246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4064246</v>
      </c>
      <c r="P14" s="47">
        <f t="shared" si="1"/>
        <v>162.60236047209443</v>
      </c>
      <c r="Q14" s="9"/>
    </row>
    <row r="15" spans="1:134">
      <c r="A15" s="12"/>
      <c r="B15" s="44">
        <v>522</v>
      </c>
      <c r="C15" s="20" t="s">
        <v>29</v>
      </c>
      <c r="D15" s="46">
        <v>0</v>
      </c>
      <c r="E15" s="46">
        <v>345681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345681</v>
      </c>
      <c r="P15" s="47">
        <f t="shared" si="1"/>
        <v>13.830006001200241</v>
      </c>
      <c r="Q15" s="9"/>
    </row>
    <row r="16" spans="1:134">
      <c r="A16" s="12"/>
      <c r="B16" s="44">
        <v>523</v>
      </c>
      <c r="C16" s="20" t="s">
        <v>30</v>
      </c>
      <c r="D16" s="46">
        <v>481904</v>
      </c>
      <c r="E16" s="46">
        <v>120885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602789</v>
      </c>
      <c r="P16" s="47">
        <f t="shared" si="1"/>
        <v>24.116383276655331</v>
      </c>
      <c r="Q16" s="9"/>
    </row>
    <row r="17" spans="1:17">
      <c r="A17" s="12"/>
      <c r="B17" s="44">
        <v>524</v>
      </c>
      <c r="C17" s="20" t="s">
        <v>31</v>
      </c>
      <c r="D17" s="46">
        <v>0</v>
      </c>
      <c r="E17" s="46">
        <v>212953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212953</v>
      </c>
      <c r="P17" s="47">
        <f t="shared" si="1"/>
        <v>8.519823964792959</v>
      </c>
      <c r="Q17" s="9"/>
    </row>
    <row r="18" spans="1:17">
      <c r="A18" s="12"/>
      <c r="B18" s="44">
        <v>525</v>
      </c>
      <c r="C18" s="20" t="s">
        <v>32</v>
      </c>
      <c r="D18" s="46">
        <v>281665</v>
      </c>
      <c r="E18" s="46">
        <v>28180625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28462290</v>
      </c>
      <c r="P18" s="47">
        <f t="shared" si="1"/>
        <v>1138.7193438687736</v>
      </c>
      <c r="Q18" s="9"/>
    </row>
    <row r="19" spans="1:17">
      <c r="A19" s="12"/>
      <c r="B19" s="44">
        <v>529</v>
      </c>
      <c r="C19" s="20" t="s">
        <v>35</v>
      </c>
      <c r="D19" s="46">
        <v>335064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335064</v>
      </c>
      <c r="P19" s="47">
        <f t="shared" si="1"/>
        <v>13.405241048209643</v>
      </c>
      <c r="Q19" s="9"/>
    </row>
    <row r="20" spans="1:17" ht="15.75">
      <c r="A20" s="28" t="s">
        <v>36</v>
      </c>
      <c r="B20" s="29"/>
      <c r="C20" s="30"/>
      <c r="D20" s="31">
        <f t="shared" ref="D20:N20" si="5">SUM(D21:D23)</f>
        <v>213213</v>
      </c>
      <c r="E20" s="31">
        <f t="shared" si="5"/>
        <v>181954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 t="shared" si="4"/>
        <v>395167</v>
      </c>
      <c r="P20" s="43">
        <f t="shared" si="1"/>
        <v>15.809841968393679</v>
      </c>
      <c r="Q20" s="10"/>
    </row>
    <row r="21" spans="1:17">
      <c r="A21" s="12"/>
      <c r="B21" s="44">
        <v>534</v>
      </c>
      <c r="C21" s="20" t="s">
        <v>37</v>
      </c>
      <c r="D21" s="46">
        <v>3910</v>
      </c>
      <c r="E21" s="46">
        <v>181954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185864</v>
      </c>
      <c r="P21" s="47">
        <f t="shared" si="1"/>
        <v>7.4360472094418881</v>
      </c>
      <c r="Q21" s="9"/>
    </row>
    <row r="22" spans="1:17">
      <c r="A22" s="12"/>
      <c r="B22" s="44">
        <v>537</v>
      </c>
      <c r="C22" s="20" t="s">
        <v>92</v>
      </c>
      <c r="D22" s="46">
        <v>173919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173919</v>
      </c>
      <c r="P22" s="47">
        <f t="shared" si="1"/>
        <v>6.9581516303260651</v>
      </c>
      <c r="Q22" s="9"/>
    </row>
    <row r="23" spans="1:17">
      <c r="A23" s="12"/>
      <c r="B23" s="44">
        <v>539</v>
      </c>
      <c r="C23" s="20" t="s">
        <v>38</v>
      </c>
      <c r="D23" s="46">
        <v>35384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35384</v>
      </c>
      <c r="P23" s="47">
        <f t="shared" si="1"/>
        <v>1.4156431286257252</v>
      </c>
      <c r="Q23" s="9"/>
    </row>
    <row r="24" spans="1:17" ht="15.75">
      <c r="A24" s="28" t="s">
        <v>39</v>
      </c>
      <c r="B24" s="29"/>
      <c r="C24" s="30"/>
      <c r="D24" s="31">
        <f t="shared" ref="D24:N24" si="6">SUM(D25:D27)</f>
        <v>0</v>
      </c>
      <c r="E24" s="31">
        <f t="shared" si="6"/>
        <v>6701932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6"/>
        <v>0</v>
      </c>
      <c r="O24" s="31">
        <f t="shared" ref="O24:O34" si="7">SUM(D24:N24)</f>
        <v>6701932</v>
      </c>
      <c r="P24" s="43">
        <f t="shared" si="1"/>
        <v>268.13090618123624</v>
      </c>
      <c r="Q24" s="10"/>
    </row>
    <row r="25" spans="1:17">
      <c r="A25" s="12"/>
      <c r="B25" s="44">
        <v>541</v>
      </c>
      <c r="C25" s="20" t="s">
        <v>40</v>
      </c>
      <c r="D25" s="46">
        <v>0</v>
      </c>
      <c r="E25" s="46">
        <v>6229049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6229049</v>
      </c>
      <c r="P25" s="47">
        <f t="shared" si="1"/>
        <v>249.21180236047209</v>
      </c>
      <c r="Q25" s="9"/>
    </row>
    <row r="26" spans="1:17">
      <c r="A26" s="12"/>
      <c r="B26" s="44">
        <v>544</v>
      </c>
      <c r="C26" s="20" t="s">
        <v>158</v>
      </c>
      <c r="D26" s="46">
        <v>0</v>
      </c>
      <c r="E26" s="46">
        <v>469267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469267</v>
      </c>
      <c r="P26" s="47">
        <f t="shared" si="1"/>
        <v>18.774434886977396</v>
      </c>
      <c r="Q26" s="9"/>
    </row>
    <row r="27" spans="1:17">
      <c r="A27" s="12"/>
      <c r="B27" s="44">
        <v>549</v>
      </c>
      <c r="C27" s="20" t="s">
        <v>41</v>
      </c>
      <c r="D27" s="46">
        <v>0</v>
      </c>
      <c r="E27" s="46">
        <v>3616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3616</v>
      </c>
      <c r="P27" s="47">
        <f t="shared" si="1"/>
        <v>0.14466893378675735</v>
      </c>
      <c r="Q27" s="9"/>
    </row>
    <row r="28" spans="1:17" ht="15.75">
      <c r="A28" s="28" t="s">
        <v>42</v>
      </c>
      <c r="B28" s="29"/>
      <c r="C28" s="30"/>
      <c r="D28" s="31">
        <f t="shared" ref="D28:N28" si="8">SUM(D29:D32)</f>
        <v>371078</v>
      </c>
      <c r="E28" s="31">
        <f t="shared" si="8"/>
        <v>2458799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7"/>
        <v>2829877</v>
      </c>
      <c r="P28" s="43">
        <f t="shared" si="1"/>
        <v>113.21772354470895</v>
      </c>
      <c r="Q28" s="10"/>
    </row>
    <row r="29" spans="1:17">
      <c r="A29" s="13"/>
      <c r="B29" s="45">
        <v>552</v>
      </c>
      <c r="C29" s="21" t="s">
        <v>43</v>
      </c>
      <c r="D29" s="46">
        <v>271455</v>
      </c>
      <c r="E29" s="46">
        <v>1370859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1642314</v>
      </c>
      <c r="P29" s="47">
        <f t="shared" si="1"/>
        <v>65.705701140228044</v>
      </c>
      <c r="Q29" s="9"/>
    </row>
    <row r="30" spans="1:17">
      <c r="A30" s="13"/>
      <c r="B30" s="45">
        <v>553</v>
      </c>
      <c r="C30" s="21" t="s">
        <v>44</v>
      </c>
      <c r="D30" s="46">
        <v>47530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47530</v>
      </c>
      <c r="P30" s="47">
        <f t="shared" si="1"/>
        <v>1.9015803160632125</v>
      </c>
      <c r="Q30" s="9"/>
    </row>
    <row r="31" spans="1:17">
      <c r="A31" s="13"/>
      <c r="B31" s="45">
        <v>554</v>
      </c>
      <c r="C31" s="21" t="s">
        <v>45</v>
      </c>
      <c r="D31" s="46">
        <v>52093</v>
      </c>
      <c r="E31" s="46">
        <v>857741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909834</v>
      </c>
      <c r="P31" s="47">
        <f t="shared" si="1"/>
        <v>36.400640128025607</v>
      </c>
      <c r="Q31" s="9"/>
    </row>
    <row r="32" spans="1:17">
      <c r="A32" s="13"/>
      <c r="B32" s="45">
        <v>559</v>
      </c>
      <c r="C32" s="21" t="s">
        <v>46</v>
      </c>
      <c r="D32" s="46">
        <v>0</v>
      </c>
      <c r="E32" s="46">
        <v>230199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230199</v>
      </c>
      <c r="P32" s="47">
        <f t="shared" si="1"/>
        <v>9.2098019603920775</v>
      </c>
      <c r="Q32" s="9"/>
    </row>
    <row r="33" spans="1:17" ht="15.75">
      <c r="A33" s="28" t="s">
        <v>47</v>
      </c>
      <c r="B33" s="29"/>
      <c r="C33" s="30"/>
      <c r="D33" s="31">
        <f t="shared" ref="D33:N33" si="9">SUM(D34:D37)</f>
        <v>754243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9"/>
        <v>0</v>
      </c>
      <c r="O33" s="31">
        <f t="shared" si="7"/>
        <v>754243</v>
      </c>
      <c r="P33" s="43">
        <f t="shared" si="1"/>
        <v>30.175755151030206</v>
      </c>
      <c r="Q33" s="10"/>
    </row>
    <row r="34" spans="1:17">
      <c r="A34" s="12"/>
      <c r="B34" s="44">
        <v>561</v>
      </c>
      <c r="C34" s="20" t="s">
        <v>85</v>
      </c>
      <c r="D34" s="46">
        <v>80000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80000</v>
      </c>
      <c r="P34" s="47">
        <f t="shared" si="1"/>
        <v>3.2006401280256052</v>
      </c>
      <c r="Q34" s="9"/>
    </row>
    <row r="35" spans="1:17">
      <c r="A35" s="12"/>
      <c r="B35" s="44">
        <v>562</v>
      </c>
      <c r="C35" s="20" t="s">
        <v>48</v>
      </c>
      <c r="D35" s="46">
        <v>507113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2" si="10">SUM(D35:N35)</f>
        <v>507113</v>
      </c>
      <c r="P35" s="47">
        <f t="shared" si="1"/>
        <v>20.288577715543109</v>
      </c>
      <c r="Q35" s="9"/>
    </row>
    <row r="36" spans="1:17">
      <c r="A36" s="12"/>
      <c r="B36" s="44">
        <v>563</v>
      </c>
      <c r="C36" s="20" t="s">
        <v>49</v>
      </c>
      <c r="D36" s="46">
        <v>126083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126083</v>
      </c>
      <c r="P36" s="47">
        <f t="shared" si="1"/>
        <v>5.0443288657731546</v>
      </c>
      <c r="Q36" s="9"/>
    </row>
    <row r="37" spans="1:17">
      <c r="A37" s="12"/>
      <c r="B37" s="44">
        <v>569</v>
      </c>
      <c r="C37" s="20" t="s">
        <v>150</v>
      </c>
      <c r="D37" s="46">
        <v>41047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41047</v>
      </c>
      <c r="P37" s="47">
        <f t="shared" ref="P37:P62" si="11">(O37/P$64)</f>
        <v>1.6422084416883376</v>
      </c>
      <c r="Q37" s="9"/>
    </row>
    <row r="38" spans="1:17" ht="15.75">
      <c r="A38" s="28" t="s">
        <v>50</v>
      </c>
      <c r="B38" s="29"/>
      <c r="C38" s="30"/>
      <c r="D38" s="31">
        <f t="shared" ref="D38:N38" si="12">SUM(D39:D42)</f>
        <v>136216</v>
      </c>
      <c r="E38" s="31">
        <f t="shared" si="12"/>
        <v>960526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si="12"/>
        <v>0</v>
      </c>
      <c r="O38" s="31">
        <f>SUM(D38:N38)</f>
        <v>1096742</v>
      </c>
      <c r="P38" s="43">
        <f t="shared" si="11"/>
        <v>43.878455691138228</v>
      </c>
      <c r="Q38" s="9"/>
    </row>
    <row r="39" spans="1:17">
      <c r="A39" s="12"/>
      <c r="B39" s="44">
        <v>571</v>
      </c>
      <c r="C39" s="20" t="s">
        <v>51</v>
      </c>
      <c r="D39" s="46">
        <v>1000</v>
      </c>
      <c r="E39" s="46">
        <v>655474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656474</v>
      </c>
      <c r="P39" s="47">
        <f t="shared" si="11"/>
        <v>26.264212842568515</v>
      </c>
      <c r="Q39" s="9"/>
    </row>
    <row r="40" spans="1:17">
      <c r="A40" s="12"/>
      <c r="B40" s="44">
        <v>573</v>
      </c>
      <c r="C40" s="20" t="s">
        <v>75</v>
      </c>
      <c r="D40" s="46">
        <v>0</v>
      </c>
      <c r="E40" s="46">
        <v>148732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148732</v>
      </c>
      <c r="P40" s="47">
        <f t="shared" si="11"/>
        <v>5.9504700940188036</v>
      </c>
      <c r="Q40" s="9"/>
    </row>
    <row r="41" spans="1:17">
      <c r="A41" s="12"/>
      <c r="B41" s="44">
        <v>574</v>
      </c>
      <c r="C41" s="20" t="s">
        <v>93</v>
      </c>
      <c r="D41" s="46">
        <v>135216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135216</v>
      </c>
      <c r="P41" s="47">
        <f t="shared" si="11"/>
        <v>5.4097219443888775</v>
      </c>
      <c r="Q41" s="9"/>
    </row>
    <row r="42" spans="1:17">
      <c r="A42" s="12"/>
      <c r="B42" s="44">
        <v>575</v>
      </c>
      <c r="C42" s="20" t="s">
        <v>53</v>
      </c>
      <c r="D42" s="46">
        <v>0</v>
      </c>
      <c r="E42" s="46">
        <v>156320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156320</v>
      </c>
      <c r="P42" s="47">
        <f t="shared" si="11"/>
        <v>6.254050810162032</v>
      </c>
      <c r="Q42" s="9"/>
    </row>
    <row r="43" spans="1:17" ht="15.75">
      <c r="A43" s="28" t="s">
        <v>70</v>
      </c>
      <c r="B43" s="29"/>
      <c r="C43" s="30"/>
      <c r="D43" s="31">
        <f t="shared" ref="D43:N43" si="13">SUM(D44:D44)</f>
        <v>6067291</v>
      </c>
      <c r="E43" s="31">
        <f t="shared" si="13"/>
        <v>115697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si="13"/>
        <v>0</v>
      </c>
      <c r="O43" s="31">
        <f t="shared" ref="O43:O50" si="14">SUM(D43:N43)</f>
        <v>6182988</v>
      </c>
      <c r="P43" s="43">
        <f t="shared" si="11"/>
        <v>247.36899379875976</v>
      </c>
      <c r="Q43" s="9"/>
    </row>
    <row r="44" spans="1:17">
      <c r="A44" s="12"/>
      <c r="B44" s="44">
        <v>581</v>
      </c>
      <c r="C44" s="20" t="s">
        <v>159</v>
      </c>
      <c r="D44" s="46">
        <v>6067291</v>
      </c>
      <c r="E44" s="46">
        <v>115697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4"/>
        <v>6182988</v>
      </c>
      <c r="P44" s="47">
        <f t="shared" si="11"/>
        <v>247.36899379875976</v>
      </c>
      <c r="Q44" s="9"/>
    </row>
    <row r="45" spans="1:17" ht="15.75">
      <c r="A45" s="28" t="s">
        <v>56</v>
      </c>
      <c r="B45" s="29"/>
      <c r="C45" s="30"/>
      <c r="D45" s="31">
        <f t="shared" ref="D45:N45" si="15">SUM(D46:D61)</f>
        <v>46229</v>
      </c>
      <c r="E45" s="31">
        <f t="shared" si="15"/>
        <v>1117123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 t="shared" si="15"/>
        <v>0</v>
      </c>
      <c r="O45" s="31">
        <f t="shared" si="14"/>
        <v>1163352</v>
      </c>
      <c r="P45" s="43">
        <f t="shared" si="11"/>
        <v>46.54338867773555</v>
      </c>
      <c r="Q45" s="9"/>
    </row>
    <row r="46" spans="1:17">
      <c r="A46" s="12"/>
      <c r="B46" s="44">
        <v>601</v>
      </c>
      <c r="C46" s="20" t="s">
        <v>57</v>
      </c>
      <c r="D46" s="46">
        <v>0</v>
      </c>
      <c r="E46" s="46">
        <v>145562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4"/>
        <v>145562</v>
      </c>
      <c r="P46" s="47">
        <f t="shared" si="11"/>
        <v>5.8236447289457889</v>
      </c>
      <c r="Q46" s="9"/>
    </row>
    <row r="47" spans="1:17">
      <c r="A47" s="12"/>
      <c r="B47" s="44">
        <v>602</v>
      </c>
      <c r="C47" s="20" t="s">
        <v>58</v>
      </c>
      <c r="D47" s="46">
        <v>23617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4"/>
        <v>23617</v>
      </c>
      <c r="P47" s="47">
        <f t="shared" si="11"/>
        <v>0.94486897379475898</v>
      </c>
      <c r="Q47" s="9"/>
    </row>
    <row r="48" spans="1:17">
      <c r="A48" s="12"/>
      <c r="B48" s="44">
        <v>603</v>
      </c>
      <c r="C48" s="20" t="s">
        <v>59</v>
      </c>
      <c r="D48" s="46">
        <v>22612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4"/>
        <v>22612</v>
      </c>
      <c r="P48" s="47">
        <f t="shared" si="11"/>
        <v>0.90466093218643728</v>
      </c>
      <c r="Q48" s="9"/>
    </row>
    <row r="49" spans="1:120">
      <c r="A49" s="12"/>
      <c r="B49" s="44">
        <v>604</v>
      </c>
      <c r="C49" s="20" t="s">
        <v>60</v>
      </c>
      <c r="D49" s="46">
        <v>0</v>
      </c>
      <c r="E49" s="46">
        <v>476220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4"/>
        <v>476220</v>
      </c>
      <c r="P49" s="47">
        <f t="shared" si="11"/>
        <v>19.05261052210442</v>
      </c>
      <c r="Q49" s="9"/>
    </row>
    <row r="50" spans="1:120">
      <c r="A50" s="12"/>
      <c r="B50" s="44">
        <v>608</v>
      </c>
      <c r="C50" s="20" t="s">
        <v>61</v>
      </c>
      <c r="D50" s="46">
        <v>0</v>
      </c>
      <c r="E50" s="46">
        <v>44089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4"/>
        <v>44089</v>
      </c>
      <c r="P50" s="47">
        <f t="shared" si="11"/>
        <v>1.7639127825565113</v>
      </c>
      <c r="Q50" s="9"/>
    </row>
    <row r="51" spans="1:120">
      <c r="A51" s="12"/>
      <c r="B51" s="44">
        <v>614</v>
      </c>
      <c r="C51" s="20" t="s">
        <v>62</v>
      </c>
      <c r="D51" s="46">
        <v>0</v>
      </c>
      <c r="E51" s="46">
        <v>94358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:O57" si="16">SUM(D51:N51)</f>
        <v>94358</v>
      </c>
      <c r="P51" s="47">
        <f t="shared" si="11"/>
        <v>3.7750750150030008</v>
      </c>
      <c r="Q51" s="9"/>
    </row>
    <row r="52" spans="1:120">
      <c r="A52" s="12"/>
      <c r="B52" s="44">
        <v>634</v>
      </c>
      <c r="C52" s="20" t="s">
        <v>63</v>
      </c>
      <c r="D52" s="46">
        <v>0</v>
      </c>
      <c r="E52" s="46">
        <v>49500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6"/>
        <v>49500</v>
      </c>
      <c r="P52" s="47">
        <f t="shared" si="11"/>
        <v>1.9803960792158433</v>
      </c>
      <c r="Q52" s="9"/>
    </row>
    <row r="53" spans="1:120">
      <c r="A53" s="12"/>
      <c r="B53" s="44">
        <v>654</v>
      </c>
      <c r="C53" s="20" t="s">
        <v>94</v>
      </c>
      <c r="D53" s="46">
        <v>0</v>
      </c>
      <c r="E53" s="46">
        <v>117591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6"/>
        <v>117591</v>
      </c>
      <c r="P53" s="47">
        <f t="shared" si="11"/>
        <v>4.7045809161832368</v>
      </c>
      <c r="Q53" s="9"/>
    </row>
    <row r="54" spans="1:120">
      <c r="A54" s="12"/>
      <c r="B54" s="44">
        <v>671</v>
      </c>
      <c r="C54" s="20" t="s">
        <v>123</v>
      </c>
      <c r="D54" s="46">
        <v>0</v>
      </c>
      <c r="E54" s="46">
        <v>12990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6"/>
        <v>12990</v>
      </c>
      <c r="P54" s="47">
        <f t="shared" si="11"/>
        <v>0.51970394078815763</v>
      </c>
      <c r="Q54" s="9"/>
    </row>
    <row r="55" spans="1:120">
      <c r="A55" s="12"/>
      <c r="B55" s="44">
        <v>689</v>
      </c>
      <c r="C55" s="20" t="s">
        <v>142</v>
      </c>
      <c r="D55" s="46">
        <v>0</v>
      </c>
      <c r="E55" s="46">
        <v>5975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6"/>
        <v>5975</v>
      </c>
      <c r="P55" s="47">
        <f t="shared" si="11"/>
        <v>0.23904780956191238</v>
      </c>
      <c r="Q55" s="9"/>
    </row>
    <row r="56" spans="1:120">
      <c r="A56" s="12"/>
      <c r="B56" s="44">
        <v>694</v>
      </c>
      <c r="C56" s="20" t="s">
        <v>66</v>
      </c>
      <c r="D56" s="46">
        <v>0</v>
      </c>
      <c r="E56" s="46">
        <v>20083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6"/>
        <v>20083</v>
      </c>
      <c r="P56" s="47">
        <f t="shared" si="11"/>
        <v>0.80348069613922779</v>
      </c>
      <c r="Q56" s="9"/>
    </row>
    <row r="57" spans="1:120">
      <c r="A57" s="12"/>
      <c r="B57" s="44">
        <v>713</v>
      </c>
      <c r="C57" s="20" t="s">
        <v>67</v>
      </c>
      <c r="D57" s="46">
        <v>0</v>
      </c>
      <c r="E57" s="46">
        <v>15683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6"/>
        <v>15683</v>
      </c>
      <c r="P57" s="47">
        <f t="shared" si="11"/>
        <v>0.62744548909781961</v>
      </c>
      <c r="Q57" s="9"/>
    </row>
    <row r="58" spans="1:120">
      <c r="A58" s="12"/>
      <c r="B58" s="44">
        <v>724</v>
      </c>
      <c r="C58" s="20" t="s">
        <v>69</v>
      </c>
      <c r="D58" s="46">
        <v>0</v>
      </c>
      <c r="E58" s="46">
        <v>43535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>SUM(D58:N58)</f>
        <v>43535</v>
      </c>
      <c r="P58" s="47">
        <f t="shared" si="11"/>
        <v>1.741748349669934</v>
      </c>
      <c r="Q58" s="9"/>
    </row>
    <row r="59" spans="1:120">
      <c r="A59" s="12"/>
      <c r="B59" s="44">
        <v>744</v>
      </c>
      <c r="C59" s="20" t="s">
        <v>71</v>
      </c>
      <c r="D59" s="46">
        <v>0</v>
      </c>
      <c r="E59" s="46">
        <v>46116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>SUM(D59:N59)</f>
        <v>46116</v>
      </c>
      <c r="P59" s="47">
        <f t="shared" si="11"/>
        <v>1.84500900180036</v>
      </c>
      <c r="Q59" s="9"/>
    </row>
    <row r="60" spans="1:120">
      <c r="A60" s="12"/>
      <c r="B60" s="44">
        <v>764</v>
      </c>
      <c r="C60" s="20" t="s">
        <v>72</v>
      </c>
      <c r="D60" s="46">
        <v>0</v>
      </c>
      <c r="E60" s="46">
        <v>29624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>SUM(D60:N60)</f>
        <v>29624</v>
      </c>
      <c r="P60" s="47">
        <f t="shared" si="11"/>
        <v>1.1851970394078817</v>
      </c>
      <c r="Q60" s="9"/>
    </row>
    <row r="61" spans="1:120" ht="15.75" thickBot="1">
      <c r="A61" s="12"/>
      <c r="B61" s="44">
        <v>769</v>
      </c>
      <c r="C61" s="20" t="s">
        <v>143</v>
      </c>
      <c r="D61" s="46">
        <v>0</v>
      </c>
      <c r="E61" s="46">
        <v>15797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>SUM(D61:N61)</f>
        <v>15797</v>
      </c>
      <c r="P61" s="47">
        <f t="shared" si="11"/>
        <v>0.63200640128025609</v>
      </c>
      <c r="Q61" s="9"/>
    </row>
    <row r="62" spans="1:120" ht="16.5" thickBot="1">
      <c r="A62" s="14" t="s">
        <v>10</v>
      </c>
      <c r="B62" s="23"/>
      <c r="C62" s="22"/>
      <c r="D62" s="15">
        <f t="shared" ref="D62:N62" si="17">SUM(D5,D13,D20,D24,D28,D33,D38,D43,D45)</f>
        <v>20287982</v>
      </c>
      <c r="E62" s="15">
        <f t="shared" si="17"/>
        <v>40618948</v>
      </c>
      <c r="F62" s="15">
        <f t="shared" si="17"/>
        <v>499697</v>
      </c>
      <c r="G62" s="15">
        <f t="shared" si="17"/>
        <v>0</v>
      </c>
      <c r="H62" s="15">
        <f t="shared" si="17"/>
        <v>0</v>
      </c>
      <c r="I62" s="15">
        <f t="shared" si="17"/>
        <v>0</v>
      </c>
      <c r="J62" s="15">
        <f t="shared" si="17"/>
        <v>0</v>
      </c>
      <c r="K62" s="15">
        <f t="shared" si="17"/>
        <v>0</v>
      </c>
      <c r="L62" s="15">
        <f t="shared" si="17"/>
        <v>0</v>
      </c>
      <c r="M62" s="15">
        <f t="shared" si="17"/>
        <v>0</v>
      </c>
      <c r="N62" s="15">
        <f t="shared" si="17"/>
        <v>0</v>
      </c>
      <c r="O62" s="15">
        <f>SUM(D62:N62)</f>
        <v>61406627</v>
      </c>
      <c r="P62" s="37">
        <f t="shared" si="11"/>
        <v>2456.7564312862573</v>
      </c>
      <c r="Q62" s="6"/>
      <c r="R62" s="2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</row>
    <row r="63" spans="1:120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9"/>
    </row>
    <row r="64" spans="1:120">
      <c r="A64" s="38"/>
      <c r="B64" s="39"/>
      <c r="C64" s="39"/>
      <c r="D64" s="40"/>
      <c r="E64" s="40"/>
      <c r="F64" s="40"/>
      <c r="G64" s="40"/>
      <c r="H64" s="40"/>
      <c r="I64" s="40"/>
      <c r="J64" s="40"/>
      <c r="K64" s="40"/>
      <c r="L64" s="40"/>
      <c r="M64" s="48" t="s">
        <v>154</v>
      </c>
      <c r="N64" s="48"/>
      <c r="O64" s="48"/>
      <c r="P64" s="41">
        <v>24995</v>
      </c>
    </row>
    <row r="65" spans="1:16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1"/>
    </row>
    <row r="66" spans="1:16" ht="15.75" customHeight="1" thickBot="1">
      <c r="A66" s="52" t="s">
        <v>79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4"/>
    </row>
  </sheetData>
  <mergeCells count="10">
    <mergeCell ref="M64:O64"/>
    <mergeCell ref="A65:P65"/>
    <mergeCell ref="A66:P6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7011902</v>
      </c>
      <c r="E5" s="26">
        <f t="shared" si="0"/>
        <v>0</v>
      </c>
      <c r="F5" s="26">
        <f t="shared" si="0"/>
        <v>502422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7514324</v>
      </c>
      <c r="O5" s="32">
        <f t="shared" ref="O5:O36" si="1">(N5/O$66)</f>
        <v>296.61024709876057</v>
      </c>
      <c r="P5" s="6"/>
    </row>
    <row r="6" spans="1:133">
      <c r="A6" s="12"/>
      <c r="B6" s="44">
        <v>511</v>
      </c>
      <c r="C6" s="20" t="s">
        <v>20</v>
      </c>
      <c r="D6" s="46">
        <v>965242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965242</v>
      </c>
      <c r="O6" s="47">
        <f t="shared" si="1"/>
        <v>38.100655245914581</v>
      </c>
      <c r="P6" s="9"/>
    </row>
    <row r="7" spans="1:133">
      <c r="A7" s="12"/>
      <c r="B7" s="44">
        <v>512</v>
      </c>
      <c r="C7" s="20" t="s">
        <v>21</v>
      </c>
      <c r="D7" s="46">
        <v>654682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654682</v>
      </c>
      <c r="O7" s="47">
        <f t="shared" si="1"/>
        <v>25.842030472882293</v>
      </c>
      <c r="P7" s="9"/>
    </row>
    <row r="8" spans="1:133">
      <c r="A8" s="12"/>
      <c r="B8" s="44">
        <v>513</v>
      </c>
      <c r="C8" s="20" t="s">
        <v>22</v>
      </c>
      <c r="D8" s="46">
        <v>2061226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2061226</v>
      </c>
      <c r="O8" s="47">
        <f t="shared" si="1"/>
        <v>81.362043104128844</v>
      </c>
      <c r="P8" s="9"/>
    </row>
    <row r="9" spans="1:133">
      <c r="A9" s="12"/>
      <c r="B9" s="44">
        <v>514</v>
      </c>
      <c r="C9" s="20" t="s">
        <v>23</v>
      </c>
      <c r="D9" s="46">
        <v>79194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79194</v>
      </c>
      <c r="O9" s="47">
        <f t="shared" si="1"/>
        <v>3.1259966842977818</v>
      </c>
      <c r="P9" s="9"/>
    </row>
    <row r="10" spans="1:133">
      <c r="A10" s="12"/>
      <c r="B10" s="44">
        <v>515</v>
      </c>
      <c r="C10" s="20" t="s">
        <v>24</v>
      </c>
      <c r="D10" s="46">
        <v>100138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100138</v>
      </c>
      <c r="O10" s="47">
        <f t="shared" si="1"/>
        <v>3.9527117707428752</v>
      </c>
      <c r="P10" s="9"/>
    </row>
    <row r="11" spans="1:133">
      <c r="A11" s="12"/>
      <c r="B11" s="44">
        <v>517</v>
      </c>
      <c r="C11" s="20" t="s">
        <v>25</v>
      </c>
      <c r="D11" s="46">
        <v>40586</v>
      </c>
      <c r="E11" s="46">
        <v>0</v>
      </c>
      <c r="F11" s="46">
        <v>502422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543008</v>
      </c>
      <c r="O11" s="47">
        <f t="shared" si="1"/>
        <v>21.433962264150942</v>
      </c>
      <c r="P11" s="9"/>
    </row>
    <row r="12" spans="1:133">
      <c r="A12" s="12"/>
      <c r="B12" s="44">
        <v>519</v>
      </c>
      <c r="C12" s="20" t="s">
        <v>101</v>
      </c>
      <c r="D12" s="46">
        <v>3110834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3110834</v>
      </c>
      <c r="O12" s="47">
        <f t="shared" si="1"/>
        <v>122.79284755664325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SUM(D14:D19)</f>
        <v>2925795</v>
      </c>
      <c r="E13" s="31">
        <f t="shared" si="3"/>
        <v>12964608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15890403</v>
      </c>
      <c r="O13" s="43">
        <f t="shared" si="1"/>
        <v>627.23624378305828</v>
      </c>
      <c r="P13" s="10"/>
    </row>
    <row r="14" spans="1:133">
      <c r="A14" s="12"/>
      <c r="B14" s="44">
        <v>521</v>
      </c>
      <c r="C14" s="20" t="s">
        <v>28</v>
      </c>
      <c r="D14" s="46">
        <v>3986147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3986147</v>
      </c>
      <c r="O14" s="47">
        <f t="shared" si="1"/>
        <v>157.34376726928238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661334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661334</v>
      </c>
      <c r="O15" s="47">
        <f t="shared" si="1"/>
        <v>26.10460251046025</v>
      </c>
      <c r="P15" s="9"/>
    </row>
    <row r="16" spans="1:133">
      <c r="A16" s="12"/>
      <c r="B16" s="44">
        <v>523</v>
      </c>
      <c r="C16" s="20" t="s">
        <v>102</v>
      </c>
      <c r="D16" s="46">
        <v>-1394609</v>
      </c>
      <c r="E16" s="46">
        <v>108639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-1285970</v>
      </c>
      <c r="O16" s="47">
        <f t="shared" si="1"/>
        <v>-50.760637877950579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221666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221666</v>
      </c>
      <c r="O17" s="47">
        <f t="shared" si="1"/>
        <v>8.7497434278045318</v>
      </c>
      <c r="P17" s="9"/>
    </row>
    <row r="18" spans="1:16">
      <c r="A18" s="12"/>
      <c r="B18" s="44">
        <v>525</v>
      </c>
      <c r="C18" s="20" t="s">
        <v>32</v>
      </c>
      <c r="D18" s="46">
        <v>300401</v>
      </c>
      <c r="E18" s="46">
        <v>11972969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12273370</v>
      </c>
      <c r="O18" s="47">
        <f t="shared" si="1"/>
        <v>484.46238256887978</v>
      </c>
      <c r="P18" s="9"/>
    </row>
    <row r="19" spans="1:16">
      <c r="A19" s="12"/>
      <c r="B19" s="44">
        <v>529</v>
      </c>
      <c r="C19" s="20" t="s">
        <v>35</v>
      </c>
      <c r="D19" s="46">
        <v>33856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33856</v>
      </c>
      <c r="O19" s="47">
        <f t="shared" si="1"/>
        <v>1.3363858845819847</v>
      </c>
      <c r="P19" s="9"/>
    </row>
    <row r="20" spans="1:16" ht="15.75">
      <c r="A20" s="28" t="s">
        <v>36</v>
      </c>
      <c r="B20" s="29"/>
      <c r="C20" s="30"/>
      <c r="D20" s="31">
        <f t="shared" ref="D20:M20" si="5">SUM(D21:D23)</f>
        <v>172622</v>
      </c>
      <c r="E20" s="31">
        <f t="shared" si="5"/>
        <v>176574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349196</v>
      </c>
      <c r="O20" s="43">
        <f t="shared" si="1"/>
        <v>13.783689902897292</v>
      </c>
      <c r="P20" s="10"/>
    </row>
    <row r="21" spans="1:16">
      <c r="A21" s="12"/>
      <c r="B21" s="44">
        <v>534</v>
      </c>
      <c r="C21" s="20" t="s">
        <v>103</v>
      </c>
      <c r="D21" s="46">
        <v>0</v>
      </c>
      <c r="E21" s="46">
        <v>176574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176574</v>
      </c>
      <c r="O21" s="47">
        <f t="shared" si="1"/>
        <v>6.9698428988710823</v>
      </c>
      <c r="P21" s="9"/>
    </row>
    <row r="22" spans="1:16">
      <c r="A22" s="12"/>
      <c r="B22" s="44">
        <v>537</v>
      </c>
      <c r="C22" s="20" t="s">
        <v>104</v>
      </c>
      <c r="D22" s="46">
        <v>156153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156153</v>
      </c>
      <c r="O22" s="47">
        <f t="shared" si="1"/>
        <v>6.1637720059998422</v>
      </c>
      <c r="P22" s="9"/>
    </row>
    <row r="23" spans="1:16">
      <c r="A23" s="12"/>
      <c r="B23" s="44">
        <v>539</v>
      </c>
      <c r="C23" s="20" t="s">
        <v>38</v>
      </c>
      <c r="D23" s="46">
        <v>16469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16469</v>
      </c>
      <c r="O23" s="47">
        <f t="shared" si="1"/>
        <v>0.6500749980263677</v>
      </c>
      <c r="P23" s="9"/>
    </row>
    <row r="24" spans="1:16" ht="15.75">
      <c r="A24" s="28" t="s">
        <v>39</v>
      </c>
      <c r="B24" s="29"/>
      <c r="C24" s="30"/>
      <c r="D24" s="31">
        <f t="shared" ref="D24:M24" si="6">SUM(D25:D26)</f>
        <v>0</v>
      </c>
      <c r="E24" s="31">
        <f t="shared" si="6"/>
        <v>9513340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3" si="7">SUM(D24:M24)</f>
        <v>9513340</v>
      </c>
      <c r="O24" s="43">
        <f t="shared" si="1"/>
        <v>375.51669692902817</v>
      </c>
      <c r="P24" s="10"/>
    </row>
    <row r="25" spans="1:16">
      <c r="A25" s="12"/>
      <c r="B25" s="44">
        <v>541</v>
      </c>
      <c r="C25" s="20" t="s">
        <v>105</v>
      </c>
      <c r="D25" s="46">
        <v>0</v>
      </c>
      <c r="E25" s="46">
        <v>8935352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8935352</v>
      </c>
      <c r="O25" s="47">
        <f t="shared" si="1"/>
        <v>352.70198152680194</v>
      </c>
      <c r="P25" s="9"/>
    </row>
    <row r="26" spans="1:16">
      <c r="A26" s="12"/>
      <c r="B26" s="44">
        <v>544</v>
      </c>
      <c r="C26" s="20" t="s">
        <v>140</v>
      </c>
      <c r="D26" s="46">
        <v>0</v>
      </c>
      <c r="E26" s="46">
        <v>577988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577988</v>
      </c>
      <c r="O26" s="47">
        <f t="shared" si="1"/>
        <v>22.814715402226255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SUM(D28:D31)</f>
        <v>239758</v>
      </c>
      <c r="E27" s="31">
        <f t="shared" si="8"/>
        <v>1611868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1851626</v>
      </c>
      <c r="O27" s="43">
        <f t="shared" si="1"/>
        <v>73.088576616404836</v>
      </c>
      <c r="P27" s="10"/>
    </row>
    <row r="28" spans="1:16">
      <c r="A28" s="13"/>
      <c r="B28" s="45">
        <v>552</v>
      </c>
      <c r="C28" s="21" t="s">
        <v>43</v>
      </c>
      <c r="D28" s="46">
        <v>150354</v>
      </c>
      <c r="E28" s="46">
        <v>118621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268975</v>
      </c>
      <c r="O28" s="47">
        <f t="shared" si="1"/>
        <v>10.617154811715482</v>
      </c>
      <c r="P28" s="9"/>
    </row>
    <row r="29" spans="1:16">
      <c r="A29" s="13"/>
      <c r="B29" s="45">
        <v>553</v>
      </c>
      <c r="C29" s="21" t="s">
        <v>107</v>
      </c>
      <c r="D29" s="46">
        <v>46111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46111</v>
      </c>
      <c r="O29" s="47">
        <f t="shared" si="1"/>
        <v>1.8201231546538248</v>
      </c>
      <c r="P29" s="9"/>
    </row>
    <row r="30" spans="1:16">
      <c r="A30" s="13"/>
      <c r="B30" s="45">
        <v>554</v>
      </c>
      <c r="C30" s="21" t="s">
        <v>45</v>
      </c>
      <c r="D30" s="46">
        <v>43293</v>
      </c>
      <c r="E30" s="46">
        <v>475608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518901</v>
      </c>
      <c r="O30" s="47">
        <f t="shared" si="1"/>
        <v>20.482395200126312</v>
      </c>
      <c r="P30" s="9"/>
    </row>
    <row r="31" spans="1:16">
      <c r="A31" s="13"/>
      <c r="B31" s="45">
        <v>559</v>
      </c>
      <c r="C31" s="21" t="s">
        <v>46</v>
      </c>
      <c r="D31" s="46">
        <v>0</v>
      </c>
      <c r="E31" s="46">
        <v>1017639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1017639</v>
      </c>
      <c r="O31" s="47">
        <f t="shared" si="1"/>
        <v>40.168903449909216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SUM(D33:D36)</f>
        <v>708181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708181</v>
      </c>
      <c r="O32" s="43">
        <f t="shared" si="1"/>
        <v>27.953777532170207</v>
      </c>
      <c r="P32" s="10"/>
    </row>
    <row r="33" spans="1:16">
      <c r="A33" s="12"/>
      <c r="B33" s="44">
        <v>561</v>
      </c>
      <c r="C33" s="20" t="s">
        <v>141</v>
      </c>
      <c r="D33" s="46">
        <v>80000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80000</v>
      </c>
      <c r="O33" s="47">
        <f t="shared" si="1"/>
        <v>3.1578116365358806</v>
      </c>
      <c r="P33" s="9"/>
    </row>
    <row r="34" spans="1:16">
      <c r="A34" s="12"/>
      <c r="B34" s="44">
        <v>562</v>
      </c>
      <c r="C34" s="20" t="s">
        <v>108</v>
      </c>
      <c r="D34" s="46">
        <v>507447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10">SUM(D34:M34)</f>
        <v>507447</v>
      </c>
      <c r="O34" s="47">
        <f t="shared" si="1"/>
        <v>20.030275519065288</v>
      </c>
      <c r="P34" s="9"/>
    </row>
    <row r="35" spans="1:16">
      <c r="A35" s="12"/>
      <c r="B35" s="44">
        <v>563</v>
      </c>
      <c r="C35" s="20" t="s">
        <v>109</v>
      </c>
      <c r="D35" s="46">
        <v>107112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107112</v>
      </c>
      <c r="O35" s="47">
        <f t="shared" si="1"/>
        <v>4.2279940001578904</v>
      </c>
      <c r="P35" s="9"/>
    </row>
    <row r="36" spans="1:16">
      <c r="A36" s="12"/>
      <c r="B36" s="44">
        <v>569</v>
      </c>
      <c r="C36" s="20" t="s">
        <v>150</v>
      </c>
      <c r="D36" s="46">
        <v>13622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13622</v>
      </c>
      <c r="O36" s="47">
        <f t="shared" si="1"/>
        <v>0.53769637641114709</v>
      </c>
      <c r="P36" s="9"/>
    </row>
    <row r="37" spans="1:16" ht="15.75">
      <c r="A37" s="28" t="s">
        <v>50</v>
      </c>
      <c r="B37" s="29"/>
      <c r="C37" s="30"/>
      <c r="D37" s="31">
        <f t="shared" ref="D37:M37" si="11">SUM(D38:D42)</f>
        <v>125332</v>
      </c>
      <c r="E37" s="31">
        <f t="shared" si="11"/>
        <v>980155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1105487</v>
      </c>
      <c r="O37" s="43">
        <f t="shared" ref="O37:O64" si="12">(N37/O$66)</f>
        <v>43.636496407989263</v>
      </c>
      <c r="P37" s="9"/>
    </row>
    <row r="38" spans="1:16">
      <c r="A38" s="12"/>
      <c r="B38" s="44">
        <v>571</v>
      </c>
      <c r="C38" s="20" t="s">
        <v>51</v>
      </c>
      <c r="D38" s="46">
        <v>3500</v>
      </c>
      <c r="E38" s="46">
        <v>644434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647934</v>
      </c>
      <c r="O38" s="47">
        <f t="shared" si="12"/>
        <v>25.575669061340491</v>
      </c>
      <c r="P38" s="9"/>
    </row>
    <row r="39" spans="1:16">
      <c r="A39" s="12"/>
      <c r="B39" s="44">
        <v>573</v>
      </c>
      <c r="C39" s="20" t="s">
        <v>75</v>
      </c>
      <c r="D39" s="46">
        <v>0</v>
      </c>
      <c r="E39" s="46">
        <v>160750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160750</v>
      </c>
      <c r="O39" s="47">
        <f t="shared" si="12"/>
        <v>6.3452277571642854</v>
      </c>
      <c r="P39" s="9"/>
    </row>
    <row r="40" spans="1:16">
      <c r="A40" s="12"/>
      <c r="B40" s="44">
        <v>574</v>
      </c>
      <c r="C40" s="20" t="s">
        <v>93</v>
      </c>
      <c r="D40" s="46">
        <v>121832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121832</v>
      </c>
      <c r="O40" s="47">
        <f t="shared" si="12"/>
        <v>4.8090313412804928</v>
      </c>
      <c r="P40" s="9"/>
    </row>
    <row r="41" spans="1:16">
      <c r="A41" s="12"/>
      <c r="B41" s="44">
        <v>575</v>
      </c>
      <c r="C41" s="20" t="s">
        <v>111</v>
      </c>
      <c r="D41" s="46">
        <v>0</v>
      </c>
      <c r="E41" s="46">
        <v>174905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174905</v>
      </c>
      <c r="O41" s="47">
        <f t="shared" si="12"/>
        <v>6.9039630536038521</v>
      </c>
      <c r="P41" s="9"/>
    </row>
    <row r="42" spans="1:16">
      <c r="A42" s="12"/>
      <c r="B42" s="44">
        <v>579</v>
      </c>
      <c r="C42" s="20" t="s">
        <v>54</v>
      </c>
      <c r="D42" s="46">
        <v>0</v>
      </c>
      <c r="E42" s="46">
        <v>66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66</v>
      </c>
      <c r="O42" s="47">
        <f t="shared" si="12"/>
        <v>2.6051946001421017E-3</v>
      </c>
      <c r="P42" s="9"/>
    </row>
    <row r="43" spans="1:16" ht="15.75">
      <c r="A43" s="28" t="s">
        <v>112</v>
      </c>
      <c r="B43" s="29"/>
      <c r="C43" s="30"/>
      <c r="D43" s="31">
        <f t="shared" ref="D43:M43" si="13">SUM(D44:D44)</f>
        <v>3124043</v>
      </c>
      <c r="E43" s="31">
        <f t="shared" si="13"/>
        <v>68911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ref="N43:N50" si="14">SUM(D43:M43)</f>
        <v>3192954</v>
      </c>
      <c r="O43" s="43">
        <f t="shared" si="12"/>
        <v>126.03434120154733</v>
      </c>
      <c r="P43" s="9"/>
    </row>
    <row r="44" spans="1:16">
      <c r="A44" s="12"/>
      <c r="B44" s="44">
        <v>581</v>
      </c>
      <c r="C44" s="20" t="s">
        <v>113</v>
      </c>
      <c r="D44" s="46">
        <v>3124043</v>
      </c>
      <c r="E44" s="46">
        <v>68911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3192954</v>
      </c>
      <c r="O44" s="47">
        <f t="shared" si="12"/>
        <v>126.03434120154733</v>
      </c>
      <c r="P44" s="9"/>
    </row>
    <row r="45" spans="1:16" ht="15.75">
      <c r="A45" s="28" t="s">
        <v>56</v>
      </c>
      <c r="B45" s="29"/>
      <c r="C45" s="30"/>
      <c r="D45" s="31">
        <f t="shared" ref="D45:M45" si="15">SUM(D46:D63)</f>
        <v>37692</v>
      </c>
      <c r="E45" s="31">
        <f t="shared" si="15"/>
        <v>1101115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 t="shared" si="14"/>
        <v>1138807</v>
      </c>
      <c r="O45" s="43">
        <f t="shared" si="12"/>
        <v>44.951724954606455</v>
      </c>
      <c r="P45" s="9"/>
    </row>
    <row r="46" spans="1:16">
      <c r="A46" s="12"/>
      <c r="B46" s="44">
        <v>601</v>
      </c>
      <c r="C46" s="20" t="s">
        <v>114</v>
      </c>
      <c r="D46" s="46">
        <v>0</v>
      </c>
      <c r="E46" s="46">
        <v>218399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218399</v>
      </c>
      <c r="O46" s="47">
        <f t="shared" si="12"/>
        <v>8.6207862950974974</v>
      </c>
      <c r="P46" s="9"/>
    </row>
    <row r="47" spans="1:16">
      <c r="A47" s="12"/>
      <c r="B47" s="44">
        <v>602</v>
      </c>
      <c r="C47" s="20" t="s">
        <v>115</v>
      </c>
      <c r="D47" s="46">
        <v>13699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13699</v>
      </c>
      <c r="O47" s="47">
        <f t="shared" si="12"/>
        <v>0.54073577011131291</v>
      </c>
      <c r="P47" s="9"/>
    </row>
    <row r="48" spans="1:16">
      <c r="A48" s="12"/>
      <c r="B48" s="44">
        <v>603</v>
      </c>
      <c r="C48" s="20" t="s">
        <v>116</v>
      </c>
      <c r="D48" s="46">
        <v>19243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19243</v>
      </c>
      <c r="O48" s="47">
        <f t="shared" si="12"/>
        <v>0.75957211652324941</v>
      </c>
      <c r="P48" s="9"/>
    </row>
    <row r="49" spans="1:119">
      <c r="A49" s="12"/>
      <c r="B49" s="44">
        <v>604</v>
      </c>
      <c r="C49" s="20" t="s">
        <v>117</v>
      </c>
      <c r="D49" s="46">
        <v>0</v>
      </c>
      <c r="E49" s="46">
        <v>371297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371297</v>
      </c>
      <c r="O49" s="47">
        <f t="shared" si="12"/>
        <v>14.656074840135785</v>
      </c>
      <c r="P49" s="9"/>
    </row>
    <row r="50" spans="1:119">
      <c r="A50" s="12"/>
      <c r="B50" s="44">
        <v>608</v>
      </c>
      <c r="C50" s="20" t="s">
        <v>118</v>
      </c>
      <c r="D50" s="46">
        <v>0</v>
      </c>
      <c r="E50" s="46">
        <v>33289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33289</v>
      </c>
      <c r="O50" s="47">
        <f t="shared" si="12"/>
        <v>1.3140048946080367</v>
      </c>
      <c r="P50" s="9"/>
    </row>
    <row r="51" spans="1:119">
      <c r="A51" s="12"/>
      <c r="B51" s="44">
        <v>614</v>
      </c>
      <c r="C51" s="20" t="s">
        <v>119</v>
      </c>
      <c r="D51" s="46">
        <v>0</v>
      </c>
      <c r="E51" s="46">
        <v>71520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6">SUM(D51:M51)</f>
        <v>71520</v>
      </c>
      <c r="O51" s="47">
        <f t="shared" si="12"/>
        <v>2.8230836030630773</v>
      </c>
      <c r="P51" s="9"/>
    </row>
    <row r="52" spans="1:119">
      <c r="A52" s="12"/>
      <c r="B52" s="44">
        <v>629</v>
      </c>
      <c r="C52" s="20" t="s">
        <v>151</v>
      </c>
      <c r="D52" s="46">
        <v>4750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4750</v>
      </c>
      <c r="O52" s="47">
        <f t="shared" si="12"/>
        <v>0.18749506591931792</v>
      </c>
      <c r="P52" s="9"/>
    </row>
    <row r="53" spans="1:119">
      <c r="A53" s="12"/>
      <c r="B53" s="44">
        <v>634</v>
      </c>
      <c r="C53" s="20" t="s">
        <v>120</v>
      </c>
      <c r="D53" s="46">
        <v>0</v>
      </c>
      <c r="E53" s="46">
        <v>24324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24324</v>
      </c>
      <c r="O53" s="47">
        <f t="shared" si="12"/>
        <v>0.96013262808873445</v>
      </c>
      <c r="P53" s="9"/>
    </row>
    <row r="54" spans="1:119">
      <c r="A54" s="12"/>
      <c r="B54" s="44">
        <v>654</v>
      </c>
      <c r="C54" s="20" t="s">
        <v>122</v>
      </c>
      <c r="D54" s="46">
        <v>0</v>
      </c>
      <c r="E54" s="46">
        <v>113058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113058</v>
      </c>
      <c r="O54" s="47">
        <f t="shared" si="12"/>
        <v>4.4626983500434196</v>
      </c>
      <c r="P54" s="9"/>
    </row>
    <row r="55" spans="1:119">
      <c r="A55" s="12"/>
      <c r="B55" s="44">
        <v>671</v>
      </c>
      <c r="C55" s="20" t="s">
        <v>123</v>
      </c>
      <c r="D55" s="46">
        <v>0</v>
      </c>
      <c r="E55" s="46">
        <v>10150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10150</v>
      </c>
      <c r="O55" s="47">
        <f t="shared" si="12"/>
        <v>0.40064735138548985</v>
      </c>
      <c r="P55" s="9"/>
    </row>
    <row r="56" spans="1:119">
      <c r="A56" s="12"/>
      <c r="B56" s="44">
        <v>674</v>
      </c>
      <c r="C56" s="20" t="s">
        <v>124</v>
      </c>
      <c r="D56" s="46">
        <v>0</v>
      </c>
      <c r="E56" s="46">
        <v>7225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7225</v>
      </c>
      <c r="O56" s="47">
        <f t="shared" si="12"/>
        <v>0.28518986342464669</v>
      </c>
      <c r="P56" s="9"/>
    </row>
    <row r="57" spans="1:119">
      <c r="A57" s="12"/>
      <c r="B57" s="44">
        <v>689</v>
      </c>
      <c r="C57" s="20" t="s">
        <v>142</v>
      </c>
      <c r="D57" s="46">
        <v>0</v>
      </c>
      <c r="E57" s="46">
        <v>4467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4467</v>
      </c>
      <c r="O57" s="47">
        <f t="shared" si="12"/>
        <v>0.17632430725507223</v>
      </c>
      <c r="P57" s="9"/>
    </row>
    <row r="58" spans="1:119">
      <c r="A58" s="12"/>
      <c r="B58" s="44">
        <v>694</v>
      </c>
      <c r="C58" s="20" t="s">
        <v>125</v>
      </c>
      <c r="D58" s="46">
        <v>0</v>
      </c>
      <c r="E58" s="46">
        <v>29208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29208</v>
      </c>
      <c r="O58" s="47">
        <f t="shared" si="12"/>
        <v>1.15291702849925</v>
      </c>
      <c r="P58" s="9"/>
    </row>
    <row r="59" spans="1:119">
      <c r="A59" s="12"/>
      <c r="B59" s="44">
        <v>713</v>
      </c>
      <c r="C59" s="20" t="s">
        <v>127</v>
      </c>
      <c r="D59" s="46">
        <v>0</v>
      </c>
      <c r="E59" s="46">
        <v>19602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4" si="17">SUM(D59:M59)</f>
        <v>19602</v>
      </c>
      <c r="O59" s="47">
        <f t="shared" si="12"/>
        <v>0.7737427962422041</v>
      </c>
      <c r="P59" s="9"/>
    </row>
    <row r="60" spans="1:119">
      <c r="A60" s="12"/>
      <c r="B60" s="44">
        <v>724</v>
      </c>
      <c r="C60" s="20" t="s">
        <v>128</v>
      </c>
      <c r="D60" s="46">
        <v>0</v>
      </c>
      <c r="E60" s="46">
        <v>56542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56542</v>
      </c>
      <c r="O60" s="47">
        <f t="shared" si="12"/>
        <v>2.231862319412647</v>
      </c>
      <c r="P60" s="9"/>
    </row>
    <row r="61" spans="1:119">
      <c r="A61" s="12"/>
      <c r="B61" s="44">
        <v>744</v>
      </c>
      <c r="C61" s="20" t="s">
        <v>129</v>
      </c>
      <c r="D61" s="46">
        <v>0</v>
      </c>
      <c r="E61" s="46">
        <v>58826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58826</v>
      </c>
      <c r="O61" s="47">
        <f t="shared" si="12"/>
        <v>2.3220178416357466</v>
      </c>
      <c r="P61" s="9"/>
    </row>
    <row r="62" spans="1:119">
      <c r="A62" s="12"/>
      <c r="B62" s="44">
        <v>764</v>
      </c>
      <c r="C62" s="20" t="s">
        <v>130</v>
      </c>
      <c r="D62" s="46">
        <v>0</v>
      </c>
      <c r="E62" s="46">
        <v>45588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45588</v>
      </c>
      <c r="O62" s="47">
        <f t="shared" si="12"/>
        <v>1.7994789610799715</v>
      </c>
      <c r="P62" s="9"/>
    </row>
    <row r="63" spans="1:119" ht="15.75" thickBot="1">
      <c r="A63" s="12"/>
      <c r="B63" s="44">
        <v>769</v>
      </c>
      <c r="C63" s="20" t="s">
        <v>143</v>
      </c>
      <c r="D63" s="46">
        <v>0</v>
      </c>
      <c r="E63" s="46">
        <v>37620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37620</v>
      </c>
      <c r="O63" s="47">
        <f t="shared" si="12"/>
        <v>1.4849609220809978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8">SUM(D5,D13,D20,D24,D27,D32,D37,D43,D45)</f>
        <v>14345325</v>
      </c>
      <c r="E64" s="15">
        <f t="shared" si="18"/>
        <v>26416571</v>
      </c>
      <c r="F64" s="15">
        <f t="shared" si="18"/>
        <v>502422</v>
      </c>
      <c r="G64" s="15">
        <f t="shared" si="18"/>
        <v>0</v>
      </c>
      <c r="H64" s="15">
        <f t="shared" si="18"/>
        <v>0</v>
      </c>
      <c r="I64" s="15">
        <f t="shared" si="18"/>
        <v>0</v>
      </c>
      <c r="J64" s="15">
        <f t="shared" si="18"/>
        <v>0</v>
      </c>
      <c r="K64" s="15">
        <f t="shared" si="18"/>
        <v>0</v>
      </c>
      <c r="L64" s="15">
        <f t="shared" si="18"/>
        <v>0</v>
      </c>
      <c r="M64" s="15">
        <f t="shared" si="18"/>
        <v>0</v>
      </c>
      <c r="N64" s="15">
        <f t="shared" si="17"/>
        <v>41264318</v>
      </c>
      <c r="O64" s="37">
        <f t="shared" si="12"/>
        <v>1628.8117944264625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48" t="s">
        <v>152</v>
      </c>
      <c r="M66" s="48"/>
      <c r="N66" s="48"/>
      <c r="O66" s="41">
        <v>25334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79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6109959</v>
      </c>
      <c r="E5" s="26">
        <f t="shared" si="0"/>
        <v>168481</v>
      </c>
      <c r="F5" s="26">
        <f t="shared" si="0"/>
        <v>504432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25247</v>
      </c>
      <c r="N5" s="27">
        <f>SUM(D5:M5)</f>
        <v>6808119</v>
      </c>
      <c r="O5" s="32">
        <f t="shared" ref="O5:O36" si="1">(N5/O$62)</f>
        <v>268.17343522275178</v>
      </c>
      <c r="P5" s="6"/>
    </row>
    <row r="6" spans="1:133">
      <c r="A6" s="12"/>
      <c r="B6" s="44">
        <v>511</v>
      </c>
      <c r="C6" s="20" t="s">
        <v>20</v>
      </c>
      <c r="D6" s="46">
        <v>778786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778786</v>
      </c>
      <c r="O6" s="47">
        <f t="shared" si="1"/>
        <v>30.676566746760152</v>
      </c>
      <c r="P6" s="9"/>
    </row>
    <row r="7" spans="1:133">
      <c r="A7" s="12"/>
      <c r="B7" s="44">
        <v>512</v>
      </c>
      <c r="C7" s="20" t="s">
        <v>21</v>
      </c>
      <c r="D7" s="46">
        <v>813358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813358</v>
      </c>
      <c r="O7" s="47">
        <f t="shared" si="1"/>
        <v>32.038366092882185</v>
      </c>
      <c r="P7" s="9"/>
    </row>
    <row r="8" spans="1:133">
      <c r="A8" s="12"/>
      <c r="B8" s="44">
        <v>513</v>
      </c>
      <c r="C8" s="20" t="s">
        <v>22</v>
      </c>
      <c r="D8" s="46">
        <v>1838670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25247</v>
      </c>
      <c r="N8" s="46">
        <f t="shared" si="2"/>
        <v>1863917</v>
      </c>
      <c r="O8" s="47">
        <f t="shared" si="1"/>
        <v>73.420136290227276</v>
      </c>
      <c r="P8" s="9"/>
    </row>
    <row r="9" spans="1:133">
      <c r="A9" s="12"/>
      <c r="B9" s="44">
        <v>514</v>
      </c>
      <c r="C9" s="20" t="s">
        <v>23</v>
      </c>
      <c r="D9" s="46">
        <v>93264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93264</v>
      </c>
      <c r="O9" s="47">
        <f t="shared" si="1"/>
        <v>3.6736912593059441</v>
      </c>
      <c r="P9" s="9"/>
    </row>
    <row r="10" spans="1:133">
      <c r="A10" s="12"/>
      <c r="B10" s="44">
        <v>515</v>
      </c>
      <c r="C10" s="20" t="s">
        <v>24</v>
      </c>
      <c r="D10" s="46">
        <v>103137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103137</v>
      </c>
      <c r="O10" s="47">
        <f t="shared" si="1"/>
        <v>4.0625910899279161</v>
      </c>
      <c r="P10" s="9"/>
    </row>
    <row r="11" spans="1:133">
      <c r="A11" s="12"/>
      <c r="B11" s="44">
        <v>517</v>
      </c>
      <c r="C11" s="20" t="s">
        <v>25</v>
      </c>
      <c r="D11" s="46">
        <v>40586</v>
      </c>
      <c r="E11" s="46">
        <v>0</v>
      </c>
      <c r="F11" s="46">
        <v>504432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545018</v>
      </c>
      <c r="O11" s="47">
        <f t="shared" si="1"/>
        <v>21.468389333123252</v>
      </c>
      <c r="P11" s="9"/>
    </row>
    <row r="12" spans="1:133">
      <c r="A12" s="12"/>
      <c r="B12" s="44">
        <v>519</v>
      </c>
      <c r="C12" s="20" t="s">
        <v>101</v>
      </c>
      <c r="D12" s="46">
        <v>2442158</v>
      </c>
      <c r="E12" s="46">
        <v>168481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2610639</v>
      </c>
      <c r="O12" s="47">
        <f t="shared" si="1"/>
        <v>102.83369441052507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SUM(D14:D19)</f>
        <v>5911623</v>
      </c>
      <c r="E13" s="31">
        <f t="shared" si="3"/>
        <v>5909154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11820777</v>
      </c>
      <c r="O13" s="43">
        <f t="shared" si="1"/>
        <v>465.62323236302046</v>
      </c>
      <c r="P13" s="10"/>
    </row>
    <row r="14" spans="1:133">
      <c r="A14" s="12"/>
      <c r="B14" s="44">
        <v>521</v>
      </c>
      <c r="C14" s="20" t="s">
        <v>28</v>
      </c>
      <c r="D14" s="46">
        <v>4060823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4060823</v>
      </c>
      <c r="O14" s="47">
        <f t="shared" si="1"/>
        <v>159.95678890770867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691475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691475</v>
      </c>
      <c r="O15" s="47">
        <f t="shared" si="1"/>
        <v>27.237365580809076</v>
      </c>
      <c r="P15" s="9"/>
    </row>
    <row r="16" spans="1:133">
      <c r="A16" s="12"/>
      <c r="B16" s="44">
        <v>523</v>
      </c>
      <c r="C16" s="20" t="s">
        <v>102</v>
      </c>
      <c r="D16" s="46">
        <v>1545635</v>
      </c>
      <c r="E16" s="46">
        <v>132793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1678428</v>
      </c>
      <c r="O16" s="47">
        <f t="shared" si="1"/>
        <v>66.113680230038995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182506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182506</v>
      </c>
      <c r="O17" s="47">
        <f t="shared" si="1"/>
        <v>7.18895497695671</v>
      </c>
      <c r="P17" s="9"/>
    </row>
    <row r="18" spans="1:16">
      <c r="A18" s="12"/>
      <c r="B18" s="44">
        <v>525</v>
      </c>
      <c r="C18" s="20" t="s">
        <v>32</v>
      </c>
      <c r="D18" s="46">
        <v>270877</v>
      </c>
      <c r="E18" s="46">
        <v>4901514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5172391</v>
      </c>
      <c r="O18" s="47">
        <f t="shared" si="1"/>
        <v>203.74171820222949</v>
      </c>
      <c r="P18" s="9"/>
    </row>
    <row r="19" spans="1:16">
      <c r="A19" s="12"/>
      <c r="B19" s="44">
        <v>529</v>
      </c>
      <c r="C19" s="20" t="s">
        <v>35</v>
      </c>
      <c r="D19" s="46">
        <v>34288</v>
      </c>
      <c r="E19" s="46">
        <v>866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35154</v>
      </c>
      <c r="O19" s="47">
        <f t="shared" si="1"/>
        <v>1.3847244652775041</v>
      </c>
      <c r="P19" s="9"/>
    </row>
    <row r="20" spans="1:16" ht="15.75">
      <c r="A20" s="28" t="s">
        <v>36</v>
      </c>
      <c r="B20" s="29"/>
      <c r="C20" s="30"/>
      <c r="D20" s="31">
        <f t="shared" ref="D20:M20" si="5">SUM(D21:D23)</f>
        <v>178578</v>
      </c>
      <c r="E20" s="31">
        <f t="shared" si="5"/>
        <v>218740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397318</v>
      </c>
      <c r="O20" s="43">
        <f t="shared" si="1"/>
        <v>15.65045101823768</v>
      </c>
      <c r="P20" s="10"/>
    </row>
    <row r="21" spans="1:16">
      <c r="A21" s="12"/>
      <c r="B21" s="44">
        <v>534</v>
      </c>
      <c r="C21" s="20" t="s">
        <v>103</v>
      </c>
      <c r="D21" s="46">
        <v>8100</v>
      </c>
      <c r="E21" s="46">
        <v>218740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226840</v>
      </c>
      <c r="O21" s="47">
        <f t="shared" si="1"/>
        <v>8.9352818371607512</v>
      </c>
      <c r="P21" s="9"/>
    </row>
    <row r="22" spans="1:16">
      <c r="A22" s="12"/>
      <c r="B22" s="44">
        <v>537</v>
      </c>
      <c r="C22" s="20" t="s">
        <v>104</v>
      </c>
      <c r="D22" s="46">
        <v>154963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154963</v>
      </c>
      <c r="O22" s="47">
        <f t="shared" si="1"/>
        <v>6.1040296214598024</v>
      </c>
      <c r="P22" s="9"/>
    </row>
    <row r="23" spans="1:16">
      <c r="A23" s="12"/>
      <c r="B23" s="44">
        <v>539</v>
      </c>
      <c r="C23" s="20" t="s">
        <v>38</v>
      </c>
      <c r="D23" s="46">
        <v>15515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15515</v>
      </c>
      <c r="O23" s="47">
        <f t="shared" si="1"/>
        <v>0.61113955961712685</v>
      </c>
      <c r="P23" s="9"/>
    </row>
    <row r="24" spans="1:16" ht="15.75">
      <c r="A24" s="28" t="s">
        <v>39</v>
      </c>
      <c r="B24" s="29"/>
      <c r="C24" s="30"/>
      <c r="D24" s="31">
        <f t="shared" ref="D24:M24" si="6">SUM(D25:D26)</f>
        <v>0</v>
      </c>
      <c r="E24" s="31">
        <f t="shared" si="6"/>
        <v>4028724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3" si="7">SUM(D24:M24)</f>
        <v>4028724</v>
      </c>
      <c r="O24" s="43">
        <f t="shared" si="1"/>
        <v>158.69240162287784</v>
      </c>
      <c r="P24" s="10"/>
    </row>
    <row r="25" spans="1:16">
      <c r="A25" s="12"/>
      <c r="B25" s="44">
        <v>541</v>
      </c>
      <c r="C25" s="20" t="s">
        <v>105</v>
      </c>
      <c r="D25" s="46">
        <v>0</v>
      </c>
      <c r="E25" s="46">
        <v>3576168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3576168</v>
      </c>
      <c r="O25" s="47">
        <f t="shared" si="1"/>
        <v>140.86611257730334</v>
      </c>
      <c r="P25" s="9"/>
    </row>
    <row r="26" spans="1:16">
      <c r="A26" s="12"/>
      <c r="B26" s="44">
        <v>544</v>
      </c>
      <c r="C26" s="20" t="s">
        <v>140</v>
      </c>
      <c r="D26" s="46">
        <v>0</v>
      </c>
      <c r="E26" s="46">
        <v>452556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452556</v>
      </c>
      <c r="O26" s="47">
        <f t="shared" si="1"/>
        <v>17.826289045574505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SUM(D28:D31)</f>
        <v>223218</v>
      </c>
      <c r="E27" s="31">
        <f t="shared" si="8"/>
        <v>889568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1112786</v>
      </c>
      <c r="O27" s="43">
        <f t="shared" si="1"/>
        <v>43.832906605743098</v>
      </c>
      <c r="P27" s="10"/>
    </row>
    <row r="28" spans="1:16">
      <c r="A28" s="13"/>
      <c r="B28" s="45">
        <v>552</v>
      </c>
      <c r="C28" s="21" t="s">
        <v>43</v>
      </c>
      <c r="D28" s="46">
        <v>140435</v>
      </c>
      <c r="E28" s="46">
        <v>154647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295082</v>
      </c>
      <c r="O28" s="47">
        <f t="shared" si="1"/>
        <v>11.623350533737741</v>
      </c>
      <c r="P28" s="9"/>
    </row>
    <row r="29" spans="1:16">
      <c r="A29" s="13"/>
      <c r="B29" s="45">
        <v>553</v>
      </c>
      <c r="C29" s="21" t="s">
        <v>107</v>
      </c>
      <c r="D29" s="46">
        <v>45533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45533</v>
      </c>
      <c r="O29" s="47">
        <f t="shared" si="1"/>
        <v>1.7935557568834444</v>
      </c>
      <c r="P29" s="9"/>
    </row>
    <row r="30" spans="1:16">
      <c r="A30" s="13"/>
      <c r="B30" s="45">
        <v>554</v>
      </c>
      <c r="C30" s="21" t="s">
        <v>45</v>
      </c>
      <c r="D30" s="46">
        <v>37250</v>
      </c>
      <c r="E30" s="46">
        <v>472378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509628</v>
      </c>
      <c r="O30" s="47">
        <f t="shared" si="1"/>
        <v>20.074368771418442</v>
      </c>
      <c r="P30" s="9"/>
    </row>
    <row r="31" spans="1:16">
      <c r="A31" s="13"/>
      <c r="B31" s="45">
        <v>559</v>
      </c>
      <c r="C31" s="21" t="s">
        <v>46</v>
      </c>
      <c r="D31" s="46">
        <v>0</v>
      </c>
      <c r="E31" s="46">
        <v>262543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262543</v>
      </c>
      <c r="O31" s="47">
        <f t="shared" si="1"/>
        <v>10.341631543703471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SUM(D33:D35)</f>
        <v>615491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615491</v>
      </c>
      <c r="O32" s="43">
        <f t="shared" si="1"/>
        <v>24.244337653129556</v>
      </c>
      <c r="P32" s="10"/>
    </row>
    <row r="33" spans="1:16">
      <c r="A33" s="12"/>
      <c r="B33" s="44">
        <v>561</v>
      </c>
      <c r="C33" s="20" t="s">
        <v>141</v>
      </c>
      <c r="D33" s="46">
        <v>80000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80000</v>
      </c>
      <c r="O33" s="47">
        <f t="shared" si="1"/>
        <v>3.1512191279001063</v>
      </c>
      <c r="P33" s="9"/>
    </row>
    <row r="34" spans="1:16">
      <c r="A34" s="12"/>
      <c r="B34" s="44">
        <v>562</v>
      </c>
      <c r="C34" s="20" t="s">
        <v>108</v>
      </c>
      <c r="D34" s="46">
        <v>498206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498206</v>
      </c>
      <c r="O34" s="47">
        <f t="shared" si="1"/>
        <v>19.624453460432505</v>
      </c>
      <c r="P34" s="9"/>
    </row>
    <row r="35" spans="1:16">
      <c r="A35" s="12"/>
      <c r="B35" s="44">
        <v>563</v>
      </c>
      <c r="C35" s="20" t="s">
        <v>109</v>
      </c>
      <c r="D35" s="46">
        <v>37285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37285</v>
      </c>
      <c r="O35" s="47">
        <f t="shared" si="1"/>
        <v>1.4686650647969433</v>
      </c>
      <c r="P35" s="9"/>
    </row>
    <row r="36" spans="1:16" ht="15.75">
      <c r="A36" s="28" t="s">
        <v>50</v>
      </c>
      <c r="B36" s="29"/>
      <c r="C36" s="30"/>
      <c r="D36" s="31">
        <f t="shared" ref="D36:M36" si="11">SUM(D37:D40)</f>
        <v>109537</v>
      </c>
      <c r="E36" s="31">
        <f t="shared" si="11"/>
        <v>768037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877574</v>
      </c>
      <c r="O36" s="43">
        <f t="shared" si="1"/>
        <v>34.567849686847602</v>
      </c>
      <c r="P36" s="9"/>
    </row>
    <row r="37" spans="1:16">
      <c r="A37" s="12"/>
      <c r="B37" s="44">
        <v>571</v>
      </c>
      <c r="C37" s="20" t="s">
        <v>51</v>
      </c>
      <c r="D37" s="46">
        <v>6000</v>
      </c>
      <c r="E37" s="46">
        <v>602365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608365</v>
      </c>
      <c r="O37" s="47">
        <f t="shared" ref="O37:O60" si="12">(N37/O$62)</f>
        <v>23.963642809311853</v>
      </c>
      <c r="P37" s="9"/>
    </row>
    <row r="38" spans="1:16">
      <c r="A38" s="12"/>
      <c r="B38" s="44">
        <v>572</v>
      </c>
      <c r="C38" s="20" t="s">
        <v>110</v>
      </c>
      <c r="D38" s="46">
        <v>0</v>
      </c>
      <c r="E38" s="46">
        <v>19000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19000</v>
      </c>
      <c r="O38" s="47">
        <f t="shared" si="12"/>
        <v>0.74841454287627529</v>
      </c>
      <c r="P38" s="9"/>
    </row>
    <row r="39" spans="1:16">
      <c r="A39" s="12"/>
      <c r="B39" s="44">
        <v>574</v>
      </c>
      <c r="C39" s="20" t="s">
        <v>93</v>
      </c>
      <c r="D39" s="46">
        <v>103537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103537</v>
      </c>
      <c r="O39" s="47">
        <f t="shared" si="12"/>
        <v>4.0783471855674165</v>
      </c>
      <c r="P39" s="9"/>
    </row>
    <row r="40" spans="1:16">
      <c r="A40" s="12"/>
      <c r="B40" s="44">
        <v>575</v>
      </c>
      <c r="C40" s="20" t="s">
        <v>111</v>
      </c>
      <c r="D40" s="46">
        <v>0</v>
      </c>
      <c r="E40" s="46">
        <v>146672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146672</v>
      </c>
      <c r="O40" s="47">
        <f t="shared" si="12"/>
        <v>5.7774451490920553</v>
      </c>
      <c r="P40" s="9"/>
    </row>
    <row r="41" spans="1:16" ht="15.75">
      <c r="A41" s="28" t="s">
        <v>112</v>
      </c>
      <c r="B41" s="29"/>
      <c r="C41" s="30"/>
      <c r="D41" s="31">
        <f t="shared" ref="D41:M41" si="13">SUM(D42:D42)</f>
        <v>2145863</v>
      </c>
      <c r="E41" s="31">
        <f t="shared" si="13"/>
        <v>374282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 t="shared" ref="N41:N48" si="14">SUM(D41:M41)</f>
        <v>2520145</v>
      </c>
      <c r="O41" s="43">
        <f t="shared" si="12"/>
        <v>99.269114113522676</v>
      </c>
      <c r="P41" s="9"/>
    </row>
    <row r="42" spans="1:16">
      <c r="A42" s="12"/>
      <c r="B42" s="44">
        <v>581</v>
      </c>
      <c r="C42" s="20" t="s">
        <v>113</v>
      </c>
      <c r="D42" s="46">
        <v>2145863</v>
      </c>
      <c r="E42" s="46">
        <v>374282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2520145</v>
      </c>
      <c r="O42" s="47">
        <f t="shared" si="12"/>
        <v>99.269114113522676</v>
      </c>
      <c r="P42" s="9"/>
    </row>
    <row r="43" spans="1:16" ht="15.75">
      <c r="A43" s="28" t="s">
        <v>56</v>
      </c>
      <c r="B43" s="29"/>
      <c r="C43" s="30"/>
      <c r="D43" s="31">
        <f t="shared" ref="D43:M43" si="15">SUM(D44:D59)</f>
        <v>40770</v>
      </c>
      <c r="E43" s="31">
        <f t="shared" si="15"/>
        <v>936638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 t="shared" si="14"/>
        <v>977408</v>
      </c>
      <c r="O43" s="43">
        <f t="shared" si="12"/>
        <v>38.500334817032339</v>
      </c>
      <c r="P43" s="9"/>
    </row>
    <row r="44" spans="1:16">
      <c r="A44" s="12"/>
      <c r="B44" s="44">
        <v>601</v>
      </c>
      <c r="C44" s="20" t="s">
        <v>114</v>
      </c>
      <c r="D44" s="46">
        <v>0</v>
      </c>
      <c r="E44" s="46">
        <v>177657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177657</v>
      </c>
      <c r="O44" s="47">
        <f t="shared" si="12"/>
        <v>6.9979517075668651</v>
      </c>
      <c r="P44" s="9"/>
    </row>
    <row r="45" spans="1:16">
      <c r="A45" s="12"/>
      <c r="B45" s="44">
        <v>602</v>
      </c>
      <c r="C45" s="20" t="s">
        <v>115</v>
      </c>
      <c r="D45" s="46">
        <v>18773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18773</v>
      </c>
      <c r="O45" s="47">
        <f t="shared" si="12"/>
        <v>0.73947295860085871</v>
      </c>
      <c r="P45" s="9"/>
    </row>
    <row r="46" spans="1:16">
      <c r="A46" s="12"/>
      <c r="B46" s="44">
        <v>603</v>
      </c>
      <c r="C46" s="20" t="s">
        <v>116</v>
      </c>
      <c r="D46" s="46">
        <v>21997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21997</v>
      </c>
      <c r="O46" s="47">
        <f t="shared" si="12"/>
        <v>0.86646708945523299</v>
      </c>
      <c r="P46" s="9"/>
    </row>
    <row r="47" spans="1:16">
      <c r="A47" s="12"/>
      <c r="B47" s="44">
        <v>604</v>
      </c>
      <c r="C47" s="20" t="s">
        <v>117</v>
      </c>
      <c r="D47" s="46">
        <v>0</v>
      </c>
      <c r="E47" s="46">
        <v>274380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274380</v>
      </c>
      <c r="O47" s="47">
        <f t="shared" si="12"/>
        <v>10.807893803915389</v>
      </c>
      <c r="P47" s="9"/>
    </row>
    <row r="48" spans="1:16">
      <c r="A48" s="12"/>
      <c r="B48" s="44">
        <v>608</v>
      </c>
      <c r="C48" s="20" t="s">
        <v>118</v>
      </c>
      <c r="D48" s="46">
        <v>0</v>
      </c>
      <c r="E48" s="46">
        <v>42327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42327</v>
      </c>
      <c r="O48" s="47">
        <f t="shared" si="12"/>
        <v>1.6672706503328476</v>
      </c>
      <c r="P48" s="9"/>
    </row>
    <row r="49" spans="1:119">
      <c r="A49" s="12"/>
      <c r="B49" s="44">
        <v>614</v>
      </c>
      <c r="C49" s="20" t="s">
        <v>119</v>
      </c>
      <c r="D49" s="46">
        <v>0</v>
      </c>
      <c r="E49" s="46">
        <v>80775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4" si="16">SUM(D49:M49)</f>
        <v>80775</v>
      </c>
      <c r="O49" s="47">
        <f t="shared" si="12"/>
        <v>3.1817465632016386</v>
      </c>
      <c r="P49" s="9"/>
    </row>
    <row r="50" spans="1:119">
      <c r="A50" s="12"/>
      <c r="B50" s="44">
        <v>634</v>
      </c>
      <c r="C50" s="20" t="s">
        <v>120</v>
      </c>
      <c r="D50" s="46">
        <v>0</v>
      </c>
      <c r="E50" s="46">
        <v>48805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48805</v>
      </c>
      <c r="O50" s="47">
        <f t="shared" si="12"/>
        <v>1.9224406192145587</v>
      </c>
      <c r="P50" s="9"/>
    </row>
    <row r="51" spans="1:119">
      <c r="A51" s="12"/>
      <c r="B51" s="44">
        <v>654</v>
      </c>
      <c r="C51" s="20" t="s">
        <v>122</v>
      </c>
      <c r="D51" s="46">
        <v>0</v>
      </c>
      <c r="E51" s="46">
        <v>94373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94373</v>
      </c>
      <c r="O51" s="47">
        <f t="shared" si="12"/>
        <v>3.7173750344664591</v>
      </c>
      <c r="P51" s="9"/>
    </row>
    <row r="52" spans="1:119">
      <c r="A52" s="12"/>
      <c r="B52" s="44">
        <v>671</v>
      </c>
      <c r="C52" s="20" t="s">
        <v>123</v>
      </c>
      <c r="D52" s="46">
        <v>0</v>
      </c>
      <c r="E52" s="46">
        <v>9018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9018</v>
      </c>
      <c r="O52" s="47">
        <f t="shared" si="12"/>
        <v>0.35522117619253951</v>
      </c>
      <c r="P52" s="9"/>
    </row>
    <row r="53" spans="1:119">
      <c r="A53" s="12"/>
      <c r="B53" s="44">
        <v>689</v>
      </c>
      <c r="C53" s="20" t="s">
        <v>142</v>
      </c>
      <c r="D53" s="46">
        <v>0</v>
      </c>
      <c r="E53" s="46">
        <v>1756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1756</v>
      </c>
      <c r="O53" s="47">
        <f t="shared" si="12"/>
        <v>6.9169259857407336E-2</v>
      </c>
      <c r="P53" s="9"/>
    </row>
    <row r="54" spans="1:119">
      <c r="A54" s="12"/>
      <c r="B54" s="44">
        <v>694</v>
      </c>
      <c r="C54" s="20" t="s">
        <v>125</v>
      </c>
      <c r="D54" s="46">
        <v>0</v>
      </c>
      <c r="E54" s="46">
        <v>19238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19238</v>
      </c>
      <c r="O54" s="47">
        <f t="shared" si="12"/>
        <v>0.75778941978177805</v>
      </c>
      <c r="P54" s="9"/>
    </row>
    <row r="55" spans="1:119">
      <c r="A55" s="12"/>
      <c r="B55" s="44">
        <v>713</v>
      </c>
      <c r="C55" s="20" t="s">
        <v>127</v>
      </c>
      <c r="D55" s="46">
        <v>0</v>
      </c>
      <c r="E55" s="46">
        <v>18995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0" si="17">SUM(D55:M55)</f>
        <v>18995</v>
      </c>
      <c r="O55" s="47">
        <f t="shared" si="12"/>
        <v>0.7482175916807815</v>
      </c>
      <c r="P55" s="9"/>
    </row>
    <row r="56" spans="1:119">
      <c r="A56" s="12"/>
      <c r="B56" s="44">
        <v>724</v>
      </c>
      <c r="C56" s="20" t="s">
        <v>128</v>
      </c>
      <c r="D56" s="46">
        <v>0</v>
      </c>
      <c r="E56" s="46">
        <v>64244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64244</v>
      </c>
      <c r="O56" s="47">
        <f t="shared" si="12"/>
        <v>2.5305865206601803</v>
      </c>
      <c r="P56" s="9"/>
    </row>
    <row r="57" spans="1:119">
      <c r="A57" s="12"/>
      <c r="B57" s="44">
        <v>744</v>
      </c>
      <c r="C57" s="20" t="s">
        <v>129</v>
      </c>
      <c r="D57" s="46">
        <v>0</v>
      </c>
      <c r="E57" s="46">
        <v>35153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35153</v>
      </c>
      <c r="O57" s="47">
        <f t="shared" si="12"/>
        <v>1.3846850750384054</v>
      </c>
      <c r="P57" s="9"/>
    </row>
    <row r="58" spans="1:119">
      <c r="A58" s="12"/>
      <c r="B58" s="44">
        <v>764</v>
      </c>
      <c r="C58" s="20" t="s">
        <v>130</v>
      </c>
      <c r="D58" s="46">
        <v>0</v>
      </c>
      <c r="E58" s="46">
        <v>35203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35203</v>
      </c>
      <c r="O58" s="47">
        <f t="shared" si="12"/>
        <v>1.3866545869933431</v>
      </c>
      <c r="P58" s="9"/>
    </row>
    <row r="59" spans="1:119" ht="15.75" thickBot="1">
      <c r="A59" s="12"/>
      <c r="B59" s="44">
        <v>769</v>
      </c>
      <c r="C59" s="20" t="s">
        <v>143</v>
      </c>
      <c r="D59" s="46">
        <v>0</v>
      </c>
      <c r="E59" s="46">
        <v>34714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34714</v>
      </c>
      <c r="O59" s="47">
        <f t="shared" si="12"/>
        <v>1.3673927600740536</v>
      </c>
      <c r="P59" s="9"/>
    </row>
    <row r="60" spans="1:119" ht="16.5" thickBot="1">
      <c r="A60" s="14" t="s">
        <v>10</v>
      </c>
      <c r="B60" s="23"/>
      <c r="C60" s="22"/>
      <c r="D60" s="15">
        <f t="shared" ref="D60:M60" si="18">SUM(D5,D13,D20,D24,D27,D32,D36,D41,D43)</f>
        <v>15335039</v>
      </c>
      <c r="E60" s="15">
        <f t="shared" si="18"/>
        <v>13293624</v>
      </c>
      <c r="F60" s="15">
        <f t="shared" si="18"/>
        <v>504432</v>
      </c>
      <c r="G60" s="15">
        <f t="shared" si="18"/>
        <v>0</v>
      </c>
      <c r="H60" s="15">
        <f t="shared" si="18"/>
        <v>0</v>
      </c>
      <c r="I60" s="15">
        <f t="shared" si="18"/>
        <v>0</v>
      </c>
      <c r="J60" s="15">
        <f t="shared" si="18"/>
        <v>0</v>
      </c>
      <c r="K60" s="15">
        <f t="shared" si="18"/>
        <v>0</v>
      </c>
      <c r="L60" s="15">
        <f t="shared" si="18"/>
        <v>0</v>
      </c>
      <c r="M60" s="15">
        <f t="shared" si="18"/>
        <v>25247</v>
      </c>
      <c r="N60" s="15">
        <f t="shared" si="17"/>
        <v>29158342</v>
      </c>
      <c r="O60" s="37">
        <f t="shared" si="12"/>
        <v>1148.5540631031631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38"/>
      <c r="B62" s="39"/>
      <c r="C62" s="39"/>
      <c r="D62" s="40"/>
      <c r="E62" s="40"/>
      <c r="F62" s="40"/>
      <c r="G62" s="40"/>
      <c r="H62" s="40"/>
      <c r="I62" s="40"/>
      <c r="J62" s="40"/>
      <c r="K62" s="40"/>
      <c r="L62" s="48" t="s">
        <v>148</v>
      </c>
      <c r="M62" s="48"/>
      <c r="N62" s="48"/>
      <c r="O62" s="41">
        <v>25387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79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7100202</v>
      </c>
      <c r="E5" s="26">
        <f t="shared" si="0"/>
        <v>357228</v>
      </c>
      <c r="F5" s="26">
        <f t="shared" si="0"/>
        <v>507377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21107</v>
      </c>
      <c r="N5" s="27">
        <f>SUM(D5:M5)</f>
        <v>7985914</v>
      </c>
      <c r="O5" s="32">
        <f t="shared" ref="O5:O36" si="1">(N5/O$63)</f>
        <v>317.79672887898442</v>
      </c>
      <c r="P5" s="6"/>
    </row>
    <row r="6" spans="1:133">
      <c r="A6" s="12"/>
      <c r="B6" s="44">
        <v>511</v>
      </c>
      <c r="C6" s="20" t="s">
        <v>20</v>
      </c>
      <c r="D6" s="46">
        <v>1874330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1874330</v>
      </c>
      <c r="O6" s="47">
        <f t="shared" si="1"/>
        <v>74.588324246886074</v>
      </c>
      <c r="P6" s="9"/>
    </row>
    <row r="7" spans="1:133">
      <c r="A7" s="12"/>
      <c r="B7" s="44">
        <v>512</v>
      </c>
      <c r="C7" s="20" t="s">
        <v>21</v>
      </c>
      <c r="D7" s="46">
        <v>704600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704600</v>
      </c>
      <c r="O7" s="47">
        <f t="shared" si="1"/>
        <v>28.039317123642007</v>
      </c>
      <c r="P7" s="9"/>
    </row>
    <row r="8" spans="1:133">
      <c r="A8" s="12"/>
      <c r="B8" s="44">
        <v>513</v>
      </c>
      <c r="C8" s="20" t="s">
        <v>22</v>
      </c>
      <c r="D8" s="46">
        <v>1803867</v>
      </c>
      <c r="E8" s="46">
        <v>21604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21107</v>
      </c>
      <c r="N8" s="46">
        <f t="shared" si="2"/>
        <v>1846578</v>
      </c>
      <c r="O8" s="47">
        <f t="shared" si="1"/>
        <v>73.483942854868872</v>
      </c>
      <c r="P8" s="9"/>
    </row>
    <row r="9" spans="1:133">
      <c r="A9" s="12"/>
      <c r="B9" s="44">
        <v>514</v>
      </c>
      <c r="C9" s="20" t="s">
        <v>23</v>
      </c>
      <c r="D9" s="46">
        <v>324869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324869</v>
      </c>
      <c r="O9" s="47">
        <f t="shared" si="1"/>
        <v>12.92805125552151</v>
      </c>
      <c r="P9" s="9"/>
    </row>
    <row r="10" spans="1:133">
      <c r="A10" s="12"/>
      <c r="B10" s="44">
        <v>515</v>
      </c>
      <c r="C10" s="20" t="s">
        <v>24</v>
      </c>
      <c r="D10" s="46">
        <v>104158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104158</v>
      </c>
      <c r="O10" s="47">
        <f t="shared" si="1"/>
        <v>4.1449321501054559</v>
      </c>
      <c r="P10" s="9"/>
    </row>
    <row r="11" spans="1:133">
      <c r="A11" s="12"/>
      <c r="B11" s="44">
        <v>517</v>
      </c>
      <c r="C11" s="20" t="s">
        <v>25</v>
      </c>
      <c r="D11" s="46">
        <v>40587</v>
      </c>
      <c r="E11" s="46">
        <v>0</v>
      </c>
      <c r="F11" s="46">
        <v>507377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547964</v>
      </c>
      <c r="O11" s="47">
        <f t="shared" si="1"/>
        <v>21.806040829320704</v>
      </c>
      <c r="P11" s="9"/>
    </row>
    <row r="12" spans="1:133">
      <c r="A12" s="12"/>
      <c r="B12" s="44">
        <v>519</v>
      </c>
      <c r="C12" s="20" t="s">
        <v>101</v>
      </c>
      <c r="D12" s="46">
        <v>2247791</v>
      </c>
      <c r="E12" s="46">
        <v>335624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2583415</v>
      </c>
      <c r="O12" s="47">
        <f t="shared" si="1"/>
        <v>102.80612041863982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SUM(D14:D19)</f>
        <v>5116421</v>
      </c>
      <c r="E13" s="31">
        <f t="shared" si="3"/>
        <v>3283527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8399948</v>
      </c>
      <c r="O13" s="43">
        <f t="shared" si="1"/>
        <v>334.273070953878</v>
      </c>
      <c r="P13" s="10"/>
    </row>
    <row r="14" spans="1:133">
      <c r="A14" s="12"/>
      <c r="B14" s="44">
        <v>521</v>
      </c>
      <c r="C14" s="20" t="s">
        <v>28</v>
      </c>
      <c r="D14" s="46">
        <v>3435975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3435975</v>
      </c>
      <c r="O14" s="47">
        <f t="shared" si="1"/>
        <v>136.73345537028931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566092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566092</v>
      </c>
      <c r="O15" s="47">
        <f t="shared" si="1"/>
        <v>22.527438417764337</v>
      </c>
      <c r="P15" s="9"/>
    </row>
    <row r="16" spans="1:133">
      <c r="A16" s="12"/>
      <c r="B16" s="44">
        <v>523</v>
      </c>
      <c r="C16" s="20" t="s">
        <v>102</v>
      </c>
      <c r="D16" s="46">
        <v>1370233</v>
      </c>
      <c r="E16" s="46">
        <v>77757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1447990</v>
      </c>
      <c r="O16" s="47">
        <f t="shared" si="1"/>
        <v>57.622269091487922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173294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173294</v>
      </c>
      <c r="O17" s="47">
        <f t="shared" si="1"/>
        <v>6.8961757332166025</v>
      </c>
      <c r="P17" s="9"/>
    </row>
    <row r="18" spans="1:16">
      <c r="A18" s="12"/>
      <c r="B18" s="44">
        <v>525</v>
      </c>
      <c r="C18" s="20" t="s">
        <v>32</v>
      </c>
      <c r="D18" s="46">
        <v>277460</v>
      </c>
      <c r="E18" s="46">
        <v>2466384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2743844</v>
      </c>
      <c r="O18" s="47">
        <f t="shared" si="1"/>
        <v>109.19033785665964</v>
      </c>
      <c r="P18" s="9"/>
    </row>
    <row r="19" spans="1:16">
      <c r="A19" s="12"/>
      <c r="B19" s="44">
        <v>529</v>
      </c>
      <c r="C19" s="20" t="s">
        <v>35</v>
      </c>
      <c r="D19" s="46">
        <v>32753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32753</v>
      </c>
      <c r="O19" s="47">
        <f t="shared" si="1"/>
        <v>1.3033944844601855</v>
      </c>
      <c r="P19" s="9"/>
    </row>
    <row r="20" spans="1:16" ht="15.75">
      <c r="A20" s="28" t="s">
        <v>36</v>
      </c>
      <c r="B20" s="29"/>
      <c r="C20" s="30"/>
      <c r="D20" s="31">
        <f t="shared" ref="D20:M20" si="5">SUM(D21:D23)</f>
        <v>177803</v>
      </c>
      <c r="E20" s="31">
        <f t="shared" si="5"/>
        <v>176966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354769</v>
      </c>
      <c r="O20" s="43">
        <f t="shared" si="1"/>
        <v>14.117911576266465</v>
      </c>
      <c r="P20" s="10"/>
    </row>
    <row r="21" spans="1:16">
      <c r="A21" s="12"/>
      <c r="B21" s="44">
        <v>534</v>
      </c>
      <c r="C21" s="20" t="s">
        <v>103</v>
      </c>
      <c r="D21" s="46">
        <v>6668</v>
      </c>
      <c r="E21" s="46">
        <v>176966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183634</v>
      </c>
      <c r="O21" s="47">
        <f t="shared" si="1"/>
        <v>7.3076525130327514</v>
      </c>
      <c r="P21" s="9"/>
    </row>
    <row r="22" spans="1:16">
      <c r="A22" s="12"/>
      <c r="B22" s="44">
        <v>537</v>
      </c>
      <c r="C22" s="20" t="s">
        <v>104</v>
      </c>
      <c r="D22" s="46">
        <v>150593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150593</v>
      </c>
      <c r="O22" s="47">
        <f t="shared" si="1"/>
        <v>5.9927971666202398</v>
      </c>
      <c r="P22" s="9"/>
    </row>
    <row r="23" spans="1:16">
      <c r="A23" s="12"/>
      <c r="B23" s="44">
        <v>539</v>
      </c>
      <c r="C23" s="20" t="s">
        <v>38</v>
      </c>
      <c r="D23" s="46">
        <v>20542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20542</v>
      </c>
      <c r="O23" s="47">
        <f t="shared" si="1"/>
        <v>0.81746189661347446</v>
      </c>
      <c r="P23" s="9"/>
    </row>
    <row r="24" spans="1:16" ht="15.75">
      <c r="A24" s="28" t="s">
        <v>39</v>
      </c>
      <c r="B24" s="29"/>
      <c r="C24" s="30"/>
      <c r="D24" s="31">
        <f t="shared" ref="D24:M24" si="6">SUM(D25:D26)</f>
        <v>0</v>
      </c>
      <c r="E24" s="31">
        <f t="shared" si="6"/>
        <v>7256932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3" si="7">SUM(D24:M24)</f>
        <v>7256932</v>
      </c>
      <c r="O24" s="43">
        <f t="shared" si="1"/>
        <v>288.78713836603129</v>
      </c>
      <c r="P24" s="10"/>
    </row>
    <row r="25" spans="1:16">
      <c r="A25" s="12"/>
      <c r="B25" s="44">
        <v>541</v>
      </c>
      <c r="C25" s="20" t="s">
        <v>105</v>
      </c>
      <c r="D25" s="46">
        <v>0</v>
      </c>
      <c r="E25" s="46">
        <v>6896019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6896019</v>
      </c>
      <c r="O25" s="47">
        <f t="shared" si="1"/>
        <v>274.42472840144853</v>
      </c>
      <c r="P25" s="9"/>
    </row>
    <row r="26" spans="1:16">
      <c r="A26" s="12"/>
      <c r="B26" s="44">
        <v>544</v>
      </c>
      <c r="C26" s="20" t="s">
        <v>140</v>
      </c>
      <c r="D26" s="46">
        <v>0</v>
      </c>
      <c r="E26" s="46">
        <v>360913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360913</v>
      </c>
      <c r="O26" s="47">
        <f t="shared" si="1"/>
        <v>14.362409964582753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SUM(D28:D31)</f>
        <v>193639</v>
      </c>
      <c r="E27" s="31">
        <f t="shared" si="8"/>
        <v>1269939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1463578</v>
      </c>
      <c r="O27" s="43">
        <f t="shared" si="1"/>
        <v>58.242588244657568</v>
      </c>
      <c r="P27" s="10"/>
    </row>
    <row r="28" spans="1:16">
      <c r="A28" s="13"/>
      <c r="B28" s="45">
        <v>552</v>
      </c>
      <c r="C28" s="21" t="s">
        <v>43</v>
      </c>
      <c r="D28" s="46">
        <v>118565</v>
      </c>
      <c r="E28" s="46">
        <v>102720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221285</v>
      </c>
      <c r="O28" s="47">
        <f t="shared" si="1"/>
        <v>8.8059612400015919</v>
      </c>
      <c r="P28" s="9"/>
    </row>
    <row r="29" spans="1:16">
      <c r="A29" s="13"/>
      <c r="B29" s="45">
        <v>553</v>
      </c>
      <c r="C29" s="21" t="s">
        <v>107</v>
      </c>
      <c r="D29" s="46">
        <v>39719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39719</v>
      </c>
      <c r="O29" s="47">
        <f t="shared" si="1"/>
        <v>1.5806040829320704</v>
      </c>
      <c r="P29" s="9"/>
    </row>
    <row r="30" spans="1:16">
      <c r="A30" s="13"/>
      <c r="B30" s="45">
        <v>554</v>
      </c>
      <c r="C30" s="21" t="s">
        <v>45</v>
      </c>
      <c r="D30" s="46">
        <v>35355</v>
      </c>
      <c r="E30" s="46">
        <v>838177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873532</v>
      </c>
      <c r="O30" s="47">
        <f t="shared" si="1"/>
        <v>34.761908551872338</v>
      </c>
      <c r="P30" s="9"/>
    </row>
    <row r="31" spans="1:16">
      <c r="A31" s="13"/>
      <c r="B31" s="45">
        <v>559</v>
      </c>
      <c r="C31" s="21" t="s">
        <v>46</v>
      </c>
      <c r="D31" s="46">
        <v>0</v>
      </c>
      <c r="E31" s="46">
        <v>329042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329042</v>
      </c>
      <c r="O31" s="47">
        <f t="shared" si="1"/>
        <v>13.094114369851566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SUM(D33:D35)</f>
        <v>621557</v>
      </c>
      <c r="E32" s="31">
        <f t="shared" si="9"/>
        <v>21851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643408</v>
      </c>
      <c r="O32" s="43">
        <f t="shared" si="1"/>
        <v>25.604202316049186</v>
      </c>
      <c r="P32" s="10"/>
    </row>
    <row r="33" spans="1:16">
      <c r="A33" s="12"/>
      <c r="B33" s="44">
        <v>561</v>
      </c>
      <c r="C33" s="20" t="s">
        <v>141</v>
      </c>
      <c r="D33" s="46">
        <v>80000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80000</v>
      </c>
      <c r="O33" s="47">
        <f t="shared" si="1"/>
        <v>3.1835727645349996</v>
      </c>
      <c r="P33" s="9"/>
    </row>
    <row r="34" spans="1:16">
      <c r="A34" s="12"/>
      <c r="B34" s="44">
        <v>562</v>
      </c>
      <c r="C34" s="20" t="s">
        <v>108</v>
      </c>
      <c r="D34" s="46">
        <v>491781</v>
      </c>
      <c r="E34" s="46">
        <v>21851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513632</v>
      </c>
      <c r="O34" s="47">
        <f t="shared" si="1"/>
        <v>20.439810577420509</v>
      </c>
      <c r="P34" s="9"/>
    </row>
    <row r="35" spans="1:16">
      <c r="A35" s="12"/>
      <c r="B35" s="44">
        <v>563</v>
      </c>
      <c r="C35" s="20" t="s">
        <v>109</v>
      </c>
      <c r="D35" s="46">
        <v>49776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49776</v>
      </c>
      <c r="O35" s="47">
        <f t="shared" si="1"/>
        <v>1.9808189740936766</v>
      </c>
      <c r="P35" s="9"/>
    </row>
    <row r="36" spans="1:16" ht="15.75">
      <c r="A36" s="28" t="s">
        <v>50</v>
      </c>
      <c r="B36" s="29"/>
      <c r="C36" s="30"/>
      <c r="D36" s="31">
        <f t="shared" ref="D36:M36" si="11">SUM(D37:D40)</f>
        <v>111719</v>
      </c>
      <c r="E36" s="31">
        <f t="shared" si="11"/>
        <v>822596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934315</v>
      </c>
      <c r="O36" s="43">
        <f t="shared" si="1"/>
        <v>37.180747343706471</v>
      </c>
      <c r="P36" s="9"/>
    </row>
    <row r="37" spans="1:16">
      <c r="A37" s="12"/>
      <c r="B37" s="44">
        <v>571</v>
      </c>
      <c r="C37" s="20" t="s">
        <v>51</v>
      </c>
      <c r="D37" s="46">
        <v>11000</v>
      </c>
      <c r="E37" s="46">
        <v>603710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614710</v>
      </c>
      <c r="O37" s="47">
        <f t="shared" ref="O37:O61" si="12">(N37/O$63)</f>
        <v>24.462175176091367</v>
      </c>
      <c r="P37" s="9"/>
    </row>
    <row r="38" spans="1:16">
      <c r="A38" s="12"/>
      <c r="B38" s="44">
        <v>572</v>
      </c>
      <c r="C38" s="20" t="s">
        <v>110</v>
      </c>
      <c r="D38" s="46">
        <v>0</v>
      </c>
      <c r="E38" s="46">
        <v>15200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15200</v>
      </c>
      <c r="O38" s="47">
        <f t="shared" si="12"/>
        <v>0.60487882526164993</v>
      </c>
      <c r="P38" s="9"/>
    </row>
    <row r="39" spans="1:16">
      <c r="A39" s="12"/>
      <c r="B39" s="44">
        <v>574</v>
      </c>
      <c r="C39" s="20" t="s">
        <v>93</v>
      </c>
      <c r="D39" s="46">
        <v>100719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100719</v>
      </c>
      <c r="O39" s="47">
        <f t="shared" si="12"/>
        <v>4.0080783158900077</v>
      </c>
      <c r="P39" s="9"/>
    </row>
    <row r="40" spans="1:16">
      <c r="A40" s="12"/>
      <c r="B40" s="44">
        <v>575</v>
      </c>
      <c r="C40" s="20" t="s">
        <v>111</v>
      </c>
      <c r="D40" s="46">
        <v>0</v>
      </c>
      <c r="E40" s="46">
        <v>203686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203686</v>
      </c>
      <c r="O40" s="47">
        <f t="shared" si="12"/>
        <v>8.1056150264634486</v>
      </c>
      <c r="P40" s="9"/>
    </row>
    <row r="41" spans="1:16" ht="15.75">
      <c r="A41" s="28" t="s">
        <v>112</v>
      </c>
      <c r="B41" s="29"/>
      <c r="C41" s="30"/>
      <c r="D41" s="31">
        <f t="shared" ref="D41:M41" si="13">SUM(D42:D42)</f>
        <v>2019996</v>
      </c>
      <c r="E41" s="31">
        <f t="shared" si="13"/>
        <v>144247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 t="shared" ref="N41:N48" si="14">SUM(D41:M41)</f>
        <v>2164243</v>
      </c>
      <c r="O41" s="43">
        <f t="shared" si="12"/>
        <v>86.125313382944015</v>
      </c>
      <c r="P41" s="9"/>
    </row>
    <row r="42" spans="1:16">
      <c r="A42" s="12"/>
      <c r="B42" s="44">
        <v>581</v>
      </c>
      <c r="C42" s="20" t="s">
        <v>113</v>
      </c>
      <c r="D42" s="46">
        <v>2019996</v>
      </c>
      <c r="E42" s="46">
        <v>144247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2164243</v>
      </c>
      <c r="O42" s="47">
        <f t="shared" si="12"/>
        <v>86.125313382944015</v>
      </c>
      <c r="P42" s="9"/>
    </row>
    <row r="43" spans="1:16" ht="15.75">
      <c r="A43" s="28" t="s">
        <v>56</v>
      </c>
      <c r="B43" s="29"/>
      <c r="C43" s="30"/>
      <c r="D43" s="31">
        <f t="shared" ref="D43:M43" si="15">SUM(D44:D60)</f>
        <v>44264</v>
      </c>
      <c r="E43" s="31">
        <f t="shared" si="15"/>
        <v>929396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 t="shared" si="14"/>
        <v>973660</v>
      </c>
      <c r="O43" s="43">
        <f t="shared" si="12"/>
        <v>38.746468223964342</v>
      </c>
      <c r="P43" s="9"/>
    </row>
    <row r="44" spans="1:16">
      <c r="A44" s="12"/>
      <c r="B44" s="44">
        <v>601</v>
      </c>
      <c r="C44" s="20" t="s">
        <v>114</v>
      </c>
      <c r="D44" s="46">
        <v>0</v>
      </c>
      <c r="E44" s="46">
        <v>166127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166127</v>
      </c>
      <c r="O44" s="47">
        <f t="shared" si="12"/>
        <v>6.6109674081738232</v>
      </c>
      <c r="P44" s="9"/>
    </row>
    <row r="45" spans="1:16">
      <c r="A45" s="12"/>
      <c r="B45" s="44">
        <v>602</v>
      </c>
      <c r="C45" s="20" t="s">
        <v>115</v>
      </c>
      <c r="D45" s="46">
        <v>16455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16455</v>
      </c>
      <c r="O45" s="47">
        <f t="shared" si="12"/>
        <v>0.65482112300529272</v>
      </c>
      <c r="P45" s="9"/>
    </row>
    <row r="46" spans="1:16">
      <c r="A46" s="12"/>
      <c r="B46" s="44">
        <v>603</v>
      </c>
      <c r="C46" s="20" t="s">
        <v>116</v>
      </c>
      <c r="D46" s="46">
        <v>23470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23470</v>
      </c>
      <c r="O46" s="47">
        <f t="shared" si="12"/>
        <v>0.93398065979545541</v>
      </c>
      <c r="P46" s="9"/>
    </row>
    <row r="47" spans="1:16">
      <c r="A47" s="12"/>
      <c r="B47" s="44">
        <v>604</v>
      </c>
      <c r="C47" s="20" t="s">
        <v>117</v>
      </c>
      <c r="D47" s="46">
        <v>0</v>
      </c>
      <c r="E47" s="46">
        <v>243072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243072</v>
      </c>
      <c r="O47" s="47">
        <f t="shared" si="12"/>
        <v>9.6729674877631417</v>
      </c>
      <c r="P47" s="9"/>
    </row>
    <row r="48" spans="1:16">
      <c r="A48" s="12"/>
      <c r="B48" s="44">
        <v>608</v>
      </c>
      <c r="C48" s="20" t="s">
        <v>118</v>
      </c>
      <c r="D48" s="46">
        <v>0</v>
      </c>
      <c r="E48" s="46">
        <v>38153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38153</v>
      </c>
      <c r="O48" s="47">
        <f t="shared" si="12"/>
        <v>1.5182856460662979</v>
      </c>
      <c r="P48" s="9"/>
    </row>
    <row r="49" spans="1:119">
      <c r="A49" s="12"/>
      <c r="B49" s="44">
        <v>614</v>
      </c>
      <c r="C49" s="20" t="s">
        <v>119</v>
      </c>
      <c r="D49" s="46">
        <v>0</v>
      </c>
      <c r="E49" s="46">
        <v>77779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5" si="16">SUM(D49:M49)</f>
        <v>77779</v>
      </c>
      <c r="O49" s="47">
        <f t="shared" si="12"/>
        <v>3.0951888256595965</v>
      </c>
      <c r="P49" s="9"/>
    </row>
    <row r="50" spans="1:119">
      <c r="A50" s="12"/>
      <c r="B50" s="44">
        <v>621</v>
      </c>
      <c r="C50" s="20" t="s">
        <v>82</v>
      </c>
      <c r="D50" s="46">
        <v>4339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4339</v>
      </c>
      <c r="O50" s="47">
        <f t="shared" si="12"/>
        <v>0.17266902781646704</v>
      </c>
      <c r="P50" s="9"/>
    </row>
    <row r="51" spans="1:119">
      <c r="A51" s="12"/>
      <c r="B51" s="44">
        <v>634</v>
      </c>
      <c r="C51" s="20" t="s">
        <v>120</v>
      </c>
      <c r="D51" s="46">
        <v>0</v>
      </c>
      <c r="E51" s="46">
        <v>46690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46690</v>
      </c>
      <c r="O51" s="47">
        <f t="shared" si="12"/>
        <v>1.858012654701739</v>
      </c>
      <c r="P51" s="9"/>
    </row>
    <row r="52" spans="1:119">
      <c r="A52" s="12"/>
      <c r="B52" s="44">
        <v>654</v>
      </c>
      <c r="C52" s="20" t="s">
        <v>122</v>
      </c>
      <c r="D52" s="46">
        <v>0</v>
      </c>
      <c r="E52" s="46">
        <v>89508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89508</v>
      </c>
      <c r="O52" s="47">
        <f t="shared" si="12"/>
        <v>3.561940387599984</v>
      </c>
      <c r="P52" s="9"/>
    </row>
    <row r="53" spans="1:119">
      <c r="A53" s="12"/>
      <c r="B53" s="44">
        <v>671</v>
      </c>
      <c r="C53" s="20" t="s">
        <v>123</v>
      </c>
      <c r="D53" s="46">
        <v>0</v>
      </c>
      <c r="E53" s="46">
        <v>10360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10360</v>
      </c>
      <c r="O53" s="47">
        <f t="shared" si="12"/>
        <v>0.41227267300728243</v>
      </c>
      <c r="P53" s="9"/>
    </row>
    <row r="54" spans="1:119">
      <c r="A54" s="12"/>
      <c r="B54" s="44">
        <v>689</v>
      </c>
      <c r="C54" s="20" t="s">
        <v>142</v>
      </c>
      <c r="D54" s="46">
        <v>0</v>
      </c>
      <c r="E54" s="46">
        <v>8165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8165</v>
      </c>
      <c r="O54" s="47">
        <f t="shared" si="12"/>
        <v>0.32492339528035336</v>
      </c>
      <c r="P54" s="9"/>
    </row>
    <row r="55" spans="1:119">
      <c r="A55" s="12"/>
      <c r="B55" s="44">
        <v>694</v>
      </c>
      <c r="C55" s="20" t="s">
        <v>125</v>
      </c>
      <c r="D55" s="46">
        <v>0</v>
      </c>
      <c r="E55" s="46">
        <v>18702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18702</v>
      </c>
      <c r="O55" s="47">
        <f t="shared" si="12"/>
        <v>0.74423972302916952</v>
      </c>
      <c r="P55" s="9"/>
    </row>
    <row r="56" spans="1:119">
      <c r="A56" s="12"/>
      <c r="B56" s="44">
        <v>713</v>
      </c>
      <c r="C56" s="20" t="s">
        <v>127</v>
      </c>
      <c r="D56" s="46">
        <v>0</v>
      </c>
      <c r="E56" s="46">
        <v>15992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1" si="17">SUM(D56:M56)</f>
        <v>15992</v>
      </c>
      <c r="O56" s="47">
        <f t="shared" si="12"/>
        <v>0.63639619563054639</v>
      </c>
      <c r="P56" s="9"/>
    </row>
    <row r="57" spans="1:119">
      <c r="A57" s="12"/>
      <c r="B57" s="44">
        <v>724</v>
      </c>
      <c r="C57" s="20" t="s">
        <v>128</v>
      </c>
      <c r="D57" s="46">
        <v>0</v>
      </c>
      <c r="E57" s="46">
        <v>98929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98929</v>
      </c>
      <c r="O57" s="47">
        <f t="shared" si="12"/>
        <v>3.9368458752835371</v>
      </c>
      <c r="P57" s="9"/>
    </row>
    <row r="58" spans="1:119">
      <c r="A58" s="12"/>
      <c r="B58" s="44">
        <v>744</v>
      </c>
      <c r="C58" s="20" t="s">
        <v>129</v>
      </c>
      <c r="D58" s="46">
        <v>0</v>
      </c>
      <c r="E58" s="46">
        <v>28064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28064</v>
      </c>
      <c r="O58" s="47">
        <f t="shared" si="12"/>
        <v>1.1167973257988777</v>
      </c>
      <c r="P58" s="9"/>
    </row>
    <row r="59" spans="1:119">
      <c r="A59" s="12"/>
      <c r="B59" s="44">
        <v>764</v>
      </c>
      <c r="C59" s="20" t="s">
        <v>130</v>
      </c>
      <c r="D59" s="46">
        <v>0</v>
      </c>
      <c r="E59" s="46">
        <v>38814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38814</v>
      </c>
      <c r="O59" s="47">
        <f t="shared" si="12"/>
        <v>1.5445899160332683</v>
      </c>
      <c r="P59" s="9"/>
    </row>
    <row r="60" spans="1:119" ht="15.75" thickBot="1">
      <c r="A60" s="12"/>
      <c r="B60" s="44">
        <v>769</v>
      </c>
      <c r="C60" s="20" t="s">
        <v>143</v>
      </c>
      <c r="D60" s="46">
        <v>0</v>
      </c>
      <c r="E60" s="46">
        <v>49041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49041</v>
      </c>
      <c r="O60" s="47">
        <f t="shared" si="12"/>
        <v>1.9515698993195114</v>
      </c>
      <c r="P60" s="9"/>
    </row>
    <row r="61" spans="1:119" ht="16.5" thickBot="1">
      <c r="A61" s="14" t="s">
        <v>10</v>
      </c>
      <c r="B61" s="23"/>
      <c r="C61" s="22"/>
      <c r="D61" s="15">
        <f t="shared" ref="D61:M61" si="18">SUM(D5,D13,D20,D24,D27,D32,D36,D41,D43)</f>
        <v>15385601</v>
      </c>
      <c r="E61" s="15">
        <f t="shared" si="18"/>
        <v>14262682</v>
      </c>
      <c r="F61" s="15">
        <f t="shared" si="18"/>
        <v>507377</v>
      </c>
      <c r="G61" s="15">
        <f t="shared" si="18"/>
        <v>0</v>
      </c>
      <c r="H61" s="15">
        <f t="shared" si="18"/>
        <v>0</v>
      </c>
      <c r="I61" s="15">
        <f t="shared" si="18"/>
        <v>0</v>
      </c>
      <c r="J61" s="15">
        <f t="shared" si="18"/>
        <v>0</v>
      </c>
      <c r="K61" s="15">
        <f t="shared" si="18"/>
        <v>0</v>
      </c>
      <c r="L61" s="15">
        <f t="shared" si="18"/>
        <v>0</v>
      </c>
      <c r="M61" s="15">
        <f t="shared" si="18"/>
        <v>21107</v>
      </c>
      <c r="N61" s="15">
        <f t="shared" si="17"/>
        <v>30176767</v>
      </c>
      <c r="O61" s="37">
        <f t="shared" si="12"/>
        <v>1200.8741692864817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38"/>
      <c r="B63" s="39"/>
      <c r="C63" s="39"/>
      <c r="D63" s="40"/>
      <c r="E63" s="40"/>
      <c r="F63" s="40"/>
      <c r="G63" s="40"/>
      <c r="H63" s="40"/>
      <c r="I63" s="40"/>
      <c r="J63" s="40"/>
      <c r="K63" s="40"/>
      <c r="L63" s="48" t="s">
        <v>146</v>
      </c>
      <c r="M63" s="48"/>
      <c r="N63" s="48"/>
      <c r="O63" s="41">
        <v>25129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79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6072657</v>
      </c>
      <c r="E5" s="26">
        <f t="shared" si="0"/>
        <v>561316</v>
      </c>
      <c r="F5" s="26">
        <f t="shared" si="0"/>
        <v>980085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7614058</v>
      </c>
      <c r="O5" s="32">
        <f t="shared" ref="O5:O36" si="1">(N5/O$64)</f>
        <v>304.74516710026018</v>
      </c>
      <c r="P5" s="6"/>
    </row>
    <row r="6" spans="1:133">
      <c r="A6" s="12"/>
      <c r="B6" s="44">
        <v>511</v>
      </c>
      <c r="C6" s="20" t="s">
        <v>20</v>
      </c>
      <c r="D6" s="46">
        <v>757308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757308</v>
      </c>
      <c r="O6" s="47">
        <f t="shared" si="1"/>
        <v>30.310506303782269</v>
      </c>
      <c r="P6" s="9"/>
    </row>
    <row r="7" spans="1:133">
      <c r="A7" s="12"/>
      <c r="B7" s="44">
        <v>512</v>
      </c>
      <c r="C7" s="20" t="s">
        <v>21</v>
      </c>
      <c r="D7" s="46">
        <v>485593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485593</v>
      </c>
      <c r="O7" s="47">
        <f t="shared" si="1"/>
        <v>19.435381228737242</v>
      </c>
      <c r="P7" s="9"/>
    </row>
    <row r="8" spans="1:133">
      <c r="A8" s="12"/>
      <c r="B8" s="44">
        <v>513</v>
      </c>
      <c r="C8" s="20" t="s">
        <v>22</v>
      </c>
      <c r="D8" s="46">
        <v>2559540</v>
      </c>
      <c r="E8" s="46">
        <v>7500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2567040</v>
      </c>
      <c r="O8" s="47">
        <f t="shared" si="1"/>
        <v>102.74324594756854</v>
      </c>
      <c r="P8" s="9"/>
    </row>
    <row r="9" spans="1:133">
      <c r="A9" s="12"/>
      <c r="B9" s="44">
        <v>514</v>
      </c>
      <c r="C9" s="20" t="s">
        <v>23</v>
      </c>
      <c r="D9" s="46">
        <v>69613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69613</v>
      </c>
      <c r="O9" s="47">
        <f t="shared" si="1"/>
        <v>2.7861917150290174</v>
      </c>
      <c r="P9" s="9"/>
    </row>
    <row r="10" spans="1:133">
      <c r="A10" s="12"/>
      <c r="B10" s="44">
        <v>515</v>
      </c>
      <c r="C10" s="20" t="s">
        <v>24</v>
      </c>
      <c r="D10" s="46">
        <v>122060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122060</v>
      </c>
      <c r="O10" s="47">
        <f t="shared" si="1"/>
        <v>4.8853311987192312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980085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980085</v>
      </c>
      <c r="O11" s="47">
        <f t="shared" si="1"/>
        <v>39.226936161697019</v>
      </c>
      <c r="P11" s="9"/>
    </row>
    <row r="12" spans="1:133">
      <c r="A12" s="12"/>
      <c r="B12" s="44">
        <v>519</v>
      </c>
      <c r="C12" s="20" t="s">
        <v>101</v>
      </c>
      <c r="D12" s="46">
        <v>2078543</v>
      </c>
      <c r="E12" s="46">
        <v>553816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2632359</v>
      </c>
      <c r="O12" s="47">
        <f t="shared" si="1"/>
        <v>105.35757454472683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4703634</v>
      </c>
      <c r="E13" s="31">
        <f t="shared" si="3"/>
        <v>2927716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7631350</v>
      </c>
      <c r="O13" s="43">
        <f t="shared" si="1"/>
        <v>305.43726235741445</v>
      </c>
      <c r="P13" s="10"/>
    </row>
    <row r="14" spans="1:133">
      <c r="A14" s="12"/>
      <c r="B14" s="44">
        <v>521</v>
      </c>
      <c r="C14" s="20" t="s">
        <v>28</v>
      </c>
      <c r="D14" s="46">
        <v>3084036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3084036</v>
      </c>
      <c r="O14" s="47">
        <f t="shared" si="1"/>
        <v>123.43550130078047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499817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499817</v>
      </c>
      <c r="O15" s="47">
        <f t="shared" si="1"/>
        <v>20.004682809685811</v>
      </c>
      <c r="P15" s="9"/>
    </row>
    <row r="16" spans="1:133">
      <c r="A16" s="12"/>
      <c r="B16" s="44">
        <v>523</v>
      </c>
      <c r="C16" s="20" t="s">
        <v>102</v>
      </c>
      <c r="D16" s="46">
        <v>1316879</v>
      </c>
      <c r="E16" s="46">
        <v>53353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1370232</v>
      </c>
      <c r="O16" s="47">
        <f t="shared" si="1"/>
        <v>54.842185311186711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136921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136921</v>
      </c>
      <c r="O17" s="47">
        <f t="shared" si="1"/>
        <v>5.4801280768461078</v>
      </c>
      <c r="P17" s="9"/>
    </row>
    <row r="18" spans="1:16">
      <c r="A18" s="12"/>
      <c r="B18" s="44">
        <v>525</v>
      </c>
      <c r="C18" s="20" t="s">
        <v>32</v>
      </c>
      <c r="D18" s="46">
        <v>268709</v>
      </c>
      <c r="E18" s="46">
        <v>494079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762788</v>
      </c>
      <c r="O18" s="47">
        <f t="shared" si="1"/>
        <v>30.529837902741644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1743546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1743546</v>
      </c>
      <c r="O19" s="47">
        <f t="shared" si="1"/>
        <v>69.783710226135682</v>
      </c>
      <c r="P19" s="9"/>
    </row>
    <row r="20" spans="1:16">
      <c r="A20" s="12"/>
      <c r="B20" s="44">
        <v>529</v>
      </c>
      <c r="C20" s="20" t="s">
        <v>35</v>
      </c>
      <c r="D20" s="46">
        <v>34010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34010</v>
      </c>
      <c r="O20" s="47">
        <f t="shared" si="1"/>
        <v>1.3612167300380229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SUM(D22:D24)</f>
        <v>158720</v>
      </c>
      <c r="E21" s="31">
        <f t="shared" si="5"/>
        <v>165453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324173</v>
      </c>
      <c r="O21" s="43">
        <f t="shared" si="1"/>
        <v>12.974704822893736</v>
      </c>
      <c r="P21" s="10"/>
    </row>
    <row r="22" spans="1:16">
      <c r="A22" s="12"/>
      <c r="B22" s="44">
        <v>534</v>
      </c>
      <c r="C22" s="20" t="s">
        <v>103</v>
      </c>
      <c r="D22" s="46">
        <v>18233</v>
      </c>
      <c r="E22" s="46">
        <v>165453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183686</v>
      </c>
      <c r="O22" s="47">
        <f t="shared" si="1"/>
        <v>7.3518511106663995</v>
      </c>
      <c r="P22" s="9"/>
    </row>
    <row r="23" spans="1:16">
      <c r="A23" s="12"/>
      <c r="B23" s="44">
        <v>537</v>
      </c>
      <c r="C23" s="20" t="s">
        <v>104</v>
      </c>
      <c r="D23" s="46">
        <v>128917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128917</v>
      </c>
      <c r="O23" s="47">
        <f t="shared" si="1"/>
        <v>5.159775865519312</v>
      </c>
      <c r="P23" s="9"/>
    </row>
    <row r="24" spans="1:16">
      <c r="A24" s="12"/>
      <c r="B24" s="44">
        <v>539</v>
      </c>
      <c r="C24" s="20" t="s">
        <v>38</v>
      </c>
      <c r="D24" s="46">
        <v>11570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11570</v>
      </c>
      <c r="O24" s="47">
        <f t="shared" si="1"/>
        <v>0.46307784670802482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SUM(D26:D27)</f>
        <v>0</v>
      </c>
      <c r="E25" s="31">
        <f t="shared" si="6"/>
        <v>8253379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4" si="7">SUM(D25:M25)</f>
        <v>8253379</v>
      </c>
      <c r="O25" s="43">
        <f t="shared" si="1"/>
        <v>330.33336001600958</v>
      </c>
      <c r="P25" s="10"/>
    </row>
    <row r="26" spans="1:16">
      <c r="A26" s="12"/>
      <c r="B26" s="44">
        <v>541</v>
      </c>
      <c r="C26" s="20" t="s">
        <v>105</v>
      </c>
      <c r="D26" s="46">
        <v>0</v>
      </c>
      <c r="E26" s="46">
        <v>7951340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7951340</v>
      </c>
      <c r="O26" s="47">
        <f t="shared" si="1"/>
        <v>318.24454672803682</v>
      </c>
      <c r="P26" s="9"/>
    </row>
    <row r="27" spans="1:16">
      <c r="A27" s="12"/>
      <c r="B27" s="44">
        <v>544</v>
      </c>
      <c r="C27" s="20" t="s">
        <v>140</v>
      </c>
      <c r="D27" s="46">
        <v>0</v>
      </c>
      <c r="E27" s="46">
        <v>302039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302039</v>
      </c>
      <c r="O27" s="47">
        <f t="shared" si="1"/>
        <v>12.088813287972783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SUM(D29:D32)</f>
        <v>186675</v>
      </c>
      <c r="E28" s="31">
        <f t="shared" si="8"/>
        <v>953316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1139991</v>
      </c>
      <c r="O28" s="43">
        <f t="shared" si="1"/>
        <v>45.627016209725838</v>
      </c>
      <c r="P28" s="10"/>
    </row>
    <row r="29" spans="1:16">
      <c r="A29" s="13"/>
      <c r="B29" s="45">
        <v>552</v>
      </c>
      <c r="C29" s="21" t="s">
        <v>43</v>
      </c>
      <c r="D29" s="46">
        <v>114920</v>
      </c>
      <c r="E29" s="46">
        <v>81943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196863</v>
      </c>
      <c r="O29" s="47">
        <f t="shared" si="1"/>
        <v>7.8792475485291176</v>
      </c>
      <c r="P29" s="9"/>
    </row>
    <row r="30" spans="1:16">
      <c r="A30" s="13"/>
      <c r="B30" s="45">
        <v>553</v>
      </c>
      <c r="C30" s="21" t="s">
        <v>107</v>
      </c>
      <c r="D30" s="46">
        <v>35744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35744</v>
      </c>
      <c r="O30" s="47">
        <f t="shared" si="1"/>
        <v>1.4306183710226135</v>
      </c>
      <c r="P30" s="9"/>
    </row>
    <row r="31" spans="1:16">
      <c r="A31" s="13"/>
      <c r="B31" s="45">
        <v>554</v>
      </c>
      <c r="C31" s="21" t="s">
        <v>45</v>
      </c>
      <c r="D31" s="46">
        <v>36011</v>
      </c>
      <c r="E31" s="46">
        <v>757542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793553</v>
      </c>
      <c r="O31" s="47">
        <f t="shared" si="1"/>
        <v>31.761176706023615</v>
      </c>
      <c r="P31" s="9"/>
    </row>
    <row r="32" spans="1:16">
      <c r="A32" s="13"/>
      <c r="B32" s="45">
        <v>559</v>
      </c>
      <c r="C32" s="21" t="s">
        <v>46</v>
      </c>
      <c r="D32" s="46">
        <v>0</v>
      </c>
      <c r="E32" s="46">
        <v>113831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113831</v>
      </c>
      <c r="O32" s="47">
        <f t="shared" si="1"/>
        <v>4.5559735841504905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SUM(D34:D36)</f>
        <v>585299</v>
      </c>
      <c r="E33" s="31">
        <f t="shared" si="9"/>
        <v>31827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617126</v>
      </c>
      <c r="O33" s="43">
        <f t="shared" si="1"/>
        <v>24.69985991594957</v>
      </c>
      <c r="P33" s="10"/>
    </row>
    <row r="34" spans="1:16">
      <c r="A34" s="12"/>
      <c r="B34" s="44">
        <v>561</v>
      </c>
      <c r="C34" s="20" t="s">
        <v>141</v>
      </c>
      <c r="D34" s="46">
        <v>80000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80000</v>
      </c>
      <c r="O34" s="47">
        <f t="shared" si="1"/>
        <v>3.2019211526916149</v>
      </c>
      <c r="P34" s="9"/>
    </row>
    <row r="35" spans="1:16">
      <c r="A35" s="12"/>
      <c r="B35" s="44">
        <v>562</v>
      </c>
      <c r="C35" s="20" t="s">
        <v>108</v>
      </c>
      <c r="D35" s="46">
        <v>450034</v>
      </c>
      <c r="E35" s="46">
        <v>31827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10">SUM(D35:M35)</f>
        <v>481861</v>
      </c>
      <c r="O35" s="47">
        <f t="shared" si="1"/>
        <v>19.286011606964177</v>
      </c>
      <c r="P35" s="9"/>
    </row>
    <row r="36" spans="1:16">
      <c r="A36" s="12"/>
      <c r="B36" s="44">
        <v>563</v>
      </c>
      <c r="C36" s="20" t="s">
        <v>109</v>
      </c>
      <c r="D36" s="46">
        <v>55265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55265</v>
      </c>
      <c r="O36" s="47">
        <f t="shared" si="1"/>
        <v>2.2119271562937763</v>
      </c>
      <c r="P36" s="9"/>
    </row>
    <row r="37" spans="1:16" ht="15.75">
      <c r="A37" s="28" t="s">
        <v>50</v>
      </c>
      <c r="B37" s="29"/>
      <c r="C37" s="30"/>
      <c r="D37" s="31">
        <f t="shared" ref="D37:M37" si="11">SUM(D38:D41)</f>
        <v>282499</v>
      </c>
      <c r="E37" s="31">
        <f t="shared" si="11"/>
        <v>498501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781000</v>
      </c>
      <c r="O37" s="43">
        <f t="shared" ref="O37:O62" si="12">(N37/O$64)</f>
        <v>31.25875525315189</v>
      </c>
      <c r="P37" s="9"/>
    </row>
    <row r="38" spans="1:16">
      <c r="A38" s="12"/>
      <c r="B38" s="44">
        <v>571</v>
      </c>
      <c r="C38" s="20" t="s">
        <v>51</v>
      </c>
      <c r="D38" s="46">
        <v>4500</v>
      </c>
      <c r="E38" s="46">
        <v>497801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502301</v>
      </c>
      <c r="O38" s="47">
        <f t="shared" si="12"/>
        <v>20.104102461476884</v>
      </c>
      <c r="P38" s="9"/>
    </row>
    <row r="39" spans="1:16">
      <c r="A39" s="12"/>
      <c r="B39" s="44">
        <v>572</v>
      </c>
      <c r="C39" s="20" t="s">
        <v>110</v>
      </c>
      <c r="D39" s="46">
        <v>0</v>
      </c>
      <c r="E39" s="46">
        <v>700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700</v>
      </c>
      <c r="O39" s="47">
        <f t="shared" si="12"/>
        <v>2.8016810086051631E-2</v>
      </c>
      <c r="P39" s="9"/>
    </row>
    <row r="40" spans="1:16">
      <c r="A40" s="12"/>
      <c r="B40" s="44">
        <v>574</v>
      </c>
      <c r="C40" s="20" t="s">
        <v>93</v>
      </c>
      <c r="D40" s="46">
        <v>106815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106815</v>
      </c>
      <c r="O40" s="47">
        <f t="shared" si="12"/>
        <v>4.2751650990594356</v>
      </c>
      <c r="P40" s="9"/>
    </row>
    <row r="41" spans="1:16">
      <c r="A41" s="12"/>
      <c r="B41" s="44">
        <v>575</v>
      </c>
      <c r="C41" s="20" t="s">
        <v>111</v>
      </c>
      <c r="D41" s="46">
        <v>171184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171184</v>
      </c>
      <c r="O41" s="47">
        <f t="shared" si="12"/>
        <v>6.8514708825295179</v>
      </c>
      <c r="P41" s="9"/>
    </row>
    <row r="42" spans="1:16" ht="15.75">
      <c r="A42" s="28" t="s">
        <v>112</v>
      </c>
      <c r="B42" s="29"/>
      <c r="C42" s="30"/>
      <c r="D42" s="31">
        <f t="shared" ref="D42:M42" si="13">SUM(D43:D43)</f>
        <v>2147120</v>
      </c>
      <c r="E42" s="31">
        <f t="shared" si="13"/>
        <v>465523</v>
      </c>
      <c r="F42" s="31">
        <f t="shared" si="13"/>
        <v>154041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 t="shared" ref="N42:N49" si="14">SUM(D42:M42)</f>
        <v>2766684</v>
      </c>
      <c r="O42" s="43">
        <f t="shared" si="12"/>
        <v>110.7338002801681</v>
      </c>
      <c r="P42" s="9"/>
    </row>
    <row r="43" spans="1:16">
      <c r="A43" s="12"/>
      <c r="B43" s="44">
        <v>581</v>
      </c>
      <c r="C43" s="20" t="s">
        <v>113</v>
      </c>
      <c r="D43" s="46">
        <v>2147120</v>
      </c>
      <c r="E43" s="46">
        <v>465523</v>
      </c>
      <c r="F43" s="46">
        <v>154041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2766684</v>
      </c>
      <c r="O43" s="47">
        <f t="shared" si="12"/>
        <v>110.7338002801681</v>
      </c>
      <c r="P43" s="9"/>
    </row>
    <row r="44" spans="1:16" ht="15.75">
      <c r="A44" s="28" t="s">
        <v>56</v>
      </c>
      <c r="B44" s="29"/>
      <c r="C44" s="30"/>
      <c r="D44" s="31">
        <f t="shared" ref="D44:M44" si="15">SUM(D45:D61)</f>
        <v>42623</v>
      </c>
      <c r="E44" s="31">
        <f t="shared" si="15"/>
        <v>1223698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 t="shared" si="14"/>
        <v>1266321</v>
      </c>
      <c r="O44" s="43">
        <f t="shared" si="12"/>
        <v>50.683249949969984</v>
      </c>
      <c r="P44" s="9"/>
    </row>
    <row r="45" spans="1:16">
      <c r="A45" s="12"/>
      <c r="B45" s="44">
        <v>601</v>
      </c>
      <c r="C45" s="20" t="s">
        <v>114</v>
      </c>
      <c r="D45" s="46">
        <v>0</v>
      </c>
      <c r="E45" s="46">
        <v>134200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134200</v>
      </c>
      <c r="O45" s="47">
        <f t="shared" si="12"/>
        <v>5.3712227336401845</v>
      </c>
      <c r="P45" s="9"/>
    </row>
    <row r="46" spans="1:16">
      <c r="A46" s="12"/>
      <c r="B46" s="44">
        <v>602</v>
      </c>
      <c r="C46" s="20" t="s">
        <v>115</v>
      </c>
      <c r="D46" s="46">
        <v>10777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10777</v>
      </c>
      <c r="O46" s="47">
        <f t="shared" si="12"/>
        <v>0.43133880328196916</v>
      </c>
      <c r="P46" s="9"/>
    </row>
    <row r="47" spans="1:16">
      <c r="A47" s="12"/>
      <c r="B47" s="44">
        <v>603</v>
      </c>
      <c r="C47" s="20" t="s">
        <v>116</v>
      </c>
      <c r="D47" s="46">
        <v>27659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27659</v>
      </c>
      <c r="O47" s="47">
        <f t="shared" si="12"/>
        <v>1.1070242145287172</v>
      </c>
      <c r="P47" s="9"/>
    </row>
    <row r="48" spans="1:16">
      <c r="A48" s="12"/>
      <c r="B48" s="44">
        <v>604</v>
      </c>
      <c r="C48" s="20" t="s">
        <v>117</v>
      </c>
      <c r="D48" s="46">
        <v>0</v>
      </c>
      <c r="E48" s="46">
        <v>674400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674400</v>
      </c>
      <c r="O48" s="47">
        <f t="shared" si="12"/>
        <v>26.992195317190316</v>
      </c>
      <c r="P48" s="9"/>
    </row>
    <row r="49" spans="1:119">
      <c r="A49" s="12"/>
      <c r="B49" s="44">
        <v>608</v>
      </c>
      <c r="C49" s="20" t="s">
        <v>118</v>
      </c>
      <c r="D49" s="46">
        <v>0</v>
      </c>
      <c r="E49" s="46">
        <v>37219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37219</v>
      </c>
      <c r="O49" s="47">
        <f t="shared" si="12"/>
        <v>1.4896537922753652</v>
      </c>
      <c r="P49" s="9"/>
    </row>
    <row r="50" spans="1:119">
      <c r="A50" s="12"/>
      <c r="B50" s="44">
        <v>614</v>
      </c>
      <c r="C50" s="20" t="s">
        <v>119</v>
      </c>
      <c r="D50" s="46">
        <v>0</v>
      </c>
      <c r="E50" s="46">
        <v>54725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6" si="16">SUM(D50:M50)</f>
        <v>54725</v>
      </c>
      <c r="O50" s="47">
        <f t="shared" si="12"/>
        <v>2.1903141885131077</v>
      </c>
      <c r="P50" s="9"/>
    </row>
    <row r="51" spans="1:119">
      <c r="A51" s="12"/>
      <c r="B51" s="44">
        <v>621</v>
      </c>
      <c r="C51" s="20" t="s">
        <v>82</v>
      </c>
      <c r="D51" s="46">
        <v>4187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4187</v>
      </c>
      <c r="O51" s="47">
        <f t="shared" si="12"/>
        <v>0.16758054832899741</v>
      </c>
      <c r="P51" s="9"/>
    </row>
    <row r="52" spans="1:119">
      <c r="A52" s="12"/>
      <c r="B52" s="44">
        <v>634</v>
      </c>
      <c r="C52" s="20" t="s">
        <v>120</v>
      </c>
      <c r="D52" s="46">
        <v>0</v>
      </c>
      <c r="E52" s="46">
        <v>19722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19722</v>
      </c>
      <c r="O52" s="47">
        <f t="shared" si="12"/>
        <v>0.78935361216730038</v>
      </c>
      <c r="P52" s="9"/>
    </row>
    <row r="53" spans="1:119">
      <c r="A53" s="12"/>
      <c r="B53" s="44">
        <v>654</v>
      </c>
      <c r="C53" s="20" t="s">
        <v>122</v>
      </c>
      <c r="D53" s="46">
        <v>0</v>
      </c>
      <c r="E53" s="46">
        <v>53747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53747</v>
      </c>
      <c r="O53" s="47">
        <f t="shared" si="12"/>
        <v>2.151170702421453</v>
      </c>
      <c r="P53" s="9"/>
    </row>
    <row r="54" spans="1:119">
      <c r="A54" s="12"/>
      <c r="B54" s="44">
        <v>671</v>
      </c>
      <c r="C54" s="20" t="s">
        <v>123</v>
      </c>
      <c r="D54" s="46">
        <v>0</v>
      </c>
      <c r="E54" s="46">
        <v>10519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10519</v>
      </c>
      <c r="O54" s="47">
        <f t="shared" si="12"/>
        <v>0.42101260756453873</v>
      </c>
      <c r="P54" s="9"/>
    </row>
    <row r="55" spans="1:119">
      <c r="A55" s="12"/>
      <c r="B55" s="44">
        <v>689</v>
      </c>
      <c r="C55" s="20" t="s">
        <v>142</v>
      </c>
      <c r="D55" s="46">
        <v>0</v>
      </c>
      <c r="E55" s="46">
        <v>7412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7412</v>
      </c>
      <c r="O55" s="47">
        <f t="shared" si="12"/>
        <v>0.2966579947968781</v>
      </c>
      <c r="P55" s="9"/>
    </row>
    <row r="56" spans="1:119">
      <c r="A56" s="12"/>
      <c r="B56" s="44">
        <v>694</v>
      </c>
      <c r="C56" s="20" t="s">
        <v>125</v>
      </c>
      <c r="D56" s="46">
        <v>0</v>
      </c>
      <c r="E56" s="46">
        <v>6711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6711</v>
      </c>
      <c r="O56" s="47">
        <f t="shared" si="12"/>
        <v>0.26860116069641787</v>
      </c>
      <c r="P56" s="9"/>
    </row>
    <row r="57" spans="1:119">
      <c r="A57" s="12"/>
      <c r="B57" s="44">
        <v>713</v>
      </c>
      <c r="C57" s="20" t="s">
        <v>127</v>
      </c>
      <c r="D57" s="46">
        <v>0</v>
      </c>
      <c r="E57" s="46">
        <v>19956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2" si="17">SUM(D57:M57)</f>
        <v>19956</v>
      </c>
      <c r="O57" s="47">
        <f t="shared" si="12"/>
        <v>0.79871923153892332</v>
      </c>
      <c r="P57" s="9"/>
    </row>
    <row r="58" spans="1:119">
      <c r="A58" s="12"/>
      <c r="B58" s="44">
        <v>724</v>
      </c>
      <c r="C58" s="20" t="s">
        <v>128</v>
      </c>
      <c r="D58" s="46">
        <v>0</v>
      </c>
      <c r="E58" s="46">
        <v>99324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99324</v>
      </c>
      <c r="O58" s="47">
        <f t="shared" si="12"/>
        <v>3.9753452071242745</v>
      </c>
      <c r="P58" s="9"/>
    </row>
    <row r="59" spans="1:119">
      <c r="A59" s="12"/>
      <c r="B59" s="44">
        <v>744</v>
      </c>
      <c r="C59" s="20" t="s">
        <v>129</v>
      </c>
      <c r="D59" s="46">
        <v>0</v>
      </c>
      <c r="E59" s="46">
        <v>38192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38192</v>
      </c>
      <c r="O59" s="47">
        <f t="shared" si="12"/>
        <v>1.5285971582949769</v>
      </c>
      <c r="P59" s="9"/>
    </row>
    <row r="60" spans="1:119">
      <c r="A60" s="12"/>
      <c r="B60" s="44">
        <v>764</v>
      </c>
      <c r="C60" s="20" t="s">
        <v>130</v>
      </c>
      <c r="D60" s="46">
        <v>0</v>
      </c>
      <c r="E60" s="46">
        <v>53686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53686</v>
      </c>
      <c r="O60" s="47">
        <f t="shared" si="12"/>
        <v>2.1487292375425255</v>
      </c>
      <c r="P60" s="9"/>
    </row>
    <row r="61" spans="1:119" ht="15.75" thickBot="1">
      <c r="A61" s="12"/>
      <c r="B61" s="44">
        <v>769</v>
      </c>
      <c r="C61" s="20" t="s">
        <v>143</v>
      </c>
      <c r="D61" s="46">
        <v>0</v>
      </c>
      <c r="E61" s="46">
        <v>13885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13885</v>
      </c>
      <c r="O61" s="47">
        <f t="shared" si="12"/>
        <v>0.55573344006403846</v>
      </c>
      <c r="P61" s="9"/>
    </row>
    <row r="62" spans="1:119" ht="16.5" thickBot="1">
      <c r="A62" s="14" t="s">
        <v>10</v>
      </c>
      <c r="B62" s="23"/>
      <c r="C62" s="22"/>
      <c r="D62" s="15">
        <f t="shared" ref="D62:M62" si="18">SUM(D5,D13,D21,D25,D28,D33,D37,D42,D44)</f>
        <v>14179227</v>
      </c>
      <c r="E62" s="15">
        <f t="shared" si="18"/>
        <v>15080729</v>
      </c>
      <c r="F62" s="15">
        <f t="shared" si="18"/>
        <v>1134126</v>
      </c>
      <c r="G62" s="15">
        <f t="shared" si="18"/>
        <v>0</v>
      </c>
      <c r="H62" s="15">
        <f t="shared" si="18"/>
        <v>0</v>
      </c>
      <c r="I62" s="15">
        <f t="shared" si="18"/>
        <v>0</v>
      </c>
      <c r="J62" s="15">
        <f t="shared" si="18"/>
        <v>0</v>
      </c>
      <c r="K62" s="15">
        <f t="shared" si="18"/>
        <v>0</v>
      </c>
      <c r="L62" s="15">
        <f t="shared" si="18"/>
        <v>0</v>
      </c>
      <c r="M62" s="15">
        <f t="shared" si="18"/>
        <v>0</v>
      </c>
      <c r="N62" s="15">
        <f t="shared" si="17"/>
        <v>30394082</v>
      </c>
      <c r="O62" s="37">
        <f t="shared" si="12"/>
        <v>1216.4931759055432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38"/>
      <c r="B64" s="39"/>
      <c r="C64" s="39"/>
      <c r="D64" s="40"/>
      <c r="E64" s="40"/>
      <c r="F64" s="40"/>
      <c r="G64" s="40"/>
      <c r="H64" s="40"/>
      <c r="I64" s="40"/>
      <c r="J64" s="40"/>
      <c r="K64" s="40"/>
      <c r="L64" s="48" t="s">
        <v>144</v>
      </c>
      <c r="M64" s="48"/>
      <c r="N64" s="48"/>
      <c r="O64" s="41">
        <v>24985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79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4645267</v>
      </c>
      <c r="E5" s="26">
        <f t="shared" si="0"/>
        <v>7084480</v>
      </c>
      <c r="F5" s="26">
        <f t="shared" si="0"/>
        <v>723043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12452790</v>
      </c>
      <c r="O5" s="32">
        <f t="shared" ref="O5:O36" si="1">(N5/O$60)</f>
        <v>500.35318225650917</v>
      </c>
      <c r="P5" s="6"/>
    </row>
    <row r="6" spans="1:133">
      <c r="A6" s="12"/>
      <c r="B6" s="44">
        <v>511</v>
      </c>
      <c r="C6" s="20" t="s">
        <v>20</v>
      </c>
      <c r="D6" s="46">
        <v>371840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371840</v>
      </c>
      <c r="O6" s="47">
        <f t="shared" si="1"/>
        <v>14.940533590485375</v>
      </c>
      <c r="P6" s="9"/>
    </row>
    <row r="7" spans="1:133">
      <c r="A7" s="12"/>
      <c r="B7" s="44">
        <v>512</v>
      </c>
      <c r="C7" s="20" t="s">
        <v>21</v>
      </c>
      <c r="D7" s="46">
        <v>468237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468237</v>
      </c>
      <c r="O7" s="47">
        <f t="shared" si="1"/>
        <v>18.813765670202507</v>
      </c>
      <c r="P7" s="9"/>
    </row>
    <row r="8" spans="1:133">
      <c r="A8" s="12"/>
      <c r="B8" s="44">
        <v>513</v>
      </c>
      <c r="C8" s="20" t="s">
        <v>22</v>
      </c>
      <c r="D8" s="46">
        <v>2034184</v>
      </c>
      <c r="E8" s="46">
        <v>16432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2050616</v>
      </c>
      <c r="O8" s="47">
        <f t="shared" si="1"/>
        <v>82.393764063002251</v>
      </c>
      <c r="P8" s="9"/>
    </row>
    <row r="9" spans="1:133">
      <c r="A9" s="12"/>
      <c r="B9" s="44">
        <v>514</v>
      </c>
      <c r="C9" s="20" t="s">
        <v>23</v>
      </c>
      <c r="D9" s="46">
        <v>70075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70075</v>
      </c>
      <c r="O9" s="47">
        <f t="shared" si="1"/>
        <v>2.815613950498232</v>
      </c>
      <c r="P9" s="9"/>
    </row>
    <row r="10" spans="1:133">
      <c r="A10" s="12"/>
      <c r="B10" s="44">
        <v>515</v>
      </c>
      <c r="C10" s="20" t="s">
        <v>24</v>
      </c>
      <c r="D10" s="46">
        <v>56337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56337</v>
      </c>
      <c r="O10" s="47">
        <f t="shared" si="1"/>
        <v>2.2636210221793633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723043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723043</v>
      </c>
      <c r="O11" s="47">
        <f t="shared" si="1"/>
        <v>29.051872388299582</v>
      </c>
      <c r="P11" s="9"/>
    </row>
    <row r="12" spans="1:133">
      <c r="A12" s="12"/>
      <c r="B12" s="44">
        <v>519</v>
      </c>
      <c r="C12" s="20" t="s">
        <v>101</v>
      </c>
      <c r="D12" s="46">
        <v>1644594</v>
      </c>
      <c r="E12" s="46">
        <v>7068048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8712642</v>
      </c>
      <c r="O12" s="47">
        <f t="shared" si="1"/>
        <v>350.07401157184188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4819027</v>
      </c>
      <c r="E13" s="31">
        <f t="shared" si="3"/>
        <v>2985430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7804457</v>
      </c>
      <c r="O13" s="43">
        <f t="shared" si="1"/>
        <v>313.58313243330122</v>
      </c>
      <c r="P13" s="10"/>
    </row>
    <row r="14" spans="1:133">
      <c r="A14" s="12"/>
      <c r="B14" s="44">
        <v>521</v>
      </c>
      <c r="C14" s="20" t="s">
        <v>28</v>
      </c>
      <c r="D14" s="46">
        <v>3066096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3066096</v>
      </c>
      <c r="O14" s="47">
        <f t="shared" si="1"/>
        <v>123.19575699132112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522861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522861</v>
      </c>
      <c r="O15" s="47">
        <f t="shared" si="1"/>
        <v>21.008558341369334</v>
      </c>
      <c r="P15" s="9"/>
    </row>
    <row r="16" spans="1:133">
      <c r="A16" s="12"/>
      <c r="B16" s="44">
        <v>523</v>
      </c>
      <c r="C16" s="20" t="s">
        <v>102</v>
      </c>
      <c r="D16" s="46">
        <v>1475632</v>
      </c>
      <c r="E16" s="46">
        <v>63387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1539019</v>
      </c>
      <c r="O16" s="47">
        <f t="shared" si="1"/>
        <v>61.837793314046927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133382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133382</v>
      </c>
      <c r="O17" s="47">
        <f t="shared" si="1"/>
        <v>5.3592896174863389</v>
      </c>
      <c r="P17" s="9"/>
    </row>
    <row r="18" spans="1:16">
      <c r="A18" s="12"/>
      <c r="B18" s="44">
        <v>525</v>
      </c>
      <c r="C18" s="20" t="s">
        <v>32</v>
      </c>
      <c r="D18" s="46">
        <v>245691</v>
      </c>
      <c r="E18" s="46">
        <v>400558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646249</v>
      </c>
      <c r="O18" s="47">
        <f t="shared" si="1"/>
        <v>25.966288974606236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1803447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1803447</v>
      </c>
      <c r="O19" s="47">
        <f t="shared" si="1"/>
        <v>72.462512054001934</v>
      </c>
      <c r="P19" s="9"/>
    </row>
    <row r="20" spans="1:16">
      <c r="A20" s="12"/>
      <c r="B20" s="44">
        <v>529</v>
      </c>
      <c r="C20" s="20" t="s">
        <v>35</v>
      </c>
      <c r="D20" s="46">
        <v>31608</v>
      </c>
      <c r="E20" s="46">
        <v>61795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93403</v>
      </c>
      <c r="O20" s="47">
        <f t="shared" si="1"/>
        <v>3.7529331404693025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SUM(D22:D24)</f>
        <v>230441</v>
      </c>
      <c r="E21" s="31">
        <f t="shared" si="5"/>
        <v>198805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429246</v>
      </c>
      <c r="O21" s="43">
        <f t="shared" si="1"/>
        <v>17.247107039537127</v>
      </c>
      <c r="P21" s="10"/>
    </row>
    <row r="22" spans="1:16">
      <c r="A22" s="12"/>
      <c r="B22" s="44">
        <v>534</v>
      </c>
      <c r="C22" s="20" t="s">
        <v>103</v>
      </c>
      <c r="D22" s="46">
        <v>35904</v>
      </c>
      <c r="E22" s="46">
        <v>198805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234709</v>
      </c>
      <c r="O22" s="47">
        <f t="shared" si="1"/>
        <v>9.4306091288974603</v>
      </c>
      <c r="P22" s="9"/>
    </row>
    <row r="23" spans="1:16">
      <c r="A23" s="12"/>
      <c r="B23" s="44">
        <v>537</v>
      </c>
      <c r="C23" s="20" t="s">
        <v>104</v>
      </c>
      <c r="D23" s="46">
        <v>162556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162556</v>
      </c>
      <c r="O23" s="47">
        <f t="shared" si="1"/>
        <v>6.5315011250401804</v>
      </c>
      <c r="P23" s="9"/>
    </row>
    <row r="24" spans="1:16">
      <c r="A24" s="12"/>
      <c r="B24" s="44">
        <v>539</v>
      </c>
      <c r="C24" s="20" t="s">
        <v>38</v>
      </c>
      <c r="D24" s="46">
        <v>31981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31981</v>
      </c>
      <c r="O24" s="47">
        <f t="shared" si="1"/>
        <v>1.2849967855994857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SUM(D26:D26)</f>
        <v>0</v>
      </c>
      <c r="E25" s="31">
        <f t="shared" si="6"/>
        <v>9110076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9110076</v>
      </c>
      <c r="O25" s="43">
        <f t="shared" si="1"/>
        <v>366.04291224686597</v>
      </c>
      <c r="P25" s="10"/>
    </row>
    <row r="26" spans="1:16">
      <c r="A26" s="12"/>
      <c r="B26" s="44">
        <v>541</v>
      </c>
      <c r="C26" s="20" t="s">
        <v>105</v>
      </c>
      <c r="D26" s="46">
        <v>0</v>
      </c>
      <c r="E26" s="46">
        <v>9110076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9110076</v>
      </c>
      <c r="O26" s="47">
        <f t="shared" si="1"/>
        <v>366.04291224686597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SUM(D28:D31)</f>
        <v>190989</v>
      </c>
      <c r="E27" s="31">
        <f t="shared" si="8"/>
        <v>1003649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1194638</v>
      </c>
      <c r="O27" s="43">
        <f t="shared" si="1"/>
        <v>48.00056252009</v>
      </c>
      <c r="P27" s="10"/>
    </row>
    <row r="28" spans="1:16">
      <c r="A28" s="13"/>
      <c r="B28" s="45">
        <v>552</v>
      </c>
      <c r="C28" s="21" t="s">
        <v>43</v>
      </c>
      <c r="D28" s="46">
        <v>114920</v>
      </c>
      <c r="E28" s="46">
        <v>91641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206561</v>
      </c>
      <c r="O28" s="47">
        <f t="shared" si="1"/>
        <v>8.2996223079395701</v>
      </c>
      <c r="P28" s="9"/>
    </row>
    <row r="29" spans="1:16">
      <c r="A29" s="13"/>
      <c r="B29" s="45">
        <v>553</v>
      </c>
      <c r="C29" s="21" t="s">
        <v>107</v>
      </c>
      <c r="D29" s="46">
        <v>34204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34204</v>
      </c>
      <c r="O29" s="47">
        <f t="shared" si="1"/>
        <v>1.3743169398907105</v>
      </c>
      <c r="P29" s="9"/>
    </row>
    <row r="30" spans="1:16">
      <c r="A30" s="13"/>
      <c r="B30" s="45">
        <v>554</v>
      </c>
      <c r="C30" s="21" t="s">
        <v>45</v>
      </c>
      <c r="D30" s="46">
        <v>41865</v>
      </c>
      <c r="E30" s="46">
        <v>824443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866308</v>
      </c>
      <c r="O30" s="47">
        <f t="shared" si="1"/>
        <v>34.808261009321761</v>
      </c>
      <c r="P30" s="9"/>
    </row>
    <row r="31" spans="1:16">
      <c r="A31" s="13"/>
      <c r="B31" s="45">
        <v>559</v>
      </c>
      <c r="C31" s="21" t="s">
        <v>46</v>
      </c>
      <c r="D31" s="46">
        <v>0</v>
      </c>
      <c r="E31" s="46">
        <v>87565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87565</v>
      </c>
      <c r="O31" s="47">
        <f t="shared" si="1"/>
        <v>3.5183622629379623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SUM(D33:D34)</f>
        <v>603155</v>
      </c>
      <c r="E32" s="31">
        <f t="shared" si="9"/>
        <v>32349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635504</v>
      </c>
      <c r="O32" s="43">
        <f t="shared" si="1"/>
        <v>25.534554805528767</v>
      </c>
      <c r="P32" s="10"/>
    </row>
    <row r="33" spans="1:16">
      <c r="A33" s="12"/>
      <c r="B33" s="44">
        <v>562</v>
      </c>
      <c r="C33" s="20" t="s">
        <v>108</v>
      </c>
      <c r="D33" s="46">
        <v>533239</v>
      </c>
      <c r="E33" s="46">
        <v>32349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565588</v>
      </c>
      <c r="O33" s="47">
        <f t="shared" si="1"/>
        <v>22.725329476052718</v>
      </c>
      <c r="P33" s="9"/>
    </row>
    <row r="34" spans="1:16">
      <c r="A34" s="12"/>
      <c r="B34" s="44">
        <v>563</v>
      </c>
      <c r="C34" s="20" t="s">
        <v>109</v>
      </c>
      <c r="D34" s="46">
        <v>69916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69916</v>
      </c>
      <c r="O34" s="47">
        <f t="shared" si="1"/>
        <v>2.8092253294760527</v>
      </c>
      <c r="P34" s="9"/>
    </row>
    <row r="35" spans="1:16" ht="15.75">
      <c r="A35" s="28" t="s">
        <v>50</v>
      </c>
      <c r="B35" s="29"/>
      <c r="C35" s="30"/>
      <c r="D35" s="31">
        <f t="shared" ref="D35:M35" si="11">SUM(D36:D39)</f>
        <v>320344</v>
      </c>
      <c r="E35" s="31">
        <f t="shared" si="11"/>
        <v>492454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812798</v>
      </c>
      <c r="O35" s="43">
        <f t="shared" si="1"/>
        <v>32.658228865316616</v>
      </c>
      <c r="P35" s="9"/>
    </row>
    <row r="36" spans="1:16">
      <c r="A36" s="12"/>
      <c r="B36" s="44">
        <v>571</v>
      </c>
      <c r="C36" s="20" t="s">
        <v>51</v>
      </c>
      <c r="D36" s="46">
        <v>3500</v>
      </c>
      <c r="E36" s="46">
        <v>421753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425253</v>
      </c>
      <c r="O36" s="47">
        <f t="shared" si="1"/>
        <v>17.086668273866923</v>
      </c>
      <c r="P36" s="9"/>
    </row>
    <row r="37" spans="1:16">
      <c r="A37" s="12"/>
      <c r="B37" s="44">
        <v>572</v>
      </c>
      <c r="C37" s="20" t="s">
        <v>110</v>
      </c>
      <c r="D37" s="46">
        <v>21651</v>
      </c>
      <c r="E37" s="46">
        <v>70701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92352</v>
      </c>
      <c r="O37" s="47">
        <f t="shared" ref="O37:O58" si="12">(N37/O$60)</f>
        <v>3.7107039537126325</v>
      </c>
      <c r="P37" s="9"/>
    </row>
    <row r="38" spans="1:16">
      <c r="A38" s="12"/>
      <c r="B38" s="44">
        <v>574</v>
      </c>
      <c r="C38" s="20" t="s">
        <v>93</v>
      </c>
      <c r="D38" s="46">
        <v>97847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97847</v>
      </c>
      <c r="O38" s="47">
        <f t="shared" si="12"/>
        <v>3.9314930890388942</v>
      </c>
      <c r="P38" s="9"/>
    </row>
    <row r="39" spans="1:16">
      <c r="A39" s="12"/>
      <c r="B39" s="44">
        <v>575</v>
      </c>
      <c r="C39" s="20" t="s">
        <v>111</v>
      </c>
      <c r="D39" s="46">
        <v>197346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197346</v>
      </c>
      <c r="O39" s="47">
        <f t="shared" si="12"/>
        <v>7.9293635486981682</v>
      </c>
      <c r="P39" s="9"/>
    </row>
    <row r="40" spans="1:16" ht="15.75">
      <c r="A40" s="28" t="s">
        <v>112</v>
      </c>
      <c r="B40" s="29"/>
      <c r="C40" s="30"/>
      <c r="D40" s="31">
        <f t="shared" ref="D40:M40" si="13">SUM(D41:D41)</f>
        <v>1879125</v>
      </c>
      <c r="E40" s="31">
        <f t="shared" si="13"/>
        <v>806096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 t="shared" ref="N40:N47" si="14">SUM(D40:M40)</f>
        <v>2685221</v>
      </c>
      <c r="O40" s="43">
        <f t="shared" si="12"/>
        <v>107.89219704275153</v>
      </c>
      <c r="P40" s="9"/>
    </row>
    <row r="41" spans="1:16">
      <c r="A41" s="12"/>
      <c r="B41" s="44">
        <v>581</v>
      </c>
      <c r="C41" s="20" t="s">
        <v>113</v>
      </c>
      <c r="D41" s="46">
        <v>1879125</v>
      </c>
      <c r="E41" s="46">
        <v>806096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4"/>
        <v>2685221</v>
      </c>
      <c r="O41" s="47">
        <f t="shared" si="12"/>
        <v>107.89219704275153</v>
      </c>
      <c r="P41" s="9"/>
    </row>
    <row r="42" spans="1:16" ht="15.75">
      <c r="A42" s="28" t="s">
        <v>56</v>
      </c>
      <c r="B42" s="29"/>
      <c r="C42" s="30"/>
      <c r="D42" s="31">
        <f t="shared" ref="D42:M42" si="15">SUM(D43:D57)</f>
        <v>693527</v>
      </c>
      <c r="E42" s="31">
        <f t="shared" si="15"/>
        <v>100194</v>
      </c>
      <c r="F42" s="31">
        <f t="shared" si="15"/>
        <v>0</v>
      </c>
      <c r="G42" s="31">
        <f t="shared" si="15"/>
        <v>0</v>
      </c>
      <c r="H42" s="31">
        <f t="shared" si="15"/>
        <v>0</v>
      </c>
      <c r="I42" s="31">
        <f t="shared" si="15"/>
        <v>0</v>
      </c>
      <c r="J42" s="31">
        <f t="shared" si="15"/>
        <v>0</v>
      </c>
      <c r="K42" s="31">
        <f t="shared" si="15"/>
        <v>0</v>
      </c>
      <c r="L42" s="31">
        <f t="shared" si="15"/>
        <v>0</v>
      </c>
      <c r="M42" s="31">
        <f t="shared" si="15"/>
        <v>0</v>
      </c>
      <c r="N42" s="31">
        <f t="shared" si="14"/>
        <v>793721</v>
      </c>
      <c r="O42" s="43">
        <f t="shared" si="12"/>
        <v>31.891714882674382</v>
      </c>
      <c r="P42" s="9"/>
    </row>
    <row r="43" spans="1:16">
      <c r="A43" s="12"/>
      <c r="B43" s="44">
        <v>601</v>
      </c>
      <c r="C43" s="20" t="s">
        <v>114</v>
      </c>
      <c r="D43" s="46">
        <v>68238</v>
      </c>
      <c r="E43" s="46">
        <v>61618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129856</v>
      </c>
      <c r="O43" s="47">
        <f t="shared" si="12"/>
        <v>5.2176149148183866</v>
      </c>
      <c r="P43" s="9"/>
    </row>
    <row r="44" spans="1:16">
      <c r="A44" s="12"/>
      <c r="B44" s="44">
        <v>602</v>
      </c>
      <c r="C44" s="20" t="s">
        <v>115</v>
      </c>
      <c r="D44" s="46">
        <v>30795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30795</v>
      </c>
      <c r="O44" s="47">
        <f t="shared" si="12"/>
        <v>1.2373432979749277</v>
      </c>
      <c r="P44" s="9"/>
    </row>
    <row r="45" spans="1:16">
      <c r="A45" s="12"/>
      <c r="B45" s="44">
        <v>603</v>
      </c>
      <c r="C45" s="20" t="s">
        <v>116</v>
      </c>
      <c r="D45" s="46">
        <v>24763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24763</v>
      </c>
      <c r="O45" s="47">
        <f t="shared" si="12"/>
        <v>0.99497749919639988</v>
      </c>
      <c r="P45" s="9"/>
    </row>
    <row r="46" spans="1:16">
      <c r="A46" s="12"/>
      <c r="B46" s="44">
        <v>604</v>
      </c>
      <c r="C46" s="20" t="s">
        <v>117</v>
      </c>
      <c r="D46" s="46">
        <v>59810</v>
      </c>
      <c r="E46" s="46">
        <v>11839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71649</v>
      </c>
      <c r="O46" s="47">
        <f t="shared" si="12"/>
        <v>2.8788572806171651</v>
      </c>
      <c r="P46" s="9"/>
    </row>
    <row r="47" spans="1:16">
      <c r="A47" s="12"/>
      <c r="B47" s="44">
        <v>608</v>
      </c>
      <c r="C47" s="20" t="s">
        <v>118</v>
      </c>
      <c r="D47" s="46">
        <v>13793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13793</v>
      </c>
      <c r="O47" s="47">
        <f t="shared" si="12"/>
        <v>0.55420282867245263</v>
      </c>
      <c r="P47" s="9"/>
    </row>
    <row r="48" spans="1:16">
      <c r="A48" s="12"/>
      <c r="B48" s="44">
        <v>614</v>
      </c>
      <c r="C48" s="20" t="s">
        <v>119</v>
      </c>
      <c r="D48" s="46">
        <v>102210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3" si="16">SUM(D48:M48)</f>
        <v>102210</v>
      </c>
      <c r="O48" s="47">
        <f t="shared" si="12"/>
        <v>4.1067984570877529</v>
      </c>
      <c r="P48" s="9"/>
    </row>
    <row r="49" spans="1:119">
      <c r="A49" s="12"/>
      <c r="B49" s="44">
        <v>621</v>
      </c>
      <c r="C49" s="20" t="s">
        <v>82</v>
      </c>
      <c r="D49" s="46">
        <v>4082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4082</v>
      </c>
      <c r="O49" s="47">
        <f t="shared" si="12"/>
        <v>0.16401478624236579</v>
      </c>
      <c r="P49" s="9"/>
    </row>
    <row r="50" spans="1:119">
      <c r="A50" s="12"/>
      <c r="B50" s="44">
        <v>634</v>
      </c>
      <c r="C50" s="20" t="s">
        <v>120</v>
      </c>
      <c r="D50" s="46">
        <v>48917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48917</v>
      </c>
      <c r="O50" s="47">
        <f t="shared" si="12"/>
        <v>1.9654853744776599</v>
      </c>
      <c r="P50" s="9"/>
    </row>
    <row r="51" spans="1:119">
      <c r="A51" s="12"/>
      <c r="B51" s="44">
        <v>654</v>
      </c>
      <c r="C51" s="20" t="s">
        <v>122</v>
      </c>
      <c r="D51" s="46">
        <v>55450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55450</v>
      </c>
      <c r="O51" s="47">
        <f t="shared" si="12"/>
        <v>2.227981356477017</v>
      </c>
      <c r="P51" s="9"/>
    </row>
    <row r="52" spans="1:119">
      <c r="A52" s="12"/>
      <c r="B52" s="44">
        <v>674</v>
      </c>
      <c r="C52" s="20" t="s">
        <v>124</v>
      </c>
      <c r="D52" s="46">
        <v>7663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7663</v>
      </c>
      <c r="O52" s="47">
        <f t="shared" si="12"/>
        <v>0.30789938926390226</v>
      </c>
      <c r="P52" s="9"/>
    </row>
    <row r="53" spans="1:119">
      <c r="A53" s="12"/>
      <c r="B53" s="44">
        <v>694</v>
      </c>
      <c r="C53" s="20" t="s">
        <v>125</v>
      </c>
      <c r="D53" s="46">
        <v>39859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39859</v>
      </c>
      <c r="O53" s="47">
        <f t="shared" si="12"/>
        <v>1.6015348762455801</v>
      </c>
      <c r="P53" s="9"/>
    </row>
    <row r="54" spans="1:119">
      <c r="A54" s="12"/>
      <c r="B54" s="44">
        <v>713</v>
      </c>
      <c r="C54" s="20" t="s">
        <v>127</v>
      </c>
      <c r="D54" s="46">
        <v>0</v>
      </c>
      <c r="E54" s="46">
        <v>19551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19551</v>
      </c>
      <c r="O54" s="47">
        <f t="shared" si="12"/>
        <v>0.78555930568948895</v>
      </c>
      <c r="P54" s="9"/>
    </row>
    <row r="55" spans="1:119">
      <c r="A55" s="12"/>
      <c r="B55" s="44">
        <v>724</v>
      </c>
      <c r="C55" s="20" t="s">
        <v>128</v>
      </c>
      <c r="D55" s="46">
        <v>138393</v>
      </c>
      <c r="E55" s="46">
        <v>7186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145579</v>
      </c>
      <c r="O55" s="47">
        <f t="shared" si="12"/>
        <v>5.8493651558984245</v>
      </c>
      <c r="P55" s="9"/>
    </row>
    <row r="56" spans="1:119">
      <c r="A56" s="12"/>
      <c r="B56" s="44">
        <v>744</v>
      </c>
      <c r="C56" s="20" t="s">
        <v>129</v>
      </c>
      <c r="D56" s="46">
        <v>69896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69896</v>
      </c>
      <c r="O56" s="47">
        <f t="shared" si="12"/>
        <v>2.8084217293474767</v>
      </c>
      <c r="P56" s="9"/>
    </row>
    <row r="57" spans="1:119" ht="15.75" thickBot="1">
      <c r="A57" s="12"/>
      <c r="B57" s="44">
        <v>764</v>
      </c>
      <c r="C57" s="20" t="s">
        <v>130</v>
      </c>
      <c r="D57" s="46">
        <v>29658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29658</v>
      </c>
      <c r="O57" s="47">
        <f t="shared" si="12"/>
        <v>1.1916586306653809</v>
      </c>
      <c r="P57" s="9"/>
    </row>
    <row r="58" spans="1:119" ht="16.5" thickBot="1">
      <c r="A58" s="14" t="s">
        <v>10</v>
      </c>
      <c r="B58" s="23"/>
      <c r="C58" s="22"/>
      <c r="D58" s="15">
        <f t="shared" ref="D58:M58" si="17">SUM(D5,D13,D21,D25,D27,D32,D35,D40,D42)</f>
        <v>13381875</v>
      </c>
      <c r="E58" s="15">
        <f t="shared" si="17"/>
        <v>21813533</v>
      </c>
      <c r="F58" s="15">
        <f t="shared" si="17"/>
        <v>723043</v>
      </c>
      <c r="G58" s="15">
        <f t="shared" si="17"/>
        <v>0</v>
      </c>
      <c r="H58" s="15">
        <f t="shared" si="17"/>
        <v>0</v>
      </c>
      <c r="I58" s="15">
        <f t="shared" si="17"/>
        <v>0</v>
      </c>
      <c r="J58" s="15">
        <f t="shared" si="17"/>
        <v>0</v>
      </c>
      <c r="K58" s="15">
        <f t="shared" si="17"/>
        <v>0</v>
      </c>
      <c r="L58" s="15">
        <f t="shared" si="17"/>
        <v>0</v>
      </c>
      <c r="M58" s="15">
        <f t="shared" si="17"/>
        <v>0</v>
      </c>
      <c r="N58" s="15">
        <f>SUM(D58:M58)</f>
        <v>35918451</v>
      </c>
      <c r="O58" s="37">
        <f t="shared" si="12"/>
        <v>1443.2035920925748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38"/>
      <c r="B60" s="39"/>
      <c r="C60" s="39"/>
      <c r="D60" s="40"/>
      <c r="E60" s="40"/>
      <c r="F60" s="40"/>
      <c r="G60" s="40"/>
      <c r="H60" s="40"/>
      <c r="I60" s="40"/>
      <c r="J60" s="40"/>
      <c r="K60" s="40"/>
      <c r="L60" s="48" t="s">
        <v>138</v>
      </c>
      <c r="M60" s="48"/>
      <c r="N60" s="48"/>
      <c r="O60" s="41">
        <v>24888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customHeight="1" thickBot="1">
      <c r="A62" s="52" t="s">
        <v>79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4464143</v>
      </c>
      <c r="E5" s="26">
        <f t="shared" si="0"/>
        <v>1705891</v>
      </c>
      <c r="F5" s="26">
        <f t="shared" si="0"/>
        <v>1245137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19208</v>
      </c>
      <c r="N5" s="27">
        <f>SUM(D5:M5)</f>
        <v>7434379</v>
      </c>
      <c r="O5" s="32">
        <f t="shared" ref="O5:O36" si="1">(N5/O$59)</f>
        <v>297.67283283283285</v>
      </c>
      <c r="P5" s="6"/>
    </row>
    <row r="6" spans="1:133">
      <c r="A6" s="12"/>
      <c r="B6" s="44">
        <v>511</v>
      </c>
      <c r="C6" s="20" t="s">
        <v>20</v>
      </c>
      <c r="D6" s="46">
        <v>225454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225454</v>
      </c>
      <c r="O6" s="47">
        <f t="shared" si="1"/>
        <v>9.027187187187188</v>
      </c>
      <c r="P6" s="9"/>
    </row>
    <row r="7" spans="1:133">
      <c r="A7" s="12"/>
      <c r="B7" s="44">
        <v>512</v>
      </c>
      <c r="C7" s="20" t="s">
        <v>21</v>
      </c>
      <c r="D7" s="46">
        <v>403337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403337</v>
      </c>
      <c r="O7" s="47">
        <f t="shared" si="1"/>
        <v>16.149629629629629</v>
      </c>
      <c r="P7" s="9"/>
    </row>
    <row r="8" spans="1:133">
      <c r="A8" s="12"/>
      <c r="B8" s="44">
        <v>513</v>
      </c>
      <c r="C8" s="20" t="s">
        <v>22</v>
      </c>
      <c r="D8" s="46">
        <v>1913768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1913768</v>
      </c>
      <c r="O8" s="47">
        <f t="shared" si="1"/>
        <v>76.627347347347353</v>
      </c>
      <c r="P8" s="9"/>
    </row>
    <row r="9" spans="1:133">
      <c r="A9" s="12"/>
      <c r="B9" s="44">
        <v>514</v>
      </c>
      <c r="C9" s="20" t="s">
        <v>23</v>
      </c>
      <c r="D9" s="46">
        <v>95729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95729</v>
      </c>
      <c r="O9" s="47">
        <f t="shared" si="1"/>
        <v>3.8329929929929931</v>
      </c>
      <c r="P9" s="9"/>
    </row>
    <row r="10" spans="1:133">
      <c r="A10" s="12"/>
      <c r="B10" s="44">
        <v>515</v>
      </c>
      <c r="C10" s="20" t="s">
        <v>24</v>
      </c>
      <c r="D10" s="46">
        <v>102953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102953</v>
      </c>
      <c r="O10" s="47">
        <f t="shared" si="1"/>
        <v>4.1222422422422422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1245137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1245137</v>
      </c>
      <c r="O11" s="47">
        <f t="shared" si="1"/>
        <v>49.855335335335333</v>
      </c>
      <c r="P11" s="9"/>
    </row>
    <row r="12" spans="1:133">
      <c r="A12" s="12"/>
      <c r="B12" s="44">
        <v>519</v>
      </c>
      <c r="C12" s="20" t="s">
        <v>101</v>
      </c>
      <c r="D12" s="46">
        <v>1722902</v>
      </c>
      <c r="E12" s="46">
        <v>1705891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19208</v>
      </c>
      <c r="N12" s="46">
        <f t="shared" si="2"/>
        <v>3448001</v>
      </c>
      <c r="O12" s="47">
        <f t="shared" si="1"/>
        <v>138.0580980980981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4635986</v>
      </c>
      <c r="E13" s="31">
        <f t="shared" si="3"/>
        <v>4017349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8653335</v>
      </c>
      <c r="O13" s="43">
        <f t="shared" si="1"/>
        <v>346.47987987987989</v>
      </c>
      <c r="P13" s="10"/>
    </row>
    <row r="14" spans="1:133">
      <c r="A14" s="12"/>
      <c r="B14" s="44">
        <v>521</v>
      </c>
      <c r="C14" s="20" t="s">
        <v>28</v>
      </c>
      <c r="D14" s="46">
        <v>2894589</v>
      </c>
      <c r="E14" s="46">
        <v>7589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2902178</v>
      </c>
      <c r="O14" s="47">
        <f t="shared" si="1"/>
        <v>116.20332332332332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387401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387401</v>
      </c>
      <c r="O15" s="47">
        <f t="shared" si="1"/>
        <v>15.511551551551552</v>
      </c>
      <c r="P15" s="9"/>
    </row>
    <row r="16" spans="1:133">
      <c r="A16" s="12"/>
      <c r="B16" s="44">
        <v>523</v>
      </c>
      <c r="C16" s="20" t="s">
        <v>102</v>
      </c>
      <c r="D16" s="46">
        <v>1502231</v>
      </c>
      <c r="E16" s="46">
        <v>33667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1535898</v>
      </c>
      <c r="O16" s="47">
        <f t="shared" si="1"/>
        <v>61.497417417417417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148283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148283</v>
      </c>
      <c r="O17" s="47">
        <f t="shared" si="1"/>
        <v>5.9372572572572571</v>
      </c>
      <c r="P17" s="9"/>
    </row>
    <row r="18" spans="1:16">
      <c r="A18" s="12"/>
      <c r="B18" s="44">
        <v>525</v>
      </c>
      <c r="C18" s="20" t="s">
        <v>32</v>
      </c>
      <c r="D18" s="46">
        <v>208433</v>
      </c>
      <c r="E18" s="46">
        <v>617183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825616</v>
      </c>
      <c r="O18" s="47">
        <f t="shared" si="1"/>
        <v>33.057697697697698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1594613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1594613</v>
      </c>
      <c r="O19" s="47">
        <f t="shared" si="1"/>
        <v>63.848368368368369</v>
      </c>
      <c r="P19" s="9"/>
    </row>
    <row r="20" spans="1:16">
      <c r="A20" s="12"/>
      <c r="B20" s="44">
        <v>529</v>
      </c>
      <c r="C20" s="20" t="s">
        <v>35</v>
      </c>
      <c r="D20" s="46">
        <v>30733</v>
      </c>
      <c r="E20" s="46">
        <v>1228613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1259346</v>
      </c>
      <c r="O20" s="47">
        <f t="shared" si="1"/>
        <v>50.424264264264266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SUM(D22:D24)</f>
        <v>215601</v>
      </c>
      <c r="E21" s="31">
        <f t="shared" si="5"/>
        <v>183577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399178</v>
      </c>
      <c r="O21" s="43">
        <f t="shared" si="1"/>
        <v>15.983103103103103</v>
      </c>
      <c r="P21" s="10"/>
    </row>
    <row r="22" spans="1:16">
      <c r="A22" s="12"/>
      <c r="B22" s="44">
        <v>534</v>
      </c>
      <c r="C22" s="20" t="s">
        <v>103</v>
      </c>
      <c r="D22" s="46">
        <v>29825</v>
      </c>
      <c r="E22" s="46">
        <v>183577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213402</v>
      </c>
      <c r="O22" s="47">
        <f t="shared" si="1"/>
        <v>8.5446246246246247</v>
      </c>
      <c r="P22" s="9"/>
    </row>
    <row r="23" spans="1:16">
      <c r="A23" s="12"/>
      <c r="B23" s="44">
        <v>537</v>
      </c>
      <c r="C23" s="20" t="s">
        <v>104</v>
      </c>
      <c r="D23" s="46">
        <v>157481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157481</v>
      </c>
      <c r="O23" s="47">
        <f t="shared" si="1"/>
        <v>6.3055455455455451</v>
      </c>
      <c r="P23" s="9"/>
    </row>
    <row r="24" spans="1:16">
      <c r="A24" s="12"/>
      <c r="B24" s="44">
        <v>539</v>
      </c>
      <c r="C24" s="20" t="s">
        <v>38</v>
      </c>
      <c r="D24" s="46">
        <v>28295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28295</v>
      </c>
      <c r="O24" s="47">
        <f t="shared" si="1"/>
        <v>1.132932932932933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SUM(D26:D26)</f>
        <v>0</v>
      </c>
      <c r="E25" s="31">
        <f t="shared" si="6"/>
        <v>8230696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8230696</v>
      </c>
      <c r="O25" s="43">
        <f t="shared" si="1"/>
        <v>329.55739739739738</v>
      </c>
      <c r="P25" s="10"/>
    </row>
    <row r="26" spans="1:16">
      <c r="A26" s="12"/>
      <c r="B26" s="44">
        <v>541</v>
      </c>
      <c r="C26" s="20" t="s">
        <v>105</v>
      </c>
      <c r="D26" s="46">
        <v>0</v>
      </c>
      <c r="E26" s="46">
        <v>8230696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8230696</v>
      </c>
      <c r="O26" s="47">
        <f t="shared" si="1"/>
        <v>329.55739739739738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SUM(D28:D31)</f>
        <v>183991</v>
      </c>
      <c r="E27" s="31">
        <f t="shared" si="8"/>
        <v>1045084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1229075</v>
      </c>
      <c r="O27" s="43">
        <f t="shared" si="1"/>
        <v>49.212212212212215</v>
      </c>
      <c r="P27" s="10"/>
    </row>
    <row r="28" spans="1:16">
      <c r="A28" s="13"/>
      <c r="B28" s="45">
        <v>552</v>
      </c>
      <c r="C28" s="21" t="s">
        <v>43</v>
      </c>
      <c r="D28" s="46">
        <v>104247</v>
      </c>
      <c r="E28" s="46">
        <v>105354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209601</v>
      </c>
      <c r="O28" s="47">
        <f t="shared" si="1"/>
        <v>8.3924324324324324</v>
      </c>
      <c r="P28" s="9"/>
    </row>
    <row r="29" spans="1:16">
      <c r="A29" s="13"/>
      <c r="B29" s="45">
        <v>553</v>
      </c>
      <c r="C29" s="21" t="s">
        <v>107</v>
      </c>
      <c r="D29" s="46">
        <v>33569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33569</v>
      </c>
      <c r="O29" s="47">
        <f t="shared" si="1"/>
        <v>1.3441041041041042</v>
      </c>
      <c r="P29" s="9"/>
    </row>
    <row r="30" spans="1:16">
      <c r="A30" s="13"/>
      <c r="B30" s="45">
        <v>554</v>
      </c>
      <c r="C30" s="21" t="s">
        <v>45</v>
      </c>
      <c r="D30" s="46">
        <v>46175</v>
      </c>
      <c r="E30" s="46">
        <v>815218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861393</v>
      </c>
      <c r="O30" s="47">
        <f t="shared" si="1"/>
        <v>34.490210210210208</v>
      </c>
      <c r="P30" s="9"/>
    </row>
    <row r="31" spans="1:16">
      <c r="A31" s="13"/>
      <c r="B31" s="45">
        <v>559</v>
      </c>
      <c r="C31" s="21" t="s">
        <v>46</v>
      </c>
      <c r="D31" s="46">
        <v>0</v>
      </c>
      <c r="E31" s="46">
        <v>124512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124512</v>
      </c>
      <c r="O31" s="47">
        <f t="shared" si="1"/>
        <v>4.9854654654654658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SUM(D33:D34)</f>
        <v>532492</v>
      </c>
      <c r="E32" s="31">
        <f t="shared" si="9"/>
        <v>29422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561914</v>
      </c>
      <c r="O32" s="43">
        <f t="shared" si="1"/>
        <v>22.499059059059061</v>
      </c>
      <c r="P32" s="10"/>
    </row>
    <row r="33" spans="1:16">
      <c r="A33" s="12"/>
      <c r="B33" s="44">
        <v>562</v>
      </c>
      <c r="C33" s="20" t="s">
        <v>108</v>
      </c>
      <c r="D33" s="46">
        <v>503610</v>
      </c>
      <c r="E33" s="46">
        <v>29422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533032</v>
      </c>
      <c r="O33" s="47">
        <f t="shared" si="1"/>
        <v>21.342622622622624</v>
      </c>
      <c r="P33" s="9"/>
    </row>
    <row r="34" spans="1:16">
      <c r="A34" s="12"/>
      <c r="B34" s="44">
        <v>563</v>
      </c>
      <c r="C34" s="20" t="s">
        <v>109</v>
      </c>
      <c r="D34" s="46">
        <v>28882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28882</v>
      </c>
      <c r="O34" s="47">
        <f t="shared" si="1"/>
        <v>1.1564364364364363</v>
      </c>
      <c r="P34" s="9"/>
    </row>
    <row r="35" spans="1:16" ht="15.75">
      <c r="A35" s="28" t="s">
        <v>50</v>
      </c>
      <c r="B35" s="29"/>
      <c r="C35" s="30"/>
      <c r="D35" s="31">
        <f t="shared" ref="D35:M35" si="11">SUM(D36:D40)</f>
        <v>470284</v>
      </c>
      <c r="E35" s="31">
        <f t="shared" si="11"/>
        <v>474158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944442</v>
      </c>
      <c r="O35" s="43">
        <f t="shared" si="1"/>
        <v>37.815495495495497</v>
      </c>
      <c r="P35" s="9"/>
    </row>
    <row r="36" spans="1:16">
      <c r="A36" s="12"/>
      <c r="B36" s="44">
        <v>571</v>
      </c>
      <c r="C36" s="20" t="s">
        <v>51</v>
      </c>
      <c r="D36" s="46">
        <v>3500</v>
      </c>
      <c r="E36" s="46">
        <v>407601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411101</v>
      </c>
      <c r="O36" s="47">
        <f t="shared" si="1"/>
        <v>16.460500500500501</v>
      </c>
      <c r="P36" s="9"/>
    </row>
    <row r="37" spans="1:16">
      <c r="A37" s="12"/>
      <c r="B37" s="44">
        <v>572</v>
      </c>
      <c r="C37" s="20" t="s">
        <v>110</v>
      </c>
      <c r="D37" s="46">
        <v>125381</v>
      </c>
      <c r="E37" s="46">
        <v>66553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191934</v>
      </c>
      <c r="O37" s="47">
        <f t="shared" ref="O37:O57" si="12">(N37/O$59)</f>
        <v>7.6850450450450447</v>
      </c>
      <c r="P37" s="9"/>
    </row>
    <row r="38" spans="1:16">
      <c r="A38" s="12"/>
      <c r="B38" s="44">
        <v>574</v>
      </c>
      <c r="C38" s="20" t="s">
        <v>93</v>
      </c>
      <c r="D38" s="46">
        <v>93469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93469</v>
      </c>
      <c r="O38" s="47">
        <f t="shared" si="12"/>
        <v>3.7425025025025027</v>
      </c>
      <c r="P38" s="9"/>
    </row>
    <row r="39" spans="1:16">
      <c r="A39" s="12"/>
      <c r="B39" s="44">
        <v>575</v>
      </c>
      <c r="C39" s="20" t="s">
        <v>111</v>
      </c>
      <c r="D39" s="46">
        <v>205079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205079</v>
      </c>
      <c r="O39" s="47">
        <f t="shared" si="12"/>
        <v>8.2113713713713707</v>
      </c>
      <c r="P39" s="9"/>
    </row>
    <row r="40" spans="1:16">
      <c r="A40" s="12"/>
      <c r="B40" s="44">
        <v>579</v>
      </c>
      <c r="C40" s="20" t="s">
        <v>54</v>
      </c>
      <c r="D40" s="46">
        <v>42855</v>
      </c>
      <c r="E40" s="46">
        <v>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42859</v>
      </c>
      <c r="O40" s="47">
        <f t="shared" si="12"/>
        <v>1.716076076076076</v>
      </c>
      <c r="P40" s="9"/>
    </row>
    <row r="41" spans="1:16" ht="15.75">
      <c r="A41" s="28" t="s">
        <v>112</v>
      </c>
      <c r="B41" s="29"/>
      <c r="C41" s="30"/>
      <c r="D41" s="31">
        <f t="shared" ref="D41:M41" si="13">SUM(D42:D42)</f>
        <v>2129946</v>
      </c>
      <c r="E41" s="31">
        <f t="shared" si="13"/>
        <v>1049744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 t="shared" ref="N41:N57" si="14">SUM(D41:M41)</f>
        <v>3179690</v>
      </c>
      <c r="O41" s="43">
        <f t="shared" si="12"/>
        <v>127.31491491491491</v>
      </c>
      <c r="P41" s="9"/>
    </row>
    <row r="42" spans="1:16">
      <c r="A42" s="12"/>
      <c r="B42" s="44">
        <v>581</v>
      </c>
      <c r="C42" s="20" t="s">
        <v>113</v>
      </c>
      <c r="D42" s="46">
        <v>2129946</v>
      </c>
      <c r="E42" s="46">
        <v>1049744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3179690</v>
      </c>
      <c r="O42" s="47">
        <f t="shared" si="12"/>
        <v>127.31491491491491</v>
      </c>
      <c r="P42" s="9"/>
    </row>
    <row r="43" spans="1:16" ht="15.75">
      <c r="A43" s="28" t="s">
        <v>56</v>
      </c>
      <c r="B43" s="29"/>
      <c r="C43" s="30"/>
      <c r="D43" s="31">
        <f t="shared" ref="D43:M43" si="15">SUM(D44:D56)</f>
        <v>663018</v>
      </c>
      <c r="E43" s="31">
        <f t="shared" si="15"/>
        <v>141015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 t="shared" si="14"/>
        <v>804033</v>
      </c>
      <c r="O43" s="43">
        <f t="shared" si="12"/>
        <v>32.193513513513516</v>
      </c>
      <c r="P43" s="9"/>
    </row>
    <row r="44" spans="1:16">
      <c r="A44" s="12"/>
      <c r="B44" s="44">
        <v>601</v>
      </c>
      <c r="C44" s="20" t="s">
        <v>114</v>
      </c>
      <c r="D44" s="46">
        <v>42847</v>
      </c>
      <c r="E44" s="46">
        <v>90761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133608</v>
      </c>
      <c r="O44" s="47">
        <f t="shared" si="12"/>
        <v>5.3496696696696695</v>
      </c>
      <c r="P44" s="9"/>
    </row>
    <row r="45" spans="1:16">
      <c r="A45" s="12"/>
      <c r="B45" s="44">
        <v>602</v>
      </c>
      <c r="C45" s="20" t="s">
        <v>115</v>
      </c>
      <c r="D45" s="46">
        <v>20678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20678</v>
      </c>
      <c r="O45" s="47">
        <f t="shared" si="12"/>
        <v>0.8279479479479479</v>
      </c>
      <c r="P45" s="9"/>
    </row>
    <row r="46" spans="1:16">
      <c r="A46" s="12"/>
      <c r="B46" s="44">
        <v>603</v>
      </c>
      <c r="C46" s="20" t="s">
        <v>116</v>
      </c>
      <c r="D46" s="46">
        <v>30366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30366</v>
      </c>
      <c r="O46" s="47">
        <f t="shared" si="12"/>
        <v>1.2158558558558559</v>
      </c>
      <c r="P46" s="9"/>
    </row>
    <row r="47" spans="1:16">
      <c r="A47" s="12"/>
      <c r="B47" s="44">
        <v>604</v>
      </c>
      <c r="C47" s="20" t="s">
        <v>117</v>
      </c>
      <c r="D47" s="46">
        <v>112198</v>
      </c>
      <c r="E47" s="46">
        <v>12254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124452</v>
      </c>
      <c r="O47" s="47">
        <f t="shared" si="12"/>
        <v>4.9830630630630628</v>
      </c>
      <c r="P47" s="9"/>
    </row>
    <row r="48" spans="1:16">
      <c r="A48" s="12"/>
      <c r="B48" s="44">
        <v>608</v>
      </c>
      <c r="C48" s="20" t="s">
        <v>118</v>
      </c>
      <c r="D48" s="46">
        <v>31473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31473</v>
      </c>
      <c r="O48" s="47">
        <f t="shared" si="12"/>
        <v>1.2601801801801802</v>
      </c>
      <c r="P48" s="9"/>
    </row>
    <row r="49" spans="1:119">
      <c r="A49" s="12"/>
      <c r="B49" s="44">
        <v>614</v>
      </c>
      <c r="C49" s="20" t="s">
        <v>119</v>
      </c>
      <c r="D49" s="46">
        <v>129878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129878</v>
      </c>
      <c r="O49" s="47">
        <f t="shared" si="12"/>
        <v>5.2003203203203201</v>
      </c>
      <c r="P49" s="9"/>
    </row>
    <row r="50" spans="1:119">
      <c r="A50" s="12"/>
      <c r="B50" s="44">
        <v>654</v>
      </c>
      <c r="C50" s="20" t="s">
        <v>122</v>
      </c>
      <c r="D50" s="46">
        <v>53124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53124</v>
      </c>
      <c r="O50" s="47">
        <f t="shared" si="12"/>
        <v>2.1270870870870873</v>
      </c>
      <c r="P50" s="9"/>
    </row>
    <row r="51" spans="1:119">
      <c r="A51" s="12"/>
      <c r="B51" s="44">
        <v>674</v>
      </c>
      <c r="C51" s="20" t="s">
        <v>124</v>
      </c>
      <c r="D51" s="46">
        <v>5255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5255</v>
      </c>
      <c r="O51" s="47">
        <f t="shared" si="12"/>
        <v>0.21041041041041042</v>
      </c>
      <c r="P51" s="9"/>
    </row>
    <row r="52" spans="1:119">
      <c r="A52" s="12"/>
      <c r="B52" s="44">
        <v>694</v>
      </c>
      <c r="C52" s="20" t="s">
        <v>125</v>
      </c>
      <c r="D52" s="46">
        <v>33002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33002</v>
      </c>
      <c r="O52" s="47">
        <f t="shared" si="12"/>
        <v>1.3214014014014015</v>
      </c>
      <c r="P52" s="9"/>
    </row>
    <row r="53" spans="1:119">
      <c r="A53" s="12"/>
      <c r="B53" s="44">
        <v>713</v>
      </c>
      <c r="C53" s="20" t="s">
        <v>127</v>
      </c>
      <c r="D53" s="46">
        <v>0</v>
      </c>
      <c r="E53" s="46">
        <v>18895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18895</v>
      </c>
      <c r="O53" s="47">
        <f t="shared" si="12"/>
        <v>0.75655655655655651</v>
      </c>
      <c r="P53" s="9"/>
    </row>
    <row r="54" spans="1:119">
      <c r="A54" s="12"/>
      <c r="B54" s="44">
        <v>724</v>
      </c>
      <c r="C54" s="20" t="s">
        <v>128</v>
      </c>
      <c r="D54" s="46">
        <v>115677</v>
      </c>
      <c r="E54" s="46">
        <v>19105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134782</v>
      </c>
      <c r="O54" s="47">
        <f t="shared" si="12"/>
        <v>5.3966766766766767</v>
      </c>
      <c r="P54" s="9"/>
    </row>
    <row r="55" spans="1:119">
      <c r="A55" s="12"/>
      <c r="B55" s="44">
        <v>744</v>
      </c>
      <c r="C55" s="20" t="s">
        <v>129</v>
      </c>
      <c r="D55" s="46">
        <v>58899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58899</v>
      </c>
      <c r="O55" s="47">
        <f t="shared" si="12"/>
        <v>2.3583183183183185</v>
      </c>
      <c r="P55" s="9"/>
    </row>
    <row r="56" spans="1:119" ht="15.75" thickBot="1">
      <c r="A56" s="12"/>
      <c r="B56" s="44">
        <v>764</v>
      </c>
      <c r="C56" s="20" t="s">
        <v>130</v>
      </c>
      <c r="D56" s="46">
        <v>29621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29621</v>
      </c>
      <c r="O56" s="47">
        <f t="shared" si="12"/>
        <v>1.186026026026026</v>
      </c>
      <c r="P56" s="9"/>
    </row>
    <row r="57" spans="1:119" ht="16.5" thickBot="1">
      <c r="A57" s="14" t="s">
        <v>10</v>
      </c>
      <c r="B57" s="23"/>
      <c r="C57" s="22"/>
      <c r="D57" s="15">
        <f t="shared" ref="D57:M57" si="16">SUM(D5,D13,D21,D25,D27,D32,D35,D41,D43)</f>
        <v>13295461</v>
      </c>
      <c r="E57" s="15">
        <f t="shared" si="16"/>
        <v>16876936</v>
      </c>
      <c r="F57" s="15">
        <f t="shared" si="16"/>
        <v>1245137</v>
      </c>
      <c r="G57" s="15">
        <f t="shared" si="16"/>
        <v>0</v>
      </c>
      <c r="H57" s="15">
        <f t="shared" si="16"/>
        <v>0</v>
      </c>
      <c r="I57" s="15">
        <f t="shared" si="16"/>
        <v>0</v>
      </c>
      <c r="J57" s="15">
        <f t="shared" si="16"/>
        <v>0</v>
      </c>
      <c r="K57" s="15">
        <f t="shared" si="16"/>
        <v>0</v>
      </c>
      <c r="L57" s="15">
        <f t="shared" si="16"/>
        <v>0</v>
      </c>
      <c r="M57" s="15">
        <f t="shared" si="16"/>
        <v>19208</v>
      </c>
      <c r="N57" s="15">
        <f t="shared" si="14"/>
        <v>31436742</v>
      </c>
      <c r="O57" s="37">
        <f t="shared" si="12"/>
        <v>1258.7284084084083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38"/>
      <c r="B59" s="39"/>
      <c r="C59" s="39"/>
      <c r="D59" s="40"/>
      <c r="E59" s="40"/>
      <c r="F59" s="40"/>
      <c r="G59" s="40"/>
      <c r="H59" s="40"/>
      <c r="I59" s="40"/>
      <c r="J59" s="40"/>
      <c r="K59" s="40"/>
      <c r="L59" s="48" t="s">
        <v>136</v>
      </c>
      <c r="M59" s="48"/>
      <c r="N59" s="48"/>
      <c r="O59" s="41">
        <v>24975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79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2024-09-06T16:25:45Z</cp:lastPrinted>
  <dcterms:created xsi:type="dcterms:W3CDTF">2000-08-31T21:26:31Z</dcterms:created>
  <dcterms:modified xsi:type="dcterms:W3CDTF">2024-09-20T19:41:23Z</dcterms:modified>
</cp:coreProperties>
</file>