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'2006'!$A$1:$O$79</definedName>
    <definedName name="_xlnm.Print_Area" localSheetId="16">'2007'!$A$1:$O$89</definedName>
    <definedName name="_xlnm.Print_Area" localSheetId="15">'2008'!$A$1:$O$90</definedName>
    <definedName name="_xlnm.Print_Area" localSheetId="14">'2009'!$A$1:$O$82</definedName>
    <definedName name="_xlnm.Print_Area" localSheetId="13">'2010'!$A$1:$O$79</definedName>
    <definedName name="_xlnm.Print_Area" localSheetId="12">'2011'!$A$1:$O$88</definedName>
    <definedName name="_xlnm.Print_Area" localSheetId="11">'2012'!$A$1:$O$88</definedName>
    <definedName name="_xlnm.Print_Area" localSheetId="10">'2013'!$A$1:$O$88</definedName>
    <definedName name="_xlnm.Print_Area" localSheetId="9">'2014'!$A$1:$O$88</definedName>
    <definedName name="_xlnm.Print_Area" localSheetId="8">'2015'!$A$1:$O$91</definedName>
    <definedName name="_xlnm.Print_Area" localSheetId="7">'2016'!$A$1:$O$89</definedName>
    <definedName name="_xlnm.Print_Area" localSheetId="6">'2017'!$A$1:$O$88</definedName>
    <definedName name="_xlnm.Print_Area" localSheetId="5">'2018'!$A$1:$O$88</definedName>
    <definedName name="_xlnm.Print_Area" localSheetId="4">'2019'!$A$1:$O$88</definedName>
    <definedName name="_xlnm.Print_Area" localSheetId="3">'2020'!$A$1:$O$79</definedName>
    <definedName name="_xlnm.Print_Area" localSheetId="2">'2021'!$A$1:$P$77</definedName>
    <definedName name="_xlnm.Print_Area" localSheetId="1">'2022'!$A$1:$P$78</definedName>
    <definedName name="_xlnm.Print_Area" localSheetId="0">'2023'!$A$1:$P$80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5" i="51" l="1"/>
  <c r="P75" i="51" s="1"/>
  <c r="O74" i="51"/>
  <c r="P74" i="51" s="1"/>
  <c r="N73" i="51"/>
  <c r="M73" i="51"/>
  <c r="L73" i="51"/>
  <c r="K73" i="51"/>
  <c r="J73" i="51"/>
  <c r="I73" i="51"/>
  <c r="H73" i="51"/>
  <c r="G73" i="51"/>
  <c r="F73" i="51"/>
  <c r="E73" i="51"/>
  <c r="D73" i="5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N65" i="51"/>
  <c r="M65" i="51"/>
  <c r="L65" i="51"/>
  <c r="K65" i="51"/>
  <c r="J65" i="51"/>
  <c r="I65" i="51"/>
  <c r="H65" i="51"/>
  <c r="G65" i="51"/>
  <c r="F65" i="51"/>
  <c r="E65" i="51"/>
  <c r="D65" i="51"/>
  <c r="O64" i="51"/>
  <c r="P64" i="51" s="1"/>
  <c r="O63" i="51"/>
  <c r="P63" i="51" s="1"/>
  <c r="O62" i="51"/>
  <c r="P62" i="51" s="1"/>
  <c r="O61" i="51"/>
  <c r="P61" i="51" s="1"/>
  <c r="O60" i="51"/>
  <c r="P60" i="51" s="1"/>
  <c r="N59" i="51"/>
  <c r="M59" i="51"/>
  <c r="L59" i="51"/>
  <c r="K59" i="51"/>
  <c r="J59" i="51"/>
  <c r="I59" i="51"/>
  <c r="H59" i="51"/>
  <c r="G59" i="51"/>
  <c r="F59" i="51"/>
  <c r="E59" i="51"/>
  <c r="D59" i="5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N41" i="51"/>
  <c r="M41" i="51"/>
  <c r="L41" i="51"/>
  <c r="K41" i="51"/>
  <c r="J41" i="51"/>
  <c r="I41" i="51"/>
  <c r="H41" i="51"/>
  <c r="G41" i="51"/>
  <c r="F41" i="51"/>
  <c r="E41" i="51"/>
  <c r="D41" i="5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N15" i="51"/>
  <c r="M15" i="51"/>
  <c r="L15" i="51"/>
  <c r="K15" i="51"/>
  <c r="J15" i="51"/>
  <c r="I15" i="51"/>
  <c r="H15" i="51"/>
  <c r="G15" i="51"/>
  <c r="F15" i="51"/>
  <c r="E15" i="51"/>
  <c r="D15" i="51"/>
  <c r="O14" i="51"/>
  <c r="P14" i="51" s="1"/>
  <c r="O13" i="51"/>
  <c r="P13" i="51" s="1"/>
  <c r="N12" i="51"/>
  <c r="M12" i="51"/>
  <c r="L12" i="51"/>
  <c r="K12" i="51"/>
  <c r="J12" i="51"/>
  <c r="I12" i="51"/>
  <c r="H12" i="51"/>
  <c r="G12" i="51"/>
  <c r="F12" i="51"/>
  <c r="E12" i="51"/>
  <c r="D12" i="5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73" i="51" l="1"/>
  <c r="P73" i="51" s="1"/>
  <c r="O59" i="51"/>
  <c r="P59" i="51" s="1"/>
  <c r="O41" i="51"/>
  <c r="P41" i="51" s="1"/>
  <c r="O15" i="51"/>
  <c r="P15" i="51" s="1"/>
  <c r="G76" i="51"/>
  <c r="D76" i="51"/>
  <c r="N76" i="51"/>
  <c r="E76" i="51"/>
  <c r="I76" i="51"/>
  <c r="O12" i="51"/>
  <c r="P12" i="51" s="1"/>
  <c r="H76" i="51"/>
  <c r="F76" i="51"/>
  <c r="O65" i="51"/>
  <c r="P65" i="51" s="1"/>
  <c r="J76" i="51"/>
  <c r="K76" i="51"/>
  <c r="L76" i="51"/>
  <c r="M76" i="51"/>
  <c r="O5" i="51"/>
  <c r="P5" i="51" s="1"/>
  <c r="I15" i="50"/>
  <c r="G15" i="50"/>
  <c r="F15" i="50"/>
  <c r="O37" i="50"/>
  <c r="P37" i="50" s="1"/>
  <c r="O73" i="50"/>
  <c r="P73" i="50" s="1"/>
  <c r="O72" i="50"/>
  <c r="P72" i="50" s="1"/>
  <c r="N71" i="50"/>
  <c r="M71" i="50"/>
  <c r="L71" i="50"/>
  <c r="K71" i="50"/>
  <c r="J71" i="50"/>
  <c r="I71" i="50"/>
  <c r="H71" i="50"/>
  <c r="G71" i="50"/>
  <c r="F71" i="50"/>
  <c r="E71" i="50"/>
  <c r="D71" i="50"/>
  <c r="O70" i="50"/>
  <c r="P70" i="50"/>
  <c r="O69" i="50"/>
  <c r="P69" i="50" s="1"/>
  <c r="O68" i="50"/>
  <c r="P68" i="50"/>
  <c r="O67" i="50"/>
  <c r="P67" i="50"/>
  <c r="O66" i="50"/>
  <c r="P66" i="50" s="1"/>
  <c r="O65" i="50"/>
  <c r="P65" i="50"/>
  <c r="O64" i="50"/>
  <c r="P64" i="50"/>
  <c r="N63" i="50"/>
  <c r="M63" i="50"/>
  <c r="L63" i="50"/>
  <c r="K63" i="50"/>
  <c r="J63" i="50"/>
  <c r="I63" i="50"/>
  <c r="H63" i="50"/>
  <c r="G63" i="50"/>
  <c r="F63" i="50"/>
  <c r="E63" i="50"/>
  <c r="D63" i="50"/>
  <c r="O62" i="50"/>
  <c r="P62" i="50"/>
  <c r="O61" i="50"/>
  <c r="P61" i="50" s="1"/>
  <c r="O60" i="50"/>
  <c r="P60" i="50" s="1"/>
  <c r="O59" i="50"/>
  <c r="P59" i="50" s="1"/>
  <c r="O58" i="50"/>
  <c r="P58" i="50" s="1"/>
  <c r="N57" i="50"/>
  <c r="M57" i="50"/>
  <c r="L57" i="50"/>
  <c r="K57" i="50"/>
  <c r="J57" i="50"/>
  <c r="I57" i="50"/>
  <c r="H57" i="50"/>
  <c r="G57" i="50"/>
  <c r="F57" i="50"/>
  <c r="E57" i="50"/>
  <c r="D57" i="50"/>
  <c r="O56" i="50"/>
  <c r="P56" i="50"/>
  <c r="O55" i="50"/>
  <c r="P55" i="50"/>
  <c r="O54" i="50"/>
  <c r="P54" i="50" s="1"/>
  <c r="O53" i="50"/>
  <c r="P53" i="50"/>
  <c r="O52" i="50"/>
  <c r="P52" i="50"/>
  <c r="O51" i="50"/>
  <c r="P51" i="50" s="1"/>
  <c r="O50" i="50"/>
  <c r="P50" i="50"/>
  <c r="O49" i="50"/>
  <c r="P49" i="50"/>
  <c r="O48" i="50"/>
  <c r="P48" i="50" s="1"/>
  <c r="O47" i="50"/>
  <c r="P47" i="50"/>
  <c r="O46" i="50"/>
  <c r="P46" i="50"/>
  <c r="O45" i="50"/>
  <c r="P45" i="50" s="1"/>
  <c r="O44" i="50"/>
  <c r="P44" i="50"/>
  <c r="O43" i="50"/>
  <c r="P43" i="50"/>
  <c r="O42" i="50"/>
  <c r="P42" i="50" s="1"/>
  <c r="O41" i="50"/>
  <c r="P41" i="50"/>
  <c r="N40" i="50"/>
  <c r="M40" i="50"/>
  <c r="L40" i="50"/>
  <c r="K40" i="50"/>
  <c r="J40" i="50"/>
  <c r="I40" i="50"/>
  <c r="H40" i="50"/>
  <c r="G40" i="50"/>
  <c r="F40" i="50"/>
  <c r="E40" i="50"/>
  <c r="D40" i="50"/>
  <c r="O39" i="50"/>
  <c r="P39" i="50" s="1"/>
  <c r="O38" i="50"/>
  <c r="P38" i="50" s="1"/>
  <c r="O36" i="50"/>
  <c r="P36" i="50" s="1"/>
  <c r="O35" i="50"/>
  <c r="P35" i="50" s="1"/>
  <c r="O34" i="50"/>
  <c r="P34" i="50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H15" i="50"/>
  <c r="E15" i="50"/>
  <c r="O14" i="50"/>
  <c r="P14" i="50"/>
  <c r="O13" i="50"/>
  <c r="P13" i="50"/>
  <c r="N12" i="50"/>
  <c r="M12" i="50"/>
  <c r="L12" i="50"/>
  <c r="K12" i="50"/>
  <c r="J12" i="50"/>
  <c r="I12" i="50"/>
  <c r="H12" i="50"/>
  <c r="G12" i="50"/>
  <c r="F12" i="50"/>
  <c r="E12" i="50"/>
  <c r="D12" i="50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72" i="49"/>
  <c r="P72" i="49"/>
  <c r="N71" i="49"/>
  <c r="M71" i="49"/>
  <c r="L71" i="49"/>
  <c r="K71" i="49"/>
  <c r="J71" i="49"/>
  <c r="I71" i="49"/>
  <c r="H71" i="49"/>
  <c r="G71" i="49"/>
  <c r="F71" i="49"/>
  <c r="E71" i="49"/>
  <c r="D71" i="49"/>
  <c r="O70" i="49"/>
  <c r="P70" i="49"/>
  <c r="O69" i="49"/>
  <c r="P69" i="49" s="1"/>
  <c r="O68" i="49"/>
  <c r="P68" i="49" s="1"/>
  <c r="O67" i="49"/>
  <c r="P67" i="49" s="1"/>
  <c r="O66" i="49"/>
  <c r="P66" i="49" s="1"/>
  <c r="O65" i="49"/>
  <c r="P65" i="49" s="1"/>
  <c r="O62" i="49"/>
  <c r="P62" i="49" s="1"/>
  <c r="O61" i="49"/>
  <c r="P61" i="49" s="1"/>
  <c r="O60" i="49"/>
  <c r="P60" i="49" s="1"/>
  <c r="O59" i="49"/>
  <c r="P59" i="49" s="1"/>
  <c r="N58" i="49"/>
  <c r="M58" i="49"/>
  <c r="L58" i="49"/>
  <c r="K58" i="49"/>
  <c r="J58" i="49"/>
  <c r="I58" i="49"/>
  <c r="H58" i="49"/>
  <c r="G58" i="49"/>
  <c r="F58" i="49"/>
  <c r="E58" i="49"/>
  <c r="D58" i="49"/>
  <c r="O57" i="49"/>
  <c r="P57" i="49" s="1"/>
  <c r="O56" i="49"/>
  <c r="P56" i="49"/>
  <c r="O55" i="49"/>
  <c r="P55" i="49"/>
  <c r="O54" i="49"/>
  <c r="P54" i="49" s="1"/>
  <c r="O53" i="49"/>
  <c r="P53" i="49"/>
  <c r="O52" i="49"/>
  <c r="P52" i="49"/>
  <c r="O51" i="49"/>
  <c r="P51" i="49" s="1"/>
  <c r="O50" i="49"/>
  <c r="P50" i="49"/>
  <c r="O49" i="49"/>
  <c r="P49" i="49"/>
  <c r="O48" i="49"/>
  <c r="P48" i="49" s="1"/>
  <c r="O47" i="49"/>
  <c r="P47" i="49"/>
  <c r="O46" i="49"/>
  <c r="P46" i="49"/>
  <c r="O45" i="49"/>
  <c r="P45" i="49" s="1"/>
  <c r="O44" i="49"/>
  <c r="P44" i="49"/>
  <c r="O43" i="49"/>
  <c r="P43" i="49"/>
  <c r="O42" i="49"/>
  <c r="P42" i="49" s="1"/>
  <c r="N41" i="49"/>
  <c r="M41" i="49"/>
  <c r="L41" i="49"/>
  <c r="K41" i="49"/>
  <c r="J41" i="49"/>
  <c r="I41" i="49"/>
  <c r="H41" i="49"/>
  <c r="G41" i="49"/>
  <c r="F41" i="49"/>
  <c r="E41" i="49"/>
  <c r="D41" i="49"/>
  <c r="O40" i="49"/>
  <c r="P40" i="49" s="1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O31" i="49"/>
  <c r="P31" i="49" s="1"/>
  <c r="O30" i="49"/>
  <c r="P30" i="49" s="1"/>
  <c r="O29" i="49"/>
  <c r="P29" i="49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O20" i="49"/>
  <c r="P20" i="49" s="1"/>
  <c r="O19" i="49"/>
  <c r="P19" i="49" s="1"/>
  <c r="O18" i="49"/>
  <c r="P18" i="49" s="1"/>
  <c r="O17" i="49"/>
  <c r="P17" i="49"/>
  <c r="N16" i="49"/>
  <c r="M16" i="49"/>
  <c r="L16" i="49"/>
  <c r="K16" i="49"/>
  <c r="J16" i="49"/>
  <c r="I16" i="49"/>
  <c r="H16" i="49"/>
  <c r="G16" i="49"/>
  <c r="F16" i="49"/>
  <c r="E16" i="49"/>
  <c r="D16" i="49"/>
  <c r="O15" i="49"/>
  <c r="P15" i="49" s="1"/>
  <c r="O14" i="49"/>
  <c r="P14" i="49"/>
  <c r="O13" i="49"/>
  <c r="P13" i="49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N74" i="47"/>
  <c r="O74" i="47"/>
  <c r="N73" i="47"/>
  <c r="O73" i="47" s="1"/>
  <c r="N72" i="47"/>
  <c r="O72" i="47"/>
  <c r="M71" i="47"/>
  <c r="L71" i="47"/>
  <c r="K71" i="47"/>
  <c r="J71" i="47"/>
  <c r="I71" i="47"/>
  <c r="H71" i="47"/>
  <c r="G71" i="47"/>
  <c r="F71" i="47"/>
  <c r="E71" i="47"/>
  <c r="D71" i="47"/>
  <c r="N70" i="47"/>
  <c r="O70" i="47"/>
  <c r="N69" i="47"/>
  <c r="O69" i="47"/>
  <c r="N68" i="47"/>
  <c r="O68" i="47" s="1"/>
  <c r="N67" i="47"/>
  <c r="O67" i="47"/>
  <c r="N66" i="47"/>
  <c r="O66" i="47"/>
  <c r="N65" i="47"/>
  <c r="O65" i="47"/>
  <c r="M64" i="47"/>
  <c r="L64" i="47"/>
  <c r="K64" i="47"/>
  <c r="J64" i="47"/>
  <c r="I64" i="47"/>
  <c r="H64" i="47"/>
  <c r="G64" i="47"/>
  <c r="F64" i="47"/>
  <c r="E64" i="47"/>
  <c r="D64" i="47"/>
  <c r="N63" i="47"/>
  <c r="O63" i="47" s="1"/>
  <c r="N62" i="47"/>
  <c r="O62" i="47"/>
  <c r="N61" i="47"/>
  <c r="O61" i="47"/>
  <c r="N60" i="47"/>
  <c r="O60" i="47" s="1"/>
  <c r="M59" i="47"/>
  <c r="L59" i="47"/>
  <c r="K59" i="47"/>
  <c r="J59" i="47"/>
  <c r="I59" i="47"/>
  <c r="H59" i="47"/>
  <c r="G59" i="47"/>
  <c r="F59" i="47"/>
  <c r="E59" i="47"/>
  <c r="D59" i="47"/>
  <c r="N58" i="47"/>
  <c r="O58" i="47" s="1"/>
  <c r="N57" i="47"/>
  <c r="O57" i="47"/>
  <c r="N56" i="47"/>
  <c r="O56" i="47"/>
  <c r="N55" i="47"/>
  <c r="O55" i="47" s="1"/>
  <c r="N54" i="47"/>
  <c r="O54" i="47"/>
  <c r="N53" i="47"/>
  <c r="O53" i="47"/>
  <c r="N52" i="47"/>
  <c r="O52" i="47" s="1"/>
  <c r="N51" i="47"/>
  <c r="O51" i="47"/>
  <c r="N50" i="47"/>
  <c r="O50" i="47"/>
  <c r="N49" i="47"/>
  <c r="O49" i="47" s="1"/>
  <c r="N48" i="47"/>
  <c r="O48" i="47"/>
  <c r="N47" i="47"/>
  <c r="O47" i="47"/>
  <c r="N46" i="47"/>
  <c r="O46" i="47" s="1"/>
  <c r="N45" i="47"/>
  <c r="O45" i="47"/>
  <c r="N44" i="47"/>
  <c r="O44" i="47"/>
  <c r="N43" i="47"/>
  <c r="O43" i="47" s="1"/>
  <c r="N42" i="47"/>
  <c r="O42" i="47"/>
  <c r="M41" i="47"/>
  <c r="L41" i="47"/>
  <c r="K41" i="47"/>
  <c r="J41" i="47"/>
  <c r="I41" i="47"/>
  <c r="H41" i="47"/>
  <c r="G41" i="47"/>
  <c r="F41" i="47"/>
  <c r="E41" i="47"/>
  <c r="D41" i="47"/>
  <c r="N40" i="47"/>
  <c r="O40" i="47"/>
  <c r="N39" i="47"/>
  <c r="O39" i="47"/>
  <c r="N38" i="47"/>
  <c r="O38" i="47" s="1"/>
  <c r="N37" i="47"/>
  <c r="O37" i="47"/>
  <c r="N36" i="47"/>
  <c r="O36" i="47"/>
  <c r="N35" i="47"/>
  <c r="O35" i="47" s="1"/>
  <c r="N34" i="47"/>
  <c r="O34" i="47"/>
  <c r="N33" i="47"/>
  <c r="O33" i="47"/>
  <c r="N32" i="47"/>
  <c r="O32" i="47" s="1"/>
  <c r="N31" i="47"/>
  <c r="O31" i="47"/>
  <c r="N30" i="47"/>
  <c r="O30" i="47"/>
  <c r="N29" i="47"/>
  <c r="O29" i="47" s="1"/>
  <c r="N28" i="47"/>
  <c r="O28" i="47"/>
  <c r="N27" i="47"/>
  <c r="O27" i="47"/>
  <c r="N26" i="47"/>
  <c r="O26" i="47" s="1"/>
  <c r="N25" i="47"/>
  <c r="O25" i="47"/>
  <c r="N24" i="47"/>
  <c r="O24" i="47"/>
  <c r="N23" i="47"/>
  <c r="O23" i="47" s="1"/>
  <c r="N22" i="47"/>
  <c r="O22" i="47"/>
  <c r="N21" i="47"/>
  <c r="O21" i="47"/>
  <c r="N20" i="47"/>
  <c r="O20" i="47" s="1"/>
  <c r="N19" i="47"/>
  <c r="O19" i="47"/>
  <c r="N18" i="47"/>
  <c r="O18" i="47"/>
  <c r="N17" i="47"/>
  <c r="O17" i="47" s="1"/>
  <c r="M16" i="47"/>
  <c r="L16" i="47"/>
  <c r="K16" i="47"/>
  <c r="J16" i="47"/>
  <c r="I16" i="47"/>
  <c r="H16" i="47"/>
  <c r="G16" i="47"/>
  <c r="F16" i="47"/>
  <c r="E16" i="47"/>
  <c r="D16" i="47"/>
  <c r="N15" i="47"/>
  <c r="O15" i="47" s="1"/>
  <c r="N14" i="47"/>
  <c r="O14" i="47"/>
  <c r="N13" i="47"/>
  <c r="O13" i="47"/>
  <c r="M12" i="47"/>
  <c r="L12" i="47"/>
  <c r="K12" i="47"/>
  <c r="J12" i="47"/>
  <c r="I12" i="47"/>
  <c r="H12" i="47"/>
  <c r="G12" i="47"/>
  <c r="F12" i="47"/>
  <c r="E12" i="47"/>
  <c r="D12" i="47"/>
  <c r="N11" i="47"/>
  <c r="O11" i="47"/>
  <c r="N10" i="47"/>
  <c r="O10" i="47" s="1"/>
  <c r="N9" i="47"/>
  <c r="O9" i="47"/>
  <c r="N8" i="47"/>
  <c r="O8" i="47"/>
  <c r="N7" i="47"/>
  <c r="O7" i="47" s="1"/>
  <c r="N6" i="47"/>
  <c r="O6" i="47"/>
  <c r="M5" i="47"/>
  <c r="L5" i="47"/>
  <c r="K5" i="47"/>
  <c r="J5" i="47"/>
  <c r="I5" i="47"/>
  <c r="H5" i="47"/>
  <c r="G5" i="47"/>
  <c r="F5" i="47"/>
  <c r="E5" i="47"/>
  <c r="D5" i="47"/>
  <c r="N83" i="46"/>
  <c r="O83" i="46" s="1"/>
  <c r="N82" i="46"/>
  <c r="O82" i="46"/>
  <c r="M81" i="46"/>
  <c r="L81" i="46"/>
  <c r="K81" i="46"/>
  <c r="J81" i="46"/>
  <c r="I81" i="46"/>
  <c r="H81" i="46"/>
  <c r="G81" i="46"/>
  <c r="F81" i="46"/>
  <c r="E81" i="46"/>
  <c r="D81" i="46"/>
  <c r="N80" i="46"/>
  <c r="O80" i="46"/>
  <c r="N79" i="46"/>
  <c r="O79" i="46" s="1"/>
  <c r="N78" i="46"/>
  <c r="O78" i="46"/>
  <c r="N77" i="46"/>
  <c r="O77" i="46"/>
  <c r="N76" i="46"/>
  <c r="O76" i="46" s="1"/>
  <c r="N75" i="46"/>
  <c r="O75" i="46" s="1"/>
  <c r="N74" i="46"/>
  <c r="O74" i="46"/>
  <c r="N73" i="46"/>
  <c r="O73" i="46" s="1"/>
  <c r="N72" i="46"/>
  <c r="O72" i="46"/>
  <c r="N71" i="46"/>
  <c r="O71" i="46"/>
  <c r="M70" i="46"/>
  <c r="L70" i="46"/>
  <c r="K70" i="46"/>
  <c r="J70" i="46"/>
  <c r="I70" i="46"/>
  <c r="H70" i="46"/>
  <c r="G70" i="46"/>
  <c r="F70" i="46"/>
  <c r="E70" i="46"/>
  <c r="D70" i="46"/>
  <c r="N69" i="46"/>
  <c r="O69" i="46"/>
  <c r="N68" i="46"/>
  <c r="O68" i="46" s="1"/>
  <c r="N67" i="46"/>
  <c r="O67" i="46" s="1"/>
  <c r="N66" i="46"/>
  <c r="O66" i="46"/>
  <c r="N65" i="46"/>
  <c r="O65" i="46" s="1"/>
  <c r="N64" i="46"/>
  <c r="O64" i="46"/>
  <c r="N63" i="46"/>
  <c r="O63" i="46"/>
  <c r="M62" i="46"/>
  <c r="L62" i="46"/>
  <c r="K62" i="46"/>
  <c r="J62" i="46"/>
  <c r="I62" i="46"/>
  <c r="H62" i="46"/>
  <c r="G62" i="46"/>
  <c r="F62" i="46"/>
  <c r="E62" i="46"/>
  <c r="D62" i="46"/>
  <c r="N61" i="46"/>
  <c r="O61" i="46"/>
  <c r="N60" i="46"/>
  <c r="O60" i="46" s="1"/>
  <c r="N59" i="46"/>
  <c r="O59" i="46" s="1"/>
  <c r="N58" i="46"/>
  <c r="O58" i="46"/>
  <c r="N57" i="46"/>
  <c r="O57" i="46" s="1"/>
  <c r="N56" i="46"/>
  <c r="O56" i="46"/>
  <c r="N55" i="46"/>
  <c r="O55" i="46"/>
  <c r="N54" i="46"/>
  <c r="O54" i="46" s="1"/>
  <c r="N53" i="46"/>
  <c r="O53" i="46" s="1"/>
  <c r="N52" i="46"/>
  <c r="O52" i="46"/>
  <c r="N51" i="46"/>
  <c r="O51" i="46" s="1"/>
  <c r="N50" i="46"/>
  <c r="O50" i="46"/>
  <c r="N49" i="46"/>
  <c r="O49" i="46"/>
  <c r="N48" i="46"/>
  <c r="O48" i="46" s="1"/>
  <c r="N47" i="46"/>
  <c r="O47" i="46" s="1"/>
  <c r="N46" i="46"/>
  <c r="O46" i="46"/>
  <c r="N45" i="46"/>
  <c r="O45" i="46" s="1"/>
  <c r="M44" i="46"/>
  <c r="L44" i="46"/>
  <c r="K44" i="46"/>
  <c r="J44" i="46"/>
  <c r="I44" i="46"/>
  <c r="H44" i="46"/>
  <c r="G44" i="46"/>
  <c r="F44" i="46"/>
  <c r="E44" i="46"/>
  <c r="D44" i="46"/>
  <c r="N43" i="46"/>
  <c r="O43" i="46" s="1"/>
  <c r="N42" i="46"/>
  <c r="O42" i="46"/>
  <c r="N41" i="46"/>
  <c r="O41" i="46"/>
  <c r="N40" i="46"/>
  <c r="O40" i="46" s="1"/>
  <c r="N39" i="46"/>
  <c r="O39" i="46" s="1"/>
  <c r="N38" i="46"/>
  <c r="O38" i="46"/>
  <c r="N37" i="46"/>
  <c r="O37" i="46" s="1"/>
  <c r="N36" i="46"/>
  <c r="O36" i="46"/>
  <c r="N35" i="46"/>
  <c r="O35" i="46"/>
  <c r="N34" i="46"/>
  <c r="O34" i="46" s="1"/>
  <c r="N33" i="46"/>
  <c r="O33" i="46" s="1"/>
  <c r="N32" i="46"/>
  <c r="O32" i="46"/>
  <c r="N31" i="46"/>
  <c r="O31" i="46" s="1"/>
  <c r="N30" i="46"/>
  <c r="O30" i="46"/>
  <c r="N29" i="46"/>
  <c r="O29" i="46"/>
  <c r="N28" i="46"/>
  <c r="O28" i="46" s="1"/>
  <c r="N27" i="46"/>
  <c r="O27" i="46" s="1"/>
  <c r="N26" i="46"/>
  <c r="O26" i="46"/>
  <c r="N25" i="46"/>
  <c r="O25" i="46" s="1"/>
  <c r="N24" i="46"/>
  <c r="O24" i="46"/>
  <c r="N23" i="46"/>
  <c r="O23" i="46"/>
  <c r="N22" i="46"/>
  <c r="O22" i="46" s="1"/>
  <c r="N21" i="46"/>
  <c r="O21" i="46" s="1"/>
  <c r="N20" i="46"/>
  <c r="O20" i="46"/>
  <c r="N19" i="46"/>
  <c r="O19" i="46" s="1"/>
  <c r="N18" i="46"/>
  <c r="O18" i="46"/>
  <c r="N17" i="46"/>
  <c r="O17" i="46"/>
  <c r="N16" i="46"/>
  <c r="O16" i="46" s="1"/>
  <c r="M15" i="46"/>
  <c r="L15" i="46"/>
  <c r="K15" i="46"/>
  <c r="J15" i="46"/>
  <c r="I15" i="46"/>
  <c r="H15" i="46"/>
  <c r="G15" i="46"/>
  <c r="F15" i="46"/>
  <c r="E15" i="46"/>
  <c r="D15" i="46"/>
  <c r="N14" i="46"/>
  <c r="O14" i="46" s="1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/>
  <c r="N9" i="46"/>
  <c r="O9" i="46" s="1"/>
  <c r="N8" i="46"/>
  <c r="O8" i="46"/>
  <c r="N7" i="46"/>
  <c r="O7" i="46"/>
  <c r="N6" i="46"/>
  <c r="O6" i="46" s="1"/>
  <c r="M5" i="46"/>
  <c r="L5" i="46"/>
  <c r="K5" i="46"/>
  <c r="J5" i="46"/>
  <c r="I5" i="46"/>
  <c r="H5" i="46"/>
  <c r="G5" i="46"/>
  <c r="F5" i="46"/>
  <c r="E5" i="46"/>
  <c r="D5" i="46"/>
  <c r="N83" i="45"/>
  <c r="O83" i="45" s="1"/>
  <c r="N82" i="45"/>
  <c r="O82" i="45" s="1"/>
  <c r="M81" i="45"/>
  <c r="L81" i="45"/>
  <c r="K81" i="45"/>
  <c r="J81" i="45"/>
  <c r="I81" i="45"/>
  <c r="H81" i="45"/>
  <c r="G81" i="45"/>
  <c r="F81" i="45"/>
  <c r="E81" i="45"/>
  <c r="D81" i="45"/>
  <c r="N80" i="45"/>
  <c r="O80" i="45" s="1"/>
  <c r="N79" i="45"/>
  <c r="O79" i="45"/>
  <c r="N78" i="45"/>
  <c r="O78" i="45" s="1"/>
  <c r="N77" i="45"/>
  <c r="O77" i="45"/>
  <c r="N76" i="45"/>
  <c r="O76" i="45"/>
  <c r="N75" i="45"/>
  <c r="O75" i="45" s="1"/>
  <c r="N74" i="45"/>
  <c r="O74" i="45" s="1"/>
  <c r="N73" i="45"/>
  <c r="O73" i="45"/>
  <c r="N72" i="45"/>
  <c r="O72" i="45" s="1"/>
  <c r="N71" i="45"/>
  <c r="O71" i="45"/>
  <c r="M70" i="45"/>
  <c r="L70" i="45"/>
  <c r="K70" i="45"/>
  <c r="J70" i="45"/>
  <c r="I70" i="45"/>
  <c r="H70" i="45"/>
  <c r="G70" i="45"/>
  <c r="F70" i="45"/>
  <c r="E70" i="45"/>
  <c r="D70" i="45"/>
  <c r="N69" i="45"/>
  <c r="O69" i="45"/>
  <c r="N68" i="45"/>
  <c r="O68" i="45"/>
  <c r="N67" i="45"/>
  <c r="O67" i="45" s="1"/>
  <c r="N66" i="45"/>
  <c r="O66" i="45" s="1"/>
  <c r="N65" i="45"/>
  <c r="O65" i="45"/>
  <c r="N64" i="45"/>
  <c r="O64" i="45" s="1"/>
  <c r="N63" i="45"/>
  <c r="O63" i="45"/>
  <c r="M62" i="45"/>
  <c r="L62" i="45"/>
  <c r="K62" i="45"/>
  <c r="J62" i="45"/>
  <c r="I62" i="45"/>
  <c r="H62" i="45"/>
  <c r="G62" i="45"/>
  <c r="F62" i="45"/>
  <c r="E62" i="45"/>
  <c r="D62" i="45"/>
  <c r="N61" i="45"/>
  <c r="O61" i="45"/>
  <c r="N60" i="45"/>
  <c r="O60" i="45"/>
  <c r="N59" i="45"/>
  <c r="O59" i="45" s="1"/>
  <c r="N58" i="45"/>
  <c r="O58" i="45" s="1"/>
  <c r="N57" i="45"/>
  <c r="O57" i="45"/>
  <c r="N56" i="45"/>
  <c r="O56" i="45" s="1"/>
  <c r="N55" i="45"/>
  <c r="O55" i="45"/>
  <c r="N54" i="45"/>
  <c r="O54" i="45"/>
  <c r="N53" i="45"/>
  <c r="O53" i="45" s="1"/>
  <c r="N52" i="45"/>
  <c r="O52" i="45" s="1"/>
  <c r="N51" i="45"/>
  <c r="O51" i="45"/>
  <c r="N50" i="45"/>
  <c r="O50" i="45" s="1"/>
  <c r="N49" i="45"/>
  <c r="O49" i="45"/>
  <c r="N48" i="45"/>
  <c r="O48" i="45"/>
  <c r="N47" i="45"/>
  <c r="O47" i="45" s="1"/>
  <c r="N46" i="45"/>
  <c r="O46" i="45" s="1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 s="1"/>
  <c r="N41" i="45"/>
  <c r="O41" i="45"/>
  <c r="N40" i="45"/>
  <c r="O40" i="45"/>
  <c r="N39" i="45"/>
  <c r="O39" i="45" s="1"/>
  <c r="N38" i="45"/>
  <c r="O38" i="45" s="1"/>
  <c r="N37" i="45"/>
  <c r="O37" i="45"/>
  <c r="N36" i="45"/>
  <c r="O36" i="45" s="1"/>
  <c r="N35" i="45"/>
  <c r="O35" i="45"/>
  <c r="N34" i="45"/>
  <c r="O34" i="45"/>
  <c r="N33" i="45"/>
  <c r="O33" i="45" s="1"/>
  <c r="N32" i="45"/>
  <c r="O32" i="45" s="1"/>
  <c r="N31" i="45"/>
  <c r="O31" i="45"/>
  <c r="N30" i="45"/>
  <c r="O30" i="45" s="1"/>
  <c r="N29" i="45"/>
  <c r="O29" i="45"/>
  <c r="N28" i="45"/>
  <c r="O28" i="45"/>
  <c r="N27" i="45"/>
  <c r="O27" i="45" s="1"/>
  <c r="N26" i="45"/>
  <c r="O26" i="45" s="1"/>
  <c r="N25" i="45"/>
  <c r="O25" i="45"/>
  <c r="N24" i="45"/>
  <c r="O24" i="45" s="1"/>
  <c r="N23" i="45"/>
  <c r="O23" i="45"/>
  <c r="N22" i="45"/>
  <c r="O22" i="45"/>
  <c r="N21" i="45"/>
  <c r="O21" i="45" s="1"/>
  <c r="N20" i="45"/>
  <c r="O20" i="45" s="1"/>
  <c r="N19" i="45"/>
  <c r="O19" i="45"/>
  <c r="N18" i="45"/>
  <c r="O18" i="45" s="1"/>
  <c r="N17" i="45"/>
  <c r="O17" i="45"/>
  <c r="N16" i="45"/>
  <c r="O16" i="45"/>
  <c r="M15" i="45"/>
  <c r="L15" i="45"/>
  <c r="K15" i="45"/>
  <c r="J15" i="45"/>
  <c r="I15" i="45"/>
  <c r="H15" i="45"/>
  <c r="G15" i="45"/>
  <c r="F15" i="45"/>
  <c r="E15" i="45"/>
  <c r="D15" i="45"/>
  <c r="N14" i="45"/>
  <c r="O14" i="45"/>
  <c r="N13" i="45"/>
  <c r="O13" i="45" s="1"/>
  <c r="M12" i="45"/>
  <c r="L12" i="45"/>
  <c r="K12" i="45"/>
  <c r="J12" i="45"/>
  <c r="I12" i="45"/>
  <c r="H12" i="45"/>
  <c r="G12" i="45"/>
  <c r="F12" i="45"/>
  <c r="E12" i="45"/>
  <c r="D12" i="45"/>
  <c r="N11" i="45"/>
  <c r="O11" i="45" s="1"/>
  <c r="N10" i="45"/>
  <c r="O10" i="45" s="1"/>
  <c r="N9" i="45"/>
  <c r="O9" i="45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83" i="44"/>
  <c r="O83" i="44"/>
  <c r="N82" i="44"/>
  <c r="O82" i="44" s="1"/>
  <c r="M81" i="44"/>
  <c r="L81" i="44"/>
  <c r="K81" i="44"/>
  <c r="J81" i="44"/>
  <c r="I81" i="44"/>
  <c r="H81" i="44"/>
  <c r="G81" i="44"/>
  <c r="F81" i="44"/>
  <c r="E81" i="44"/>
  <c r="D81" i="44"/>
  <c r="N80" i="44"/>
  <c r="O80" i="44" s="1"/>
  <c r="N79" i="44"/>
  <c r="O79" i="44" s="1"/>
  <c r="N78" i="44"/>
  <c r="O78" i="44"/>
  <c r="N77" i="44"/>
  <c r="O77" i="44" s="1"/>
  <c r="N76" i="44"/>
  <c r="O76" i="44"/>
  <c r="N75" i="44"/>
  <c r="O75" i="44"/>
  <c r="N74" i="44"/>
  <c r="O74" i="44" s="1"/>
  <c r="N73" i="44"/>
  <c r="O73" i="44" s="1"/>
  <c r="N72" i="44"/>
  <c r="O72" i="44"/>
  <c r="N71" i="44"/>
  <c r="O71" i="44" s="1"/>
  <c r="M70" i="44"/>
  <c r="L70" i="44"/>
  <c r="K70" i="44"/>
  <c r="J70" i="44"/>
  <c r="I70" i="44"/>
  <c r="H70" i="44"/>
  <c r="G70" i="44"/>
  <c r="F70" i="44"/>
  <c r="E70" i="44"/>
  <c r="D70" i="44"/>
  <c r="N69" i="44"/>
  <c r="O69" i="44" s="1"/>
  <c r="N68" i="44"/>
  <c r="O68" i="44"/>
  <c r="N67" i="44"/>
  <c r="O67" i="44"/>
  <c r="N66" i="44"/>
  <c r="O66" i="44" s="1"/>
  <c r="N65" i="44"/>
  <c r="O65" i="44" s="1"/>
  <c r="N64" i="44"/>
  <c r="O64" i="44"/>
  <c r="N63" i="44"/>
  <c r="O63" i="44" s="1"/>
  <c r="M62" i="44"/>
  <c r="L62" i="44"/>
  <c r="K62" i="44"/>
  <c r="J62" i="44"/>
  <c r="I62" i="44"/>
  <c r="H62" i="44"/>
  <c r="G62" i="44"/>
  <c r="F62" i="44"/>
  <c r="E62" i="44"/>
  <c r="D62" i="44"/>
  <c r="N61" i="44"/>
  <c r="O61" i="44" s="1"/>
  <c r="N60" i="44"/>
  <c r="O60" i="44"/>
  <c r="N59" i="44"/>
  <c r="O59" i="44"/>
  <c r="N58" i="44"/>
  <c r="O58" i="44" s="1"/>
  <c r="N57" i="44"/>
  <c r="O57" i="44" s="1"/>
  <c r="N56" i="44"/>
  <c r="O56" i="44"/>
  <c r="N55" i="44"/>
  <c r="O55" i="44" s="1"/>
  <c r="N54" i="44"/>
  <c r="O54" i="44"/>
  <c r="N53" i="44"/>
  <c r="O53" i="44"/>
  <c r="N52" i="44"/>
  <c r="O52" i="44" s="1"/>
  <c r="N51" i="44"/>
  <c r="O51" i="44" s="1"/>
  <c r="N50" i="44"/>
  <c r="O50" i="44"/>
  <c r="N49" i="44"/>
  <c r="O49" i="44" s="1"/>
  <c r="N48" i="44"/>
  <c r="O48" i="44"/>
  <c r="N47" i="44"/>
  <c r="O47" i="44"/>
  <c r="N46" i="44"/>
  <c r="O46" i="44" s="1"/>
  <c r="N45" i="44"/>
  <c r="O45" i="44" s="1"/>
  <c r="N44" i="44"/>
  <c r="O44" i="44"/>
  <c r="N43" i="44"/>
  <c r="O43" i="44" s="1"/>
  <c r="M42" i="44"/>
  <c r="L42" i="44"/>
  <c r="K42" i="44"/>
  <c r="J42" i="44"/>
  <c r="I42" i="44"/>
  <c r="H42" i="44"/>
  <c r="G42" i="44"/>
  <c r="F42" i="44"/>
  <c r="E42" i="44"/>
  <c r="D42" i="44"/>
  <c r="N41" i="44"/>
  <c r="O41" i="44" s="1"/>
  <c r="N40" i="44"/>
  <c r="O40" i="44"/>
  <c r="N39" i="44"/>
  <c r="O39" i="44"/>
  <c r="N38" i="44"/>
  <c r="O38" i="44" s="1"/>
  <c r="N37" i="44"/>
  <c r="O37" i="44" s="1"/>
  <c r="N36" i="44"/>
  <c r="O36" i="44"/>
  <c r="N35" i="44"/>
  <c r="O35" i="44" s="1"/>
  <c r="N34" i="44"/>
  <c r="O34" i="44"/>
  <c r="N33" i="44"/>
  <c r="O33" i="44"/>
  <c r="N32" i="44"/>
  <c r="O32" i="44" s="1"/>
  <c r="N31" i="44"/>
  <c r="O31" i="44" s="1"/>
  <c r="N30" i="44"/>
  <c r="O30" i="44"/>
  <c r="N29" i="44"/>
  <c r="O29" i="44" s="1"/>
  <c r="N28" i="44"/>
  <c r="O28" i="44"/>
  <c r="N27" i="44"/>
  <c r="O27" i="44"/>
  <c r="N26" i="44"/>
  <c r="O26" i="44" s="1"/>
  <c r="N25" i="44"/>
  <c r="O25" i="44" s="1"/>
  <c r="N24" i="44"/>
  <c r="O24" i="44"/>
  <c r="N23" i="44"/>
  <c r="O23" i="44" s="1"/>
  <c r="N22" i="44"/>
  <c r="O22" i="44"/>
  <c r="N21" i="44"/>
  <c r="O21" i="44"/>
  <c r="N20" i="44"/>
  <c r="O20" i="44" s="1"/>
  <c r="N19" i="44"/>
  <c r="O19" i="44" s="1"/>
  <c r="N18" i="44"/>
  <c r="O18" i="44"/>
  <c r="N17" i="44"/>
  <c r="O17" i="44" s="1"/>
  <c r="N16" i="44"/>
  <c r="O16" i="44"/>
  <c r="M15" i="44"/>
  <c r="L15" i="44"/>
  <c r="K15" i="44"/>
  <c r="J15" i="44"/>
  <c r="I15" i="44"/>
  <c r="H15" i="44"/>
  <c r="G15" i="44"/>
  <c r="F15" i="44"/>
  <c r="E15" i="44"/>
  <c r="D15" i="44"/>
  <c r="N14" i="44"/>
  <c r="O14" i="44"/>
  <c r="N13" i="44"/>
  <c r="O13" i="44"/>
  <c r="M12" i="44"/>
  <c r="L12" i="44"/>
  <c r="K12" i="44"/>
  <c r="J12" i="44"/>
  <c r="I12" i="44"/>
  <c r="H12" i="44"/>
  <c r="G12" i="44"/>
  <c r="F12" i="44"/>
  <c r="E12" i="44"/>
  <c r="D12" i="44"/>
  <c r="N11" i="44"/>
  <c r="O11" i="44"/>
  <c r="N10" i="44"/>
  <c r="O10" i="44" s="1"/>
  <c r="N9" i="44"/>
  <c r="O9" i="44" s="1"/>
  <c r="N8" i="44"/>
  <c r="O8" i="44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84" i="43"/>
  <c r="O84" i="43"/>
  <c r="N83" i="43"/>
  <c r="O83" i="43"/>
  <c r="M82" i="43"/>
  <c r="L82" i="43"/>
  <c r="K82" i="43"/>
  <c r="J82" i="43"/>
  <c r="I82" i="43"/>
  <c r="H82" i="43"/>
  <c r="G82" i="43"/>
  <c r="F82" i="43"/>
  <c r="E82" i="43"/>
  <c r="D82" i="43"/>
  <c r="N81" i="43"/>
  <c r="O81" i="43"/>
  <c r="N80" i="43"/>
  <c r="O80" i="43" s="1"/>
  <c r="N79" i="43"/>
  <c r="O79" i="43"/>
  <c r="N78" i="43"/>
  <c r="O78" i="43"/>
  <c r="N77" i="43"/>
  <c r="O77" i="43" s="1"/>
  <c r="N76" i="43"/>
  <c r="O76" i="43"/>
  <c r="N75" i="43"/>
  <c r="O75" i="43"/>
  <c r="N74" i="43"/>
  <c r="O74" i="43" s="1"/>
  <c r="N73" i="43"/>
  <c r="O73" i="43"/>
  <c r="N72" i="43"/>
  <c r="O72" i="43"/>
  <c r="M71" i="43"/>
  <c r="L71" i="43"/>
  <c r="K71" i="43"/>
  <c r="J71" i="43"/>
  <c r="I71" i="43"/>
  <c r="H71" i="43"/>
  <c r="G71" i="43"/>
  <c r="F71" i="43"/>
  <c r="E71" i="43"/>
  <c r="D71" i="43"/>
  <c r="N70" i="43"/>
  <c r="O70" i="43"/>
  <c r="N69" i="43"/>
  <c r="O69" i="43" s="1"/>
  <c r="N68" i="43"/>
  <c r="O68" i="43"/>
  <c r="N67" i="43"/>
  <c r="O67" i="43"/>
  <c r="N66" i="43"/>
  <c r="O66" i="43" s="1"/>
  <c r="N65" i="43"/>
  <c r="O65" i="43"/>
  <c r="N64" i="43"/>
  <c r="O64" i="43"/>
  <c r="M63" i="43"/>
  <c r="L63" i="43"/>
  <c r="K63" i="43"/>
  <c r="J63" i="43"/>
  <c r="I63" i="43"/>
  <c r="H63" i="43"/>
  <c r="G63" i="43"/>
  <c r="F63" i="43"/>
  <c r="E63" i="43"/>
  <c r="D63" i="43"/>
  <c r="N62" i="43"/>
  <c r="O62" i="43"/>
  <c r="N61" i="43"/>
  <c r="O61" i="43" s="1"/>
  <c r="N60" i="43"/>
  <c r="O60" i="43"/>
  <c r="N59" i="43"/>
  <c r="O59" i="43"/>
  <c r="N58" i="43"/>
  <c r="O58" i="43" s="1"/>
  <c r="N57" i="43"/>
  <c r="O57" i="43"/>
  <c r="N56" i="43"/>
  <c r="O56" i="43"/>
  <c r="N55" i="43"/>
  <c r="O55" i="43" s="1"/>
  <c r="N54" i="43"/>
  <c r="O54" i="43"/>
  <c r="N53" i="43"/>
  <c r="O53" i="43"/>
  <c r="N52" i="43"/>
  <c r="O52" i="43" s="1"/>
  <c r="N51" i="43"/>
  <c r="O51" i="43"/>
  <c r="N50" i="43"/>
  <c r="O50" i="43"/>
  <c r="N49" i="43"/>
  <c r="O49" i="43" s="1"/>
  <c r="N48" i="43"/>
  <c r="O48" i="43"/>
  <c r="N47" i="43"/>
  <c r="O47" i="43"/>
  <c r="N46" i="43"/>
  <c r="O46" i="43" s="1"/>
  <c r="N45" i="43"/>
  <c r="O45" i="43"/>
  <c r="M44" i="43"/>
  <c r="L44" i="43"/>
  <c r="K44" i="43"/>
  <c r="J44" i="43"/>
  <c r="I44" i="43"/>
  <c r="H44" i="43"/>
  <c r="G44" i="43"/>
  <c r="F44" i="43"/>
  <c r="E44" i="43"/>
  <c r="D44" i="43"/>
  <c r="N43" i="43"/>
  <c r="O43" i="43"/>
  <c r="N42" i="43"/>
  <c r="O42" i="43"/>
  <c r="N41" i="43"/>
  <c r="O41" i="43" s="1"/>
  <c r="N40" i="43"/>
  <c r="O40" i="43"/>
  <c r="N39" i="43"/>
  <c r="O39" i="43"/>
  <c r="N38" i="43"/>
  <c r="O38" i="43" s="1"/>
  <c r="N37" i="43"/>
  <c r="O37" i="43"/>
  <c r="N36" i="43"/>
  <c r="O36" i="43"/>
  <c r="N35" i="43"/>
  <c r="O35" i="43" s="1"/>
  <c r="N34" i="43"/>
  <c r="O34" i="43"/>
  <c r="N33" i="43"/>
  <c r="O33" i="43"/>
  <c r="N32" i="43"/>
  <c r="O32" i="43" s="1"/>
  <c r="N31" i="43"/>
  <c r="O31" i="43"/>
  <c r="N30" i="43"/>
  <c r="O30" i="43"/>
  <c r="N29" i="43"/>
  <c r="O29" i="43" s="1"/>
  <c r="N28" i="43"/>
  <c r="O28" i="43"/>
  <c r="N27" i="43"/>
  <c r="O27" i="43"/>
  <c r="N26" i="43"/>
  <c r="O26" i="43" s="1"/>
  <c r="N25" i="43"/>
  <c r="O25" i="43"/>
  <c r="N24" i="43"/>
  <c r="O24" i="43"/>
  <c r="N23" i="43"/>
  <c r="O23" i="43" s="1"/>
  <c r="N22" i="43"/>
  <c r="O22" i="43"/>
  <c r="N21" i="43"/>
  <c r="O21" i="43"/>
  <c r="N20" i="43"/>
  <c r="O20" i="43" s="1"/>
  <c r="N19" i="43"/>
  <c r="O19" i="43"/>
  <c r="N18" i="43"/>
  <c r="O18" i="43"/>
  <c r="N17" i="43"/>
  <c r="O17" i="43" s="1"/>
  <c r="M16" i="43"/>
  <c r="L16" i="43"/>
  <c r="K16" i="43"/>
  <c r="J16" i="43"/>
  <c r="I16" i="43"/>
  <c r="H16" i="43"/>
  <c r="G16" i="43"/>
  <c r="F16" i="43"/>
  <c r="E16" i="43"/>
  <c r="D16" i="43"/>
  <c r="N15" i="43"/>
  <c r="O15" i="43" s="1"/>
  <c r="N14" i="43"/>
  <c r="O14" i="43"/>
  <c r="N13" i="43"/>
  <c r="O13" i="43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/>
  <c r="N8" i="43"/>
  <c r="O8" i="43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74" i="42"/>
  <c r="O74" i="42"/>
  <c r="N73" i="42"/>
  <c r="O73" i="42"/>
  <c r="N72" i="42"/>
  <c r="O72" i="42" s="1"/>
  <c r="M71" i="42"/>
  <c r="L71" i="42"/>
  <c r="K71" i="42"/>
  <c r="J71" i="42"/>
  <c r="I71" i="42"/>
  <c r="H71" i="42"/>
  <c r="G71" i="42"/>
  <c r="F71" i="42"/>
  <c r="E71" i="42"/>
  <c r="D71" i="42"/>
  <c r="N70" i="42"/>
  <c r="O70" i="42" s="1"/>
  <c r="N69" i="42"/>
  <c r="O69" i="42"/>
  <c r="N68" i="42"/>
  <c r="O68" i="42"/>
  <c r="N67" i="42"/>
  <c r="O67" i="42" s="1"/>
  <c r="N66" i="42"/>
  <c r="O66" i="42"/>
  <c r="N65" i="42"/>
  <c r="O65" i="42"/>
  <c r="M64" i="42"/>
  <c r="L64" i="42"/>
  <c r="K64" i="42"/>
  <c r="J64" i="42"/>
  <c r="I64" i="42"/>
  <c r="H64" i="42"/>
  <c r="G64" i="42"/>
  <c r="F64" i="42"/>
  <c r="E64" i="42"/>
  <c r="D64" i="42"/>
  <c r="N63" i="42"/>
  <c r="O63" i="42"/>
  <c r="N62" i="42"/>
  <c r="O62" i="42" s="1"/>
  <c r="N61" i="42"/>
  <c r="O61" i="42"/>
  <c r="N60" i="42"/>
  <c r="O60" i="42"/>
  <c r="N59" i="42"/>
  <c r="O59" i="42" s="1"/>
  <c r="N58" i="42"/>
  <c r="O58" i="42"/>
  <c r="N57" i="42"/>
  <c r="O57" i="42"/>
  <c r="M56" i="42"/>
  <c r="L56" i="42"/>
  <c r="K56" i="42"/>
  <c r="J56" i="42"/>
  <c r="I56" i="42"/>
  <c r="H56" i="42"/>
  <c r="G56" i="42"/>
  <c r="F56" i="42"/>
  <c r="E56" i="42"/>
  <c r="D56" i="42"/>
  <c r="N55" i="42"/>
  <c r="O55" i="42"/>
  <c r="N54" i="42"/>
  <c r="O54" i="42" s="1"/>
  <c r="N53" i="42"/>
  <c r="O53" i="42"/>
  <c r="N52" i="42"/>
  <c r="O52" i="42"/>
  <c r="N51" i="42"/>
  <c r="O51" i="42" s="1"/>
  <c r="N50" i="42"/>
  <c r="O50" i="42"/>
  <c r="N49" i="42"/>
  <c r="O49" i="42"/>
  <c r="N48" i="42"/>
  <c r="O48" i="42" s="1"/>
  <c r="N47" i="42"/>
  <c r="O47" i="42"/>
  <c r="N46" i="42"/>
  <c r="O46" i="42"/>
  <c r="N45" i="42"/>
  <c r="O45" i="42" s="1"/>
  <c r="N44" i="42"/>
  <c r="O44" i="42"/>
  <c r="N43" i="42"/>
  <c r="O43" i="42"/>
  <c r="N42" i="42"/>
  <c r="O42" i="42" s="1"/>
  <c r="N41" i="42"/>
  <c r="O41" i="42"/>
  <c r="N40" i="42"/>
  <c r="O40" i="42"/>
  <c r="M39" i="42"/>
  <c r="L39" i="42"/>
  <c r="K39" i="42"/>
  <c r="J39" i="42"/>
  <c r="I39" i="42"/>
  <c r="H39" i="42"/>
  <c r="G39" i="42"/>
  <c r="F39" i="42"/>
  <c r="E39" i="42"/>
  <c r="D39" i="42"/>
  <c r="N38" i="42"/>
  <c r="O38" i="42"/>
  <c r="N37" i="42"/>
  <c r="O37" i="42" s="1"/>
  <c r="N36" i="42"/>
  <c r="O36" i="42"/>
  <c r="N35" i="42"/>
  <c r="O35" i="42"/>
  <c r="N34" i="42"/>
  <c r="O34" i="42" s="1"/>
  <c r="N33" i="42"/>
  <c r="O33" i="42"/>
  <c r="N32" i="42"/>
  <c r="O32" i="42"/>
  <c r="N31" i="42"/>
  <c r="O31" i="42" s="1"/>
  <c r="N30" i="42"/>
  <c r="O30" i="42"/>
  <c r="N29" i="42"/>
  <c r="O29" i="42"/>
  <c r="N28" i="42"/>
  <c r="O28" i="42" s="1"/>
  <c r="N27" i="42"/>
  <c r="O27" i="42"/>
  <c r="N26" i="42"/>
  <c r="O26" i="42"/>
  <c r="N25" i="42"/>
  <c r="O25" i="42" s="1"/>
  <c r="N24" i="42"/>
  <c r="O24" i="42"/>
  <c r="N23" i="42"/>
  <c r="O23" i="42"/>
  <c r="N22" i="42"/>
  <c r="O22" i="42" s="1"/>
  <c r="N21" i="42"/>
  <c r="O21" i="42"/>
  <c r="N20" i="42"/>
  <c r="O20" i="42"/>
  <c r="N19" i="42"/>
  <c r="O19" i="42" s="1"/>
  <c r="N18" i="42"/>
  <c r="O18" i="42"/>
  <c r="N17" i="42"/>
  <c r="O17" i="42"/>
  <c r="N16" i="42"/>
  <c r="O16" i="42" s="1"/>
  <c r="M15" i="42"/>
  <c r="L15" i="42"/>
  <c r="K15" i="42"/>
  <c r="J15" i="42"/>
  <c r="I15" i="42"/>
  <c r="H15" i="42"/>
  <c r="G15" i="42"/>
  <c r="F15" i="42"/>
  <c r="E15" i="42"/>
  <c r="D15" i="42"/>
  <c r="N14" i="42"/>
  <c r="O14" i="42" s="1"/>
  <c r="N13" i="42"/>
  <c r="O13" i="42"/>
  <c r="M12" i="42"/>
  <c r="L12" i="42"/>
  <c r="K12" i="42"/>
  <c r="J12" i="42"/>
  <c r="I12" i="42"/>
  <c r="H12" i="42"/>
  <c r="G12" i="42"/>
  <c r="F12" i="42"/>
  <c r="E12" i="42"/>
  <c r="D12" i="42"/>
  <c r="N11" i="42"/>
  <c r="O11" i="42"/>
  <c r="N10" i="42"/>
  <c r="O10" i="42"/>
  <c r="N9" i="42"/>
  <c r="O9" i="42" s="1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E5" i="42"/>
  <c r="D5" i="42"/>
  <c r="N84" i="41"/>
  <c r="O84" i="41" s="1"/>
  <c r="N83" i="41"/>
  <c r="O83" i="41"/>
  <c r="N82" i="41"/>
  <c r="O82" i="41"/>
  <c r="N81" i="41"/>
  <c r="O81" i="41" s="1"/>
  <c r="N80" i="41"/>
  <c r="O80" i="41"/>
  <c r="M79" i="41"/>
  <c r="L79" i="41"/>
  <c r="K79" i="41"/>
  <c r="J79" i="41"/>
  <c r="I79" i="41"/>
  <c r="H79" i="41"/>
  <c r="G79" i="41"/>
  <c r="F79" i="41"/>
  <c r="E79" i="41"/>
  <c r="D79" i="41"/>
  <c r="N78" i="41"/>
  <c r="O78" i="41"/>
  <c r="N77" i="41"/>
  <c r="O77" i="41"/>
  <c r="N76" i="41"/>
  <c r="O76" i="41" s="1"/>
  <c r="N75" i="41"/>
  <c r="O75" i="41"/>
  <c r="N74" i="41"/>
  <c r="O74" i="41"/>
  <c r="N73" i="41"/>
  <c r="O73" i="41" s="1"/>
  <c r="N72" i="41"/>
  <c r="O72" i="41"/>
  <c r="N71" i="41"/>
  <c r="O71" i="41"/>
  <c r="N70" i="41"/>
  <c r="O70" i="41" s="1"/>
  <c r="N69" i="41"/>
  <c r="O69" i="41"/>
  <c r="M68" i="41"/>
  <c r="L68" i="41"/>
  <c r="K68" i="41"/>
  <c r="J68" i="41"/>
  <c r="I68" i="41"/>
  <c r="H68" i="41"/>
  <c r="G68" i="41"/>
  <c r="F68" i="41"/>
  <c r="E68" i="41"/>
  <c r="D68" i="41"/>
  <c r="N67" i="41"/>
  <c r="O67" i="41" s="1"/>
  <c r="N66" i="41"/>
  <c r="O66" i="41"/>
  <c r="N65" i="41"/>
  <c r="O65" i="41" s="1"/>
  <c r="N64" i="41"/>
  <c r="O64" i="41"/>
  <c r="N63" i="41"/>
  <c r="O63" i="41"/>
  <c r="N62" i="41"/>
  <c r="O62" i="41" s="1"/>
  <c r="M61" i="41"/>
  <c r="L61" i="41"/>
  <c r="K61" i="41"/>
  <c r="J61" i="41"/>
  <c r="I61" i="41"/>
  <c r="H61" i="41"/>
  <c r="G61" i="41"/>
  <c r="F61" i="41"/>
  <c r="E61" i="41"/>
  <c r="D61" i="41"/>
  <c r="N60" i="41"/>
  <c r="O60" i="41" s="1"/>
  <c r="N59" i="41"/>
  <c r="O59" i="41" s="1"/>
  <c r="N58" i="41"/>
  <c r="O58" i="41"/>
  <c r="N57" i="41"/>
  <c r="O57" i="41" s="1"/>
  <c r="N56" i="41"/>
  <c r="O56" i="41"/>
  <c r="N55" i="41"/>
  <c r="O55" i="41"/>
  <c r="N54" i="41"/>
  <c r="O54" i="41" s="1"/>
  <c r="N53" i="41"/>
  <c r="O53" i="41" s="1"/>
  <c r="N52" i="41"/>
  <c r="O52" i="41"/>
  <c r="N51" i="41"/>
  <c r="O51" i="41" s="1"/>
  <c r="N50" i="41"/>
  <c r="O50" i="41"/>
  <c r="N49" i="41"/>
  <c r="O49" i="41"/>
  <c r="N48" i="41"/>
  <c r="O48" i="41" s="1"/>
  <c r="N47" i="41"/>
  <c r="O47" i="41" s="1"/>
  <c r="N46" i="41"/>
  <c r="O46" i="41"/>
  <c r="N45" i="41"/>
  <c r="O45" i="41" s="1"/>
  <c r="N44" i="41"/>
  <c r="O44" i="41"/>
  <c r="N43" i="41"/>
  <c r="O43" i="4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 s="1"/>
  <c r="N39" i="41"/>
  <c r="O39" i="41" s="1"/>
  <c r="N38" i="41"/>
  <c r="O38" i="41"/>
  <c r="N37" i="41"/>
  <c r="O37" i="41" s="1"/>
  <c r="N36" i="41"/>
  <c r="O36" i="41"/>
  <c r="N35" i="41"/>
  <c r="O35" i="41"/>
  <c r="N34" i="41"/>
  <c r="O34" i="41"/>
  <c r="N33" i="41"/>
  <c r="O33" i="41" s="1"/>
  <c r="N32" i="41"/>
  <c r="O32" i="41"/>
  <c r="N31" i="41"/>
  <c r="O31" i="41"/>
  <c r="N30" i="41"/>
  <c r="O30" i="41" s="1"/>
  <c r="N29" i="41"/>
  <c r="O29" i="41" s="1"/>
  <c r="N28" i="41"/>
  <c r="O28" i="41"/>
  <c r="N27" i="41"/>
  <c r="O27" i="41"/>
  <c r="N26" i="41"/>
  <c r="O26" i="41"/>
  <c r="N25" i="41"/>
  <c r="O25" i="41"/>
  <c r="N24" i="41"/>
  <c r="O24" i="41" s="1"/>
  <c r="N23" i="41"/>
  <c r="O23" i="41" s="1"/>
  <c r="N22" i="41"/>
  <c r="O22" i="41"/>
  <c r="N21" i="41"/>
  <c r="O21" i="41"/>
  <c r="N20" i="41"/>
  <c r="O20" i="41"/>
  <c r="N19" i="41"/>
  <c r="O19" i="41"/>
  <c r="N18" i="41"/>
  <c r="O18" i="41" s="1"/>
  <c r="N17" i="41"/>
  <c r="O17" i="41" s="1"/>
  <c r="N16" i="41"/>
  <c r="O16" i="41"/>
  <c r="M15" i="41"/>
  <c r="L15" i="41"/>
  <c r="K15" i="41"/>
  <c r="J15" i="41"/>
  <c r="I15" i="41"/>
  <c r="H15" i="41"/>
  <c r="G15" i="41"/>
  <c r="F15" i="41"/>
  <c r="E15" i="41"/>
  <c r="D15" i="41"/>
  <c r="N14" i="41"/>
  <c r="O14" i="41"/>
  <c r="N13" i="41"/>
  <c r="O13" i="41"/>
  <c r="M12" i="41"/>
  <c r="L12" i="41"/>
  <c r="K12" i="41"/>
  <c r="J12" i="41"/>
  <c r="I12" i="41"/>
  <c r="H12" i="41"/>
  <c r="G12" i="41"/>
  <c r="F12" i="41"/>
  <c r="E12" i="41"/>
  <c r="D12" i="41"/>
  <c r="N11" i="41"/>
  <c r="O11" i="41"/>
  <c r="N10" i="41"/>
  <c r="O10" i="41"/>
  <c r="N9" i="41"/>
  <c r="O9" i="4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86" i="40"/>
  <c r="O86" i="40"/>
  <c r="N85" i="40"/>
  <c r="O85" i="40"/>
  <c r="N84" i="40"/>
  <c r="O84" i="40"/>
  <c r="M83" i="40"/>
  <c r="L83" i="40"/>
  <c r="K83" i="40"/>
  <c r="J83" i="40"/>
  <c r="I83" i="40"/>
  <c r="H83" i="40"/>
  <c r="G83" i="40"/>
  <c r="F83" i="40"/>
  <c r="E83" i="40"/>
  <c r="D83" i="40"/>
  <c r="N82" i="40"/>
  <c r="O82" i="40"/>
  <c r="N81" i="40"/>
  <c r="O81" i="40"/>
  <c r="N80" i="40"/>
  <c r="O80" i="40" s="1"/>
  <c r="N79" i="40"/>
  <c r="O79" i="40" s="1"/>
  <c r="N78" i="40"/>
  <c r="O78" i="40"/>
  <c r="N77" i="40"/>
  <c r="O77" i="40"/>
  <c r="N76" i="40"/>
  <c r="O76" i="40"/>
  <c r="N75" i="40"/>
  <c r="O75" i="40"/>
  <c r="N74" i="40"/>
  <c r="O74" i="40" s="1"/>
  <c r="N73" i="40"/>
  <c r="O73" i="40" s="1"/>
  <c r="M72" i="40"/>
  <c r="L72" i="40"/>
  <c r="K72" i="40"/>
  <c r="J72" i="40"/>
  <c r="I72" i="40"/>
  <c r="H72" i="40"/>
  <c r="G72" i="40"/>
  <c r="F72" i="40"/>
  <c r="E72" i="40"/>
  <c r="D72" i="40"/>
  <c r="N71" i="40"/>
  <c r="O71" i="40" s="1"/>
  <c r="N70" i="40"/>
  <c r="O70" i="40"/>
  <c r="N69" i="40"/>
  <c r="O69" i="40"/>
  <c r="N68" i="40"/>
  <c r="O68" i="40"/>
  <c r="N67" i="40"/>
  <c r="O67" i="40"/>
  <c r="N66" i="40"/>
  <c r="O66" i="40" s="1"/>
  <c r="N65" i="40"/>
  <c r="O65" i="40" s="1"/>
  <c r="M64" i="40"/>
  <c r="L64" i="40"/>
  <c r="K64" i="40"/>
  <c r="J64" i="40"/>
  <c r="I64" i="40"/>
  <c r="H64" i="40"/>
  <c r="G64" i="40"/>
  <c r="F64" i="40"/>
  <c r="E64" i="40"/>
  <c r="D64" i="40"/>
  <c r="N63" i="40"/>
  <c r="O63" i="40" s="1"/>
  <c r="N62" i="40"/>
  <c r="O62" i="40"/>
  <c r="N61" i="40"/>
  <c r="O61" i="40"/>
  <c r="N60" i="40"/>
  <c r="O60" i="40"/>
  <c r="N59" i="40"/>
  <c r="O59" i="40"/>
  <c r="N58" i="40"/>
  <c r="O58" i="40" s="1"/>
  <c r="N57" i="40"/>
  <c r="O57" i="40" s="1"/>
  <c r="N56" i="40"/>
  <c r="O56" i="40"/>
  <c r="N55" i="40"/>
  <c r="O55" i="40"/>
  <c r="N54" i="40"/>
  <c r="O54" i="40"/>
  <c r="N53" i="40"/>
  <c r="O53" i="40"/>
  <c r="N52" i="40"/>
  <c r="O52" i="40" s="1"/>
  <c r="N51" i="40"/>
  <c r="O51" i="40" s="1"/>
  <c r="N50" i="40"/>
  <c r="O50" i="40"/>
  <c r="N49" i="40"/>
  <c r="O49" i="40"/>
  <c r="N48" i="40"/>
  <c r="O48" i="40"/>
  <c r="N47" i="40"/>
  <c r="O47" i="40"/>
  <c r="M46" i="40"/>
  <c r="L46" i="40"/>
  <c r="K46" i="40"/>
  <c r="J46" i="40"/>
  <c r="I46" i="40"/>
  <c r="H46" i="40"/>
  <c r="G46" i="40"/>
  <c r="F46" i="40"/>
  <c r="E46" i="40"/>
  <c r="D46" i="40"/>
  <c r="N45" i="40"/>
  <c r="O45" i="40"/>
  <c r="N44" i="40"/>
  <c r="O44" i="40" s="1"/>
  <c r="N43" i="40"/>
  <c r="O43" i="40" s="1"/>
  <c r="N42" i="40"/>
  <c r="O42" i="40"/>
  <c r="N41" i="40"/>
  <c r="O41" i="40"/>
  <c r="N40" i="40"/>
  <c r="O40" i="40"/>
  <c r="N39" i="40"/>
  <c r="O39" i="40"/>
  <c r="N38" i="40"/>
  <c r="O38" i="40" s="1"/>
  <c r="N37" i="40"/>
  <c r="O37" i="40" s="1"/>
  <c r="N36" i="40"/>
  <c r="O36" i="40"/>
  <c r="N35" i="40"/>
  <c r="O35" i="40"/>
  <c r="N34" i="40"/>
  <c r="O34" i="40"/>
  <c r="N33" i="40"/>
  <c r="O33" i="40"/>
  <c r="N32" i="40"/>
  <c r="O32" i="40" s="1"/>
  <c r="N31" i="40"/>
  <c r="O31" i="40" s="1"/>
  <c r="N30" i="40"/>
  <c r="O30" i="40"/>
  <c r="N29" i="40"/>
  <c r="O29" i="40"/>
  <c r="N28" i="40"/>
  <c r="O28" i="40"/>
  <c r="N27" i="40"/>
  <c r="O27" i="40"/>
  <c r="N26" i="40"/>
  <c r="O26" i="40" s="1"/>
  <c r="N25" i="40"/>
  <c r="O25" i="40" s="1"/>
  <c r="N24" i="40"/>
  <c r="O24" i="40"/>
  <c r="N23" i="40"/>
  <c r="O23" i="40"/>
  <c r="N22" i="40"/>
  <c r="O22" i="40"/>
  <c r="N21" i="40"/>
  <c r="O21" i="40"/>
  <c r="N20" i="40"/>
  <c r="O20" i="40" s="1"/>
  <c r="N19" i="40"/>
  <c r="O19" i="40" s="1"/>
  <c r="N18" i="40"/>
  <c r="O18" i="40"/>
  <c r="N17" i="40"/>
  <c r="O17" i="40"/>
  <c r="M16" i="40"/>
  <c r="L16" i="40"/>
  <c r="K16" i="40"/>
  <c r="J16" i="40"/>
  <c r="I16" i="40"/>
  <c r="H16" i="40"/>
  <c r="G16" i="40"/>
  <c r="F16" i="40"/>
  <c r="E16" i="40"/>
  <c r="D16" i="40"/>
  <c r="N15" i="40"/>
  <c r="O15" i="40"/>
  <c r="N14" i="40"/>
  <c r="O14" i="40"/>
  <c r="N13" i="40"/>
  <c r="O13" i="40"/>
  <c r="M12" i="40"/>
  <c r="L12" i="40"/>
  <c r="K12" i="40"/>
  <c r="J12" i="40"/>
  <c r="I12" i="40"/>
  <c r="H12" i="40"/>
  <c r="G12" i="40"/>
  <c r="F12" i="40"/>
  <c r="E12" i="40"/>
  <c r="D12" i="40"/>
  <c r="N11" i="40"/>
  <c r="O11" i="40"/>
  <c r="N10" i="40"/>
  <c r="O10" i="40" s="1"/>
  <c r="N9" i="40"/>
  <c r="O9" i="40" s="1"/>
  <c r="N8" i="40"/>
  <c r="O8" i="40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83" i="39"/>
  <c r="O83" i="39"/>
  <c r="N82" i="39"/>
  <c r="O82" i="39"/>
  <c r="N81" i="39"/>
  <c r="O81" i="39" s="1"/>
  <c r="M80" i="39"/>
  <c r="L80" i="39"/>
  <c r="K80" i="39"/>
  <c r="J80" i="39"/>
  <c r="I80" i="39"/>
  <c r="H80" i="39"/>
  <c r="G80" i="39"/>
  <c r="F80" i="39"/>
  <c r="E80" i="39"/>
  <c r="D80" i="39"/>
  <c r="N79" i="39"/>
  <c r="O79" i="39" s="1"/>
  <c r="N78" i="39"/>
  <c r="O78" i="39" s="1"/>
  <c r="N77" i="39"/>
  <c r="O77" i="39"/>
  <c r="N76" i="39"/>
  <c r="O76" i="39"/>
  <c r="N75" i="39"/>
  <c r="O75" i="39"/>
  <c r="N74" i="39"/>
  <c r="O74" i="39"/>
  <c r="N73" i="39"/>
  <c r="O73" i="39" s="1"/>
  <c r="N72" i="39"/>
  <c r="O72" i="39" s="1"/>
  <c r="M71" i="39"/>
  <c r="L71" i="39"/>
  <c r="K71" i="39"/>
  <c r="J71" i="39"/>
  <c r="I71" i="39"/>
  <c r="H71" i="39"/>
  <c r="G71" i="39"/>
  <c r="F71" i="39"/>
  <c r="E71" i="39"/>
  <c r="D71" i="39"/>
  <c r="N70" i="39"/>
  <c r="O70" i="39" s="1"/>
  <c r="N69" i="39"/>
  <c r="O69" i="39"/>
  <c r="N68" i="39"/>
  <c r="O68" i="39"/>
  <c r="N67" i="39"/>
  <c r="O67" i="39"/>
  <c r="N66" i="39"/>
  <c r="O66" i="39"/>
  <c r="N65" i="39"/>
  <c r="O65" i="39" s="1"/>
  <c r="N64" i="39"/>
  <c r="O64" i="39" s="1"/>
  <c r="M63" i="39"/>
  <c r="L63" i="39"/>
  <c r="K63" i="39"/>
  <c r="J63" i="39"/>
  <c r="J84" i="39" s="1"/>
  <c r="I63" i="39"/>
  <c r="H63" i="39"/>
  <c r="G63" i="39"/>
  <c r="F63" i="39"/>
  <c r="E63" i="39"/>
  <c r="D63" i="39"/>
  <c r="N62" i="39"/>
  <c r="O62" i="39" s="1"/>
  <c r="N61" i="39"/>
  <c r="O61" i="39"/>
  <c r="N60" i="39"/>
  <c r="O60" i="39"/>
  <c r="N59" i="39"/>
  <c r="O59" i="39"/>
  <c r="N58" i="39"/>
  <c r="O58" i="39"/>
  <c r="N57" i="39"/>
  <c r="O57" i="39" s="1"/>
  <c r="N56" i="39"/>
  <c r="O56" i="39" s="1"/>
  <c r="N55" i="39"/>
  <c r="O55" i="39"/>
  <c r="N54" i="39"/>
  <c r="O54" i="39"/>
  <c r="N53" i="39"/>
  <c r="O53" i="39"/>
  <c r="N52" i="39"/>
  <c r="O52" i="39"/>
  <c r="N51" i="39"/>
  <c r="O51" i="39" s="1"/>
  <c r="N50" i="39"/>
  <c r="O50" i="39" s="1"/>
  <c r="N49" i="39"/>
  <c r="O49" i="39"/>
  <c r="N48" i="39"/>
  <c r="O48" i="39"/>
  <c r="N47" i="39"/>
  <c r="O47" i="39"/>
  <c r="N46" i="39"/>
  <c r="O46" i="39"/>
  <c r="N45" i="39"/>
  <c r="O45" i="39" s="1"/>
  <c r="M44" i="39"/>
  <c r="L44" i="39"/>
  <c r="K44" i="39"/>
  <c r="J44" i="39"/>
  <c r="I44" i="39"/>
  <c r="H44" i="39"/>
  <c r="G44" i="39"/>
  <c r="F44" i="39"/>
  <c r="E44" i="39"/>
  <c r="D44" i="39"/>
  <c r="N43" i="39"/>
  <c r="O43" i="39" s="1"/>
  <c r="N42" i="39"/>
  <c r="O42" i="39" s="1"/>
  <c r="N41" i="39"/>
  <c r="O41" i="39"/>
  <c r="N40" i="39"/>
  <c r="O40" i="39"/>
  <c r="N39" i="39"/>
  <c r="O39" i="39"/>
  <c r="N38" i="39"/>
  <c r="O38" i="39"/>
  <c r="N37" i="39"/>
  <c r="O37" i="39" s="1"/>
  <c r="N36" i="39"/>
  <c r="O36" i="39" s="1"/>
  <c r="N35" i="39"/>
  <c r="O35" i="39"/>
  <c r="N34" i="39"/>
  <c r="O34" i="39"/>
  <c r="N33" i="39"/>
  <c r="O33" i="39"/>
  <c r="N32" i="39"/>
  <c r="O32" i="39"/>
  <c r="N31" i="39"/>
  <c r="O31" i="39" s="1"/>
  <c r="N30" i="39"/>
  <c r="O30" i="39" s="1"/>
  <c r="N29" i="39"/>
  <c r="O29" i="39"/>
  <c r="N28" i="39"/>
  <c r="O28" i="39"/>
  <c r="N27" i="39"/>
  <c r="O27" i="39"/>
  <c r="N26" i="39"/>
  <c r="O26" i="39"/>
  <c r="N25" i="39"/>
  <c r="O25" i="39" s="1"/>
  <c r="N24" i="39"/>
  <c r="O24" i="39" s="1"/>
  <c r="N23" i="39"/>
  <c r="O23" i="39"/>
  <c r="N22" i="39"/>
  <c r="O22" i="39"/>
  <c r="N21" i="39"/>
  <c r="O21" i="39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D13" i="39"/>
  <c r="N12" i="39"/>
  <c r="O12" i="39"/>
  <c r="N11" i="39"/>
  <c r="O11" i="39"/>
  <c r="N10" i="39"/>
  <c r="O10" i="39"/>
  <c r="N9" i="39"/>
  <c r="O9" i="39" s="1"/>
  <c r="N8" i="39"/>
  <c r="O8" i="39" s="1"/>
  <c r="N7" i="39"/>
  <c r="O7" i="39"/>
  <c r="N6" i="39"/>
  <c r="O6" i="39"/>
  <c r="M5" i="39"/>
  <c r="L5" i="39"/>
  <c r="K5" i="39"/>
  <c r="J5" i="39"/>
  <c r="I5" i="39"/>
  <c r="H5" i="39"/>
  <c r="G5" i="39"/>
  <c r="F5" i="39"/>
  <c r="E5" i="39"/>
  <c r="D5" i="39"/>
  <c r="N83" i="38"/>
  <c r="O83" i="38"/>
  <c r="N82" i="38"/>
  <c r="O82" i="38"/>
  <c r="M81" i="38"/>
  <c r="L81" i="38"/>
  <c r="K81" i="38"/>
  <c r="J81" i="38"/>
  <c r="I81" i="38"/>
  <c r="H81" i="38"/>
  <c r="G81" i="38"/>
  <c r="F81" i="38"/>
  <c r="E81" i="38"/>
  <c r="D81" i="38"/>
  <c r="N80" i="38"/>
  <c r="O80" i="38"/>
  <c r="N79" i="38"/>
  <c r="O79" i="38"/>
  <c r="N78" i="38"/>
  <c r="O78" i="38" s="1"/>
  <c r="N77" i="38"/>
  <c r="O77" i="38" s="1"/>
  <c r="N76" i="38"/>
  <c r="O76" i="38"/>
  <c r="N75" i="38"/>
  <c r="O75" i="38"/>
  <c r="N74" i="38"/>
  <c r="O74" i="38"/>
  <c r="N73" i="38"/>
  <c r="O73" i="38"/>
  <c r="N72" i="38"/>
  <c r="O72" i="38" s="1"/>
  <c r="N71" i="38"/>
  <c r="O71" i="38" s="1"/>
  <c r="M70" i="38"/>
  <c r="L70" i="38"/>
  <c r="K70" i="38"/>
  <c r="J70" i="38"/>
  <c r="I70" i="38"/>
  <c r="H70" i="38"/>
  <c r="G70" i="38"/>
  <c r="F70" i="38"/>
  <c r="E70" i="38"/>
  <c r="D70" i="38"/>
  <c r="N69" i="38"/>
  <c r="O69" i="38" s="1"/>
  <c r="N68" i="38"/>
  <c r="O68" i="38"/>
  <c r="N67" i="38"/>
  <c r="O67" i="38"/>
  <c r="N66" i="38"/>
  <c r="O66" i="38"/>
  <c r="N65" i="38"/>
  <c r="O65" i="38"/>
  <c r="N64" i="38"/>
  <c r="O64" i="38" s="1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1" i="38"/>
  <c r="O61" i="38" s="1"/>
  <c r="N60" i="38"/>
  <c r="O60" i="38"/>
  <c r="N59" i="38"/>
  <c r="O59" i="38"/>
  <c r="N58" i="38"/>
  <c r="O58" i="38"/>
  <c r="N57" i="38"/>
  <c r="O57" i="38"/>
  <c r="N56" i="38"/>
  <c r="O56" i="38" s="1"/>
  <c r="N55" i="38"/>
  <c r="O55" i="38" s="1"/>
  <c r="N54" i="38"/>
  <c r="O54" i="38"/>
  <c r="N53" i="38"/>
  <c r="O53" i="38" s="1"/>
  <c r="N52" i="38"/>
  <c r="O52" i="38"/>
  <c r="N51" i="38"/>
  <c r="O51" i="38"/>
  <c r="N50" i="38"/>
  <c r="O50" i="38" s="1"/>
  <c r="N49" i="38"/>
  <c r="O49" i="38" s="1"/>
  <c r="N48" i="38"/>
  <c r="O48" i="38"/>
  <c r="N47" i="38"/>
  <c r="O47" i="38" s="1"/>
  <c r="N46" i="38"/>
  <c r="O46" i="38"/>
  <c r="N45" i="38"/>
  <c r="O45" i="38"/>
  <c r="N44" i="38"/>
  <c r="O44" i="38" s="1"/>
  <c r="M43" i="38"/>
  <c r="L43" i="38"/>
  <c r="K43" i="38"/>
  <c r="J43" i="38"/>
  <c r="I43" i="38"/>
  <c r="H43" i="38"/>
  <c r="G43" i="38"/>
  <c r="F43" i="38"/>
  <c r="N43" i="38" s="1"/>
  <c r="O43" i="38" s="1"/>
  <c r="E43" i="38"/>
  <c r="D43" i="38"/>
  <c r="N42" i="38"/>
  <c r="O42" i="38" s="1"/>
  <c r="N41" i="38"/>
  <c r="O41" i="38"/>
  <c r="N40" i="38"/>
  <c r="O40" i="38" s="1"/>
  <c r="N39" i="38"/>
  <c r="O39" i="38"/>
  <c r="N38" i="38"/>
  <c r="O38" i="38"/>
  <c r="N37" i="38"/>
  <c r="O37" i="38" s="1"/>
  <c r="N36" i="38"/>
  <c r="O36" i="38" s="1"/>
  <c r="N35" i="38"/>
  <c r="O35" i="38"/>
  <c r="N34" i="38"/>
  <c r="O34" i="38" s="1"/>
  <c r="N33" i="38"/>
  <c r="O33" i="38"/>
  <c r="N32" i="38"/>
  <c r="O32" i="38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/>
  <c r="N25" i="38"/>
  <c r="O25" i="38" s="1"/>
  <c r="N24" i="38"/>
  <c r="O24" i="38" s="1"/>
  <c r="N23" i="38"/>
  <c r="O23" i="38"/>
  <c r="N22" i="38"/>
  <c r="O22" i="38" s="1"/>
  <c r="N21" i="38"/>
  <c r="O21" i="38"/>
  <c r="N20" i="38"/>
  <c r="O20" i="38"/>
  <c r="N19" i="38"/>
  <c r="O19" i="38" s="1"/>
  <c r="N18" i="38"/>
  <c r="O18" i="38" s="1"/>
  <c r="M17" i="38"/>
  <c r="L17" i="38"/>
  <c r="K17" i="38"/>
  <c r="J17" i="38"/>
  <c r="I17" i="38"/>
  <c r="H17" i="38"/>
  <c r="G17" i="38"/>
  <c r="F17" i="38"/>
  <c r="F84" i="38" s="1"/>
  <c r="E17" i="38"/>
  <c r="D17" i="38"/>
  <c r="N16" i="38"/>
  <c r="O16" i="38"/>
  <c r="N15" i="38"/>
  <c r="O15" i="38"/>
  <c r="N14" i="38"/>
  <c r="O14" i="38" s="1"/>
  <c r="M13" i="38"/>
  <c r="L13" i="38"/>
  <c r="K13" i="38"/>
  <c r="J13" i="38"/>
  <c r="I13" i="38"/>
  <c r="H13" i="38"/>
  <c r="G13" i="38"/>
  <c r="F13" i="38"/>
  <c r="E13" i="38"/>
  <c r="D13" i="38"/>
  <c r="N12" i="38"/>
  <c r="O12" i="38" s="1"/>
  <c r="N11" i="38"/>
  <c r="O11" i="38" s="1"/>
  <c r="N10" i="38"/>
  <c r="O10" i="38" s="1"/>
  <c r="N9" i="38"/>
  <c r="O9" i="38"/>
  <c r="N8" i="38"/>
  <c r="O8" i="38"/>
  <c r="N7" i="38"/>
  <c r="O7" i="38"/>
  <c r="N6" i="38"/>
  <c r="O6" i="38" s="1"/>
  <c r="M5" i="38"/>
  <c r="L5" i="38"/>
  <c r="K5" i="38"/>
  <c r="J5" i="38"/>
  <c r="I5" i="38"/>
  <c r="H5" i="38"/>
  <c r="G5" i="38"/>
  <c r="F5" i="38"/>
  <c r="E5" i="38"/>
  <c r="D5" i="38"/>
  <c r="N83" i="37"/>
  <c r="O83" i="37" s="1"/>
  <c r="N82" i="37"/>
  <c r="O82" i="37" s="1"/>
  <c r="N81" i="37"/>
  <c r="O81" i="37" s="1"/>
  <c r="M80" i="37"/>
  <c r="L80" i="37"/>
  <c r="K80" i="37"/>
  <c r="J80" i="37"/>
  <c r="I80" i="37"/>
  <c r="H80" i="37"/>
  <c r="G80" i="37"/>
  <c r="F80" i="37"/>
  <c r="E80" i="37"/>
  <c r="D80" i="37"/>
  <c r="N79" i="37"/>
  <c r="O79" i="37" s="1"/>
  <c r="N78" i="37"/>
  <c r="O78" i="37"/>
  <c r="N77" i="37"/>
  <c r="O77" i="37" s="1"/>
  <c r="N76" i="37"/>
  <c r="O76" i="37"/>
  <c r="N75" i="37"/>
  <c r="O75" i="37" s="1"/>
  <c r="N74" i="37"/>
  <c r="O74" i="37" s="1"/>
  <c r="N73" i="37"/>
  <c r="O73" i="37" s="1"/>
  <c r="N72" i="37"/>
  <c r="O72" i="37"/>
  <c r="N71" i="37"/>
  <c r="O71" i="37" s="1"/>
  <c r="M70" i="37"/>
  <c r="L70" i="37"/>
  <c r="N70" i="37" s="1"/>
  <c r="O70" i="37" s="1"/>
  <c r="K70" i="37"/>
  <c r="J70" i="37"/>
  <c r="I70" i="37"/>
  <c r="H70" i="37"/>
  <c r="G70" i="37"/>
  <c r="F70" i="37"/>
  <c r="E70" i="37"/>
  <c r="D70" i="37"/>
  <c r="N69" i="37"/>
  <c r="O69" i="37"/>
  <c r="N68" i="37"/>
  <c r="O68" i="37"/>
  <c r="N67" i="37"/>
  <c r="O67" i="37"/>
  <c r="N66" i="37"/>
  <c r="O66" i="37"/>
  <c r="N65" i="37"/>
  <c r="O65" i="37" s="1"/>
  <c r="N64" i="37"/>
  <c r="O64" i="37" s="1"/>
  <c r="N63" i="37"/>
  <c r="O63" i="37"/>
  <c r="M62" i="37"/>
  <c r="L62" i="37"/>
  <c r="N62" i="37" s="1"/>
  <c r="O62" i="37" s="1"/>
  <c r="K62" i="37"/>
  <c r="J62" i="37"/>
  <c r="I62" i="37"/>
  <c r="H62" i="37"/>
  <c r="G62" i="37"/>
  <c r="F62" i="37"/>
  <c r="E62" i="37"/>
  <c r="D62" i="37"/>
  <c r="N61" i="37"/>
  <c r="O61" i="37"/>
  <c r="N60" i="37"/>
  <c r="O60" i="37"/>
  <c r="N59" i="37"/>
  <c r="O59" i="37"/>
  <c r="N58" i="37"/>
  <c r="O58" i="37"/>
  <c r="N57" i="37"/>
  <c r="O57" i="37" s="1"/>
  <c r="N56" i="37"/>
  <c r="O56" i="37" s="1"/>
  <c r="N55" i="37"/>
  <c r="O55" i="37"/>
  <c r="N54" i="37"/>
  <c r="O54" i="37"/>
  <c r="N53" i="37"/>
  <c r="O53" i="37"/>
  <c r="N52" i="37"/>
  <c r="O52" i="37"/>
  <c r="N51" i="37"/>
  <c r="O51" i="37" s="1"/>
  <c r="N50" i="37"/>
  <c r="O50" i="37" s="1"/>
  <c r="N49" i="37"/>
  <c r="O49" i="37"/>
  <c r="N48" i="37"/>
  <c r="O48" i="37"/>
  <c r="N47" i="37"/>
  <c r="O47" i="37"/>
  <c r="N46" i="37"/>
  <c r="O46" i="37"/>
  <c r="N45" i="37"/>
  <c r="O45" i="37" s="1"/>
  <c r="N44" i="37"/>
  <c r="O44" i="37" s="1"/>
  <c r="M43" i="37"/>
  <c r="L43" i="37"/>
  <c r="K43" i="37"/>
  <c r="K84" i="37" s="1"/>
  <c r="J43" i="37"/>
  <c r="J84" i="37" s="1"/>
  <c r="I43" i="37"/>
  <c r="H43" i="37"/>
  <c r="G43" i="37"/>
  <c r="F43" i="37"/>
  <c r="E43" i="37"/>
  <c r="D43" i="37"/>
  <c r="N42" i="37"/>
  <c r="O42" i="37" s="1"/>
  <c r="N41" i="37"/>
  <c r="O41" i="37"/>
  <c r="N40" i="37"/>
  <c r="O40" i="37" s="1"/>
  <c r="N39" i="37"/>
  <c r="O39" i="37"/>
  <c r="N38" i="37"/>
  <c r="O38" i="37"/>
  <c r="N37" i="37"/>
  <c r="O37" i="37" s="1"/>
  <c r="N36" i="37"/>
  <c r="O36" i="37" s="1"/>
  <c r="N35" i="37"/>
  <c r="O35" i="37"/>
  <c r="N34" i="37"/>
  <c r="O34" i="37" s="1"/>
  <c r="N33" i="37"/>
  <c r="O33" i="37"/>
  <c r="N32" i="37"/>
  <c r="O32" i="37"/>
  <c r="N31" i="37"/>
  <c r="O31" i="37" s="1"/>
  <c r="N30" i="37"/>
  <c r="O30" i="37" s="1"/>
  <c r="N29" i="37"/>
  <c r="O29" i="37"/>
  <c r="N28" i="37"/>
  <c r="O28" i="37" s="1"/>
  <c r="N27" i="37"/>
  <c r="O27" i="37"/>
  <c r="N26" i="37"/>
  <c r="O26" i="37"/>
  <c r="N25" i="37"/>
  <c r="O25" i="37" s="1"/>
  <c r="N24" i="37"/>
  <c r="O24" i="37" s="1"/>
  <c r="N23" i="37"/>
  <c r="O23" i="37"/>
  <c r="N22" i="37"/>
  <c r="O22" i="37" s="1"/>
  <c r="N21" i="37"/>
  <c r="O21" i="37"/>
  <c r="N20" i="37"/>
  <c r="O20" i="37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/>
  <c r="M14" i="37"/>
  <c r="M84" i="37" s="1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/>
  <c r="N11" i="37"/>
  <c r="O11" i="37"/>
  <c r="N10" i="37"/>
  <c r="O10" i="37"/>
  <c r="N9" i="37"/>
  <c r="O9" i="37" s="1"/>
  <c r="N8" i="37"/>
  <c r="O8" i="37" s="1"/>
  <c r="N7" i="37"/>
  <c r="O7" i="37"/>
  <c r="N6" i="37"/>
  <c r="O6" i="37"/>
  <c r="M5" i="37"/>
  <c r="L5" i="37"/>
  <c r="K5" i="37"/>
  <c r="J5" i="37"/>
  <c r="I5" i="37"/>
  <c r="H5" i="37"/>
  <c r="G5" i="37"/>
  <c r="F5" i="37"/>
  <c r="E5" i="37"/>
  <c r="D5" i="37"/>
  <c r="N85" i="36"/>
  <c r="O85" i="36" s="1"/>
  <c r="N84" i="36"/>
  <c r="O84" i="36" s="1"/>
  <c r="N83" i="36"/>
  <c r="O83" i="36" s="1"/>
  <c r="N82" i="36"/>
  <c r="O82" i="36"/>
  <c r="N81" i="36"/>
  <c r="O81" i="36"/>
  <c r="N80" i="36"/>
  <c r="O80" i="36"/>
  <c r="N79" i="36"/>
  <c r="O79" i="36" s="1"/>
  <c r="M78" i="36"/>
  <c r="L78" i="36"/>
  <c r="K78" i="36"/>
  <c r="J78" i="36"/>
  <c r="I78" i="36"/>
  <c r="H78" i="36"/>
  <c r="G78" i="36"/>
  <c r="F78" i="36"/>
  <c r="E78" i="36"/>
  <c r="D78" i="36"/>
  <c r="D86" i="36" s="1"/>
  <c r="N77" i="36"/>
  <c r="O77" i="36"/>
  <c r="N76" i="36"/>
  <c r="O76" i="36"/>
  <c r="N75" i="36"/>
  <c r="O75" i="36" s="1"/>
  <c r="N74" i="36"/>
  <c r="O74" i="36" s="1"/>
  <c r="N73" i="36"/>
  <c r="O73" i="36"/>
  <c r="N72" i="36"/>
  <c r="O72" i="36"/>
  <c r="N71" i="36"/>
  <c r="O71" i="36"/>
  <c r="N70" i="36"/>
  <c r="O70" i="36"/>
  <c r="N69" i="36"/>
  <c r="O69" i="36" s="1"/>
  <c r="M68" i="36"/>
  <c r="L68" i="36"/>
  <c r="K68" i="36"/>
  <c r="J68" i="36"/>
  <c r="I68" i="36"/>
  <c r="H68" i="36"/>
  <c r="G68" i="36"/>
  <c r="F68" i="36"/>
  <c r="E68" i="36"/>
  <c r="D68" i="36"/>
  <c r="N67" i="36"/>
  <c r="O67" i="36" s="1"/>
  <c r="N66" i="36"/>
  <c r="O66" i="36"/>
  <c r="N65" i="36"/>
  <c r="O65" i="36"/>
  <c r="N64" i="36"/>
  <c r="O64" i="36"/>
  <c r="N63" i="36"/>
  <c r="O63" i="36"/>
  <c r="N62" i="36"/>
  <c r="O62" i="36" s="1"/>
  <c r="M61" i="36"/>
  <c r="L61" i="36"/>
  <c r="K61" i="36"/>
  <c r="J61" i="36"/>
  <c r="I61" i="36"/>
  <c r="H61" i="36"/>
  <c r="G61" i="36"/>
  <c r="F61" i="36"/>
  <c r="E61" i="36"/>
  <c r="D61" i="36"/>
  <c r="N60" i="36"/>
  <c r="O60" i="36"/>
  <c r="N59" i="36"/>
  <c r="O59" i="36"/>
  <c r="N58" i="36"/>
  <c r="O58" i="36"/>
  <c r="N57" i="36"/>
  <c r="O57" i="36" s="1"/>
  <c r="N56" i="36"/>
  <c r="O56" i="36" s="1"/>
  <c r="N55" i="36"/>
  <c r="O55" i="36" s="1"/>
  <c r="N54" i="36"/>
  <c r="O54" i="36"/>
  <c r="N53" i="36"/>
  <c r="O53" i="36"/>
  <c r="N52" i="36"/>
  <c r="O52" i="36"/>
  <c r="N51" i="36"/>
  <c r="O51" i="36" s="1"/>
  <c r="N50" i="36"/>
  <c r="O50" i="36" s="1"/>
  <c r="N49" i="36"/>
  <c r="O49" i="36" s="1"/>
  <c r="N48" i="36"/>
  <c r="O48" i="36"/>
  <c r="N47" i="36"/>
  <c r="O47" i="36"/>
  <c r="N46" i="36"/>
  <c r="O46" i="36"/>
  <c r="N45" i="36"/>
  <c r="O45" i="36" s="1"/>
  <c r="N44" i="36"/>
  <c r="O44" i="36" s="1"/>
  <c r="N43" i="36"/>
  <c r="O43" i="36" s="1"/>
  <c r="N42" i="36"/>
  <c r="O42" i="36"/>
  <c r="M41" i="36"/>
  <c r="L41" i="36"/>
  <c r="K41" i="36"/>
  <c r="J41" i="36"/>
  <c r="J86" i="36" s="1"/>
  <c r="I41" i="36"/>
  <c r="H41" i="36"/>
  <c r="G41" i="36"/>
  <c r="F41" i="36"/>
  <c r="E41" i="36"/>
  <c r="D41" i="36"/>
  <c r="N40" i="36"/>
  <c r="O40" i="36"/>
  <c r="N39" i="36"/>
  <c r="O39" i="36"/>
  <c r="N38" i="36"/>
  <c r="O38" i="36"/>
  <c r="N37" i="36"/>
  <c r="O37" i="36"/>
  <c r="N36" i="36"/>
  <c r="O36" i="36" s="1"/>
  <c r="N35" i="36"/>
  <c r="O35" i="36" s="1"/>
  <c r="N34" i="36"/>
  <c r="O34" i="36"/>
  <c r="N33" i="36"/>
  <c r="O33" i="36"/>
  <c r="N32" i="36"/>
  <c r="O32" i="36"/>
  <c r="N31" i="36"/>
  <c r="O31" i="36"/>
  <c r="N30" i="36"/>
  <c r="O30" i="36" s="1"/>
  <c r="N29" i="36"/>
  <c r="O29" i="36" s="1"/>
  <c r="N28" i="36"/>
  <c r="O28" i="36"/>
  <c r="N27" i="36"/>
  <c r="O27" i="36"/>
  <c r="N26" i="36"/>
  <c r="O26" i="36"/>
  <c r="N25" i="36"/>
  <c r="O25" i="36"/>
  <c r="N24" i="36"/>
  <c r="O24" i="36" s="1"/>
  <c r="N23" i="36"/>
  <c r="O23" i="36" s="1"/>
  <c r="N22" i="36"/>
  <c r="O22" i="36"/>
  <c r="N21" i="36"/>
  <c r="O21" i="36"/>
  <c r="N20" i="36"/>
  <c r="O20" i="36"/>
  <c r="N19" i="36"/>
  <c r="O19" i="36"/>
  <c r="N18" i="36"/>
  <c r="O18" i="36" s="1"/>
  <c r="N17" i="36"/>
  <c r="O17" i="36" s="1"/>
  <c r="M16" i="36"/>
  <c r="L16" i="36"/>
  <c r="L86" i="36"/>
  <c r="K16" i="36"/>
  <c r="J16" i="36"/>
  <c r="I16" i="36"/>
  <c r="H16" i="36"/>
  <c r="G16" i="36"/>
  <c r="F16" i="36"/>
  <c r="E16" i="36"/>
  <c r="D16" i="36"/>
  <c r="N15" i="36"/>
  <c r="O15" i="36"/>
  <c r="N14" i="36"/>
  <c r="O14" i="36" s="1"/>
  <c r="M13" i="36"/>
  <c r="L13" i="36"/>
  <c r="K13" i="36"/>
  <c r="J13" i="36"/>
  <c r="I13" i="36"/>
  <c r="H13" i="36"/>
  <c r="G13" i="36"/>
  <c r="F13" i="36"/>
  <c r="E13" i="36"/>
  <c r="N13" i="36"/>
  <c r="O13" i="36" s="1"/>
  <c r="D13" i="36"/>
  <c r="N12" i="36"/>
  <c r="O12" i="36"/>
  <c r="N11" i="36"/>
  <c r="O11" i="36" s="1"/>
  <c r="N10" i="36"/>
  <c r="O10" i="36"/>
  <c r="N9" i="36"/>
  <c r="O9" i="36"/>
  <c r="N8" i="36"/>
  <c r="O8" i="36"/>
  <c r="N7" i="36"/>
  <c r="O7" i="36"/>
  <c r="N6" i="36"/>
  <c r="O6" i="36"/>
  <c r="M5" i="36"/>
  <c r="M86" i="36" s="1"/>
  <c r="L5" i="36"/>
  <c r="K5" i="36"/>
  <c r="J5" i="36"/>
  <c r="I5" i="36"/>
  <c r="H5" i="36"/>
  <c r="H86" i="36" s="1"/>
  <c r="G5" i="36"/>
  <c r="G86" i="36" s="1"/>
  <c r="F5" i="36"/>
  <c r="E5" i="36"/>
  <c r="D5" i="36"/>
  <c r="N83" i="35"/>
  <c r="O83" i="35" s="1"/>
  <c r="N82" i="35"/>
  <c r="O82" i="35" s="1"/>
  <c r="M81" i="35"/>
  <c r="L81" i="35"/>
  <c r="K81" i="35"/>
  <c r="J81" i="35"/>
  <c r="I81" i="35"/>
  <c r="H81" i="35"/>
  <c r="G81" i="35"/>
  <c r="F81" i="35"/>
  <c r="E81" i="35"/>
  <c r="D81" i="35"/>
  <c r="N81" i="35" s="1"/>
  <c r="O81" i="35" s="1"/>
  <c r="N80" i="35"/>
  <c r="O80" i="35"/>
  <c r="N79" i="35"/>
  <c r="O79" i="35" s="1"/>
  <c r="N78" i="35"/>
  <c r="O78" i="35"/>
  <c r="N77" i="35"/>
  <c r="O77" i="35"/>
  <c r="N76" i="35"/>
  <c r="O76" i="35" s="1"/>
  <c r="M75" i="35"/>
  <c r="L75" i="35"/>
  <c r="K75" i="35"/>
  <c r="J75" i="35"/>
  <c r="I75" i="35"/>
  <c r="I84" i="35" s="1"/>
  <c r="H75" i="35"/>
  <c r="G75" i="35"/>
  <c r="F75" i="35"/>
  <c r="E75" i="35"/>
  <c r="D75" i="35"/>
  <c r="N74" i="35"/>
  <c r="O74" i="35" s="1"/>
  <c r="N73" i="35"/>
  <c r="O73" i="35"/>
  <c r="N72" i="35"/>
  <c r="O72" i="35"/>
  <c r="N71" i="35"/>
  <c r="O71" i="35"/>
  <c r="N70" i="35"/>
  <c r="O70" i="35"/>
  <c r="N69" i="35"/>
  <c r="O69" i="35" s="1"/>
  <c r="N68" i="35"/>
  <c r="O68" i="35" s="1"/>
  <c r="M67" i="35"/>
  <c r="L67" i="35"/>
  <c r="K67" i="35"/>
  <c r="J67" i="35"/>
  <c r="I67" i="35"/>
  <c r="H67" i="35"/>
  <c r="G67" i="35"/>
  <c r="F67" i="35"/>
  <c r="E67" i="35"/>
  <c r="D67" i="35"/>
  <c r="N66" i="35"/>
  <c r="O66" i="35"/>
  <c r="N65" i="35"/>
  <c r="O65" i="35"/>
  <c r="N64" i="35"/>
  <c r="O64" i="35"/>
  <c r="N63" i="35"/>
  <c r="O63" i="35"/>
  <c r="N62" i="35"/>
  <c r="O62" i="35" s="1"/>
  <c r="N61" i="35"/>
  <c r="O61" i="35" s="1"/>
  <c r="N60" i="35"/>
  <c r="O60" i="35"/>
  <c r="N59" i="35"/>
  <c r="O59" i="35"/>
  <c r="N58" i="35"/>
  <c r="O58" i="35"/>
  <c r="N57" i="35"/>
  <c r="O57" i="35"/>
  <c r="N56" i="35"/>
  <c r="O56" i="35" s="1"/>
  <c r="N55" i="35"/>
  <c r="O55" i="35" s="1"/>
  <c r="N54" i="35"/>
  <c r="O54" i="35"/>
  <c r="N53" i="35"/>
  <c r="O53" i="35" s="1"/>
  <c r="N52" i="35"/>
  <c r="O52" i="35"/>
  <c r="N51" i="35"/>
  <c r="O51" i="35"/>
  <c r="N50" i="35"/>
  <c r="O50" i="35" s="1"/>
  <c r="N49" i="35"/>
  <c r="O49" i="35" s="1"/>
  <c r="N48" i="35"/>
  <c r="O48" i="35"/>
  <c r="N47" i="35"/>
  <c r="O47" i="35"/>
  <c r="N46" i="35"/>
  <c r="O46" i="35"/>
  <c r="N45" i="35"/>
  <c r="O45" i="35"/>
  <c r="N44" i="35"/>
  <c r="O44" i="35" s="1"/>
  <c r="M43" i="35"/>
  <c r="L43" i="35"/>
  <c r="K43" i="35"/>
  <c r="J43" i="35"/>
  <c r="I43" i="35"/>
  <c r="H43" i="35"/>
  <c r="G43" i="35"/>
  <c r="F43" i="35"/>
  <c r="E43" i="35"/>
  <c r="D43" i="35"/>
  <c r="N42" i="35"/>
  <c r="O42" i="35" s="1"/>
  <c r="N41" i="35"/>
  <c r="O41" i="35"/>
  <c r="N40" i="35"/>
  <c r="O40" i="35"/>
  <c r="N39" i="35"/>
  <c r="O39" i="35"/>
  <c r="N38" i="35"/>
  <c r="O38" i="35"/>
  <c r="N37" i="35"/>
  <c r="O37" i="35" s="1"/>
  <c r="N36" i="35"/>
  <c r="O36" i="35" s="1"/>
  <c r="N35" i="35"/>
  <c r="O35" i="35"/>
  <c r="N34" i="35"/>
  <c r="O34" i="35"/>
  <c r="N33" i="35"/>
  <c r="O33" i="35"/>
  <c r="N32" i="35"/>
  <c r="O32" i="35"/>
  <c r="N31" i="35"/>
  <c r="O31" i="35" s="1"/>
  <c r="N30" i="35"/>
  <c r="O30" i="35" s="1"/>
  <c r="N29" i="35"/>
  <c r="O29" i="35"/>
  <c r="N28" i="35"/>
  <c r="O28" i="35"/>
  <c r="N27" i="35"/>
  <c r="O27" i="35"/>
  <c r="N26" i="35"/>
  <c r="O26" i="35"/>
  <c r="N25" i="35"/>
  <c r="O25" i="35" s="1"/>
  <c r="N24" i="35"/>
  <c r="O24" i="35" s="1"/>
  <c r="N23" i="35"/>
  <c r="O23" i="35"/>
  <c r="N22" i="35"/>
  <c r="O22" i="35" s="1"/>
  <c r="N21" i="35"/>
  <c r="O21" i="35"/>
  <c r="N20" i="35"/>
  <c r="O20" i="35"/>
  <c r="N19" i="35"/>
  <c r="O19" i="35" s="1"/>
  <c r="N18" i="35"/>
  <c r="O18" i="35" s="1"/>
  <c r="M17" i="35"/>
  <c r="L17" i="35"/>
  <c r="K17" i="35"/>
  <c r="J17" i="35"/>
  <c r="J84" i="35" s="1"/>
  <c r="I17" i="35"/>
  <c r="H17" i="35"/>
  <c r="G17" i="35"/>
  <c r="F17" i="35"/>
  <c r="E17" i="35"/>
  <c r="D17" i="35"/>
  <c r="N17" i="35" s="1"/>
  <c r="O17" i="35" s="1"/>
  <c r="N16" i="35"/>
  <c r="O16" i="35"/>
  <c r="N15" i="35"/>
  <c r="O15" i="35"/>
  <c r="N14" i="35"/>
  <c r="O14" i="35"/>
  <c r="M13" i="35"/>
  <c r="L13" i="35"/>
  <c r="K13" i="35"/>
  <c r="J13" i="35"/>
  <c r="I13" i="35"/>
  <c r="H13" i="35"/>
  <c r="G13" i="35"/>
  <c r="F13" i="35"/>
  <c r="E13" i="35"/>
  <c r="E84" i="35" s="1"/>
  <c r="D13" i="35"/>
  <c r="N12" i="35"/>
  <c r="O12" i="35"/>
  <c r="N11" i="35"/>
  <c r="O11" i="35" s="1"/>
  <c r="N10" i="35"/>
  <c r="O10" i="35" s="1"/>
  <c r="N9" i="35"/>
  <c r="O9" i="35"/>
  <c r="N8" i="35"/>
  <c r="O8" i="35" s="1"/>
  <c r="N7" i="35"/>
  <c r="O7" i="35"/>
  <c r="N6" i="35"/>
  <c r="O6" i="35"/>
  <c r="M5" i="35"/>
  <c r="M84" i="35" s="1"/>
  <c r="L5" i="35"/>
  <c r="K5" i="35"/>
  <c r="J5" i="35"/>
  <c r="I5" i="35"/>
  <c r="H5" i="35"/>
  <c r="H84" i="35"/>
  <c r="G5" i="35"/>
  <c r="F5" i="35"/>
  <c r="E5" i="35"/>
  <c r="D5" i="35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N72" i="34" s="1"/>
  <c r="O72" i="34" s="1"/>
  <c r="E72" i="34"/>
  <c r="D72" i="34"/>
  <c r="N71" i="34"/>
  <c r="O71" i="34"/>
  <c r="N70" i="34"/>
  <c r="O70" i="34" s="1"/>
  <c r="N69" i="34"/>
  <c r="O69" i="34" s="1"/>
  <c r="N68" i="34"/>
  <c r="O68" i="34"/>
  <c r="N67" i="34"/>
  <c r="O67" i="34"/>
  <c r="N66" i="34"/>
  <c r="O66" i="34"/>
  <c r="N65" i="34"/>
  <c r="O65" i="34"/>
  <c r="M64" i="34"/>
  <c r="L64" i="34"/>
  <c r="K64" i="34"/>
  <c r="J64" i="34"/>
  <c r="I64" i="34"/>
  <c r="H64" i="34"/>
  <c r="G64" i="34"/>
  <c r="F64" i="34"/>
  <c r="E64" i="34"/>
  <c r="D64" i="34"/>
  <c r="N64" i="34" s="1"/>
  <c r="O64" i="34" s="1"/>
  <c r="N63" i="34"/>
  <c r="O63" i="34" s="1"/>
  <c r="N62" i="34"/>
  <c r="O62" i="34" s="1"/>
  <c r="N61" i="34"/>
  <c r="O61" i="34"/>
  <c r="N60" i="34"/>
  <c r="O60" i="34" s="1"/>
  <c r="N59" i="34"/>
  <c r="O59" i="34"/>
  <c r="N58" i="34"/>
  <c r="O58" i="34"/>
  <c r="M57" i="34"/>
  <c r="L57" i="34"/>
  <c r="K57" i="34"/>
  <c r="J57" i="34"/>
  <c r="I57" i="34"/>
  <c r="H57" i="34"/>
  <c r="G57" i="34"/>
  <c r="G75" i="34" s="1"/>
  <c r="F57" i="34"/>
  <c r="E57" i="34"/>
  <c r="D57" i="34"/>
  <c r="N56" i="34"/>
  <c r="O56" i="34" s="1"/>
  <c r="N55" i="34"/>
  <c r="O55" i="34" s="1"/>
  <c r="N54" i="34"/>
  <c r="O54" i="34"/>
  <c r="N53" i="34"/>
  <c r="O53" i="34"/>
  <c r="N52" i="34"/>
  <c r="O52" i="34"/>
  <c r="N51" i="34"/>
  <c r="O51" i="34"/>
  <c r="N50" i="34"/>
  <c r="O50" i="34" s="1"/>
  <c r="N49" i="34"/>
  <c r="O49" i="34" s="1"/>
  <c r="N48" i="34"/>
  <c r="O48" i="34"/>
  <c r="N47" i="34"/>
  <c r="O47" i="34"/>
  <c r="N46" i="34"/>
  <c r="O46" i="34"/>
  <c r="N45" i="34"/>
  <c r="O45" i="34"/>
  <c r="N44" i="34"/>
  <c r="O44" i="34" s="1"/>
  <c r="M43" i="34"/>
  <c r="L43" i="34"/>
  <c r="K43" i="34"/>
  <c r="J43" i="34"/>
  <c r="I43" i="34"/>
  <c r="H43" i="34"/>
  <c r="G43" i="34"/>
  <c r="F43" i="34"/>
  <c r="E43" i="34"/>
  <c r="D43" i="34"/>
  <c r="N43" i="34"/>
  <c r="O43" i="34" s="1"/>
  <c r="N42" i="34"/>
  <c r="O42" i="34" s="1"/>
  <c r="N41" i="34"/>
  <c r="O41" i="34"/>
  <c r="N40" i="34"/>
  <c r="O40" i="34" s="1"/>
  <c r="N39" i="34"/>
  <c r="O39" i="34"/>
  <c r="N38" i="34"/>
  <c r="O38" i="34"/>
  <c r="N37" i="34"/>
  <c r="O37" i="34" s="1"/>
  <c r="N36" i="34"/>
  <c r="O36" i="34" s="1"/>
  <c r="N35" i="34"/>
  <c r="O35" i="34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 s="1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 s="1"/>
  <c r="N20" i="34"/>
  <c r="O20" i="34" s="1"/>
  <c r="N19" i="34"/>
  <c r="O19" i="34" s="1"/>
  <c r="N18" i="34"/>
  <c r="O18" i="34" s="1"/>
  <c r="N17" i="34"/>
  <c r="O17" i="34" s="1"/>
  <c r="M16" i="34"/>
  <c r="L16" i="34"/>
  <c r="K16" i="34"/>
  <c r="J16" i="34"/>
  <c r="I16" i="34"/>
  <c r="N16" i="34" s="1"/>
  <c r="O16" i="34" s="1"/>
  <c r="H16" i="34"/>
  <c r="G16" i="34"/>
  <c r="F16" i="34"/>
  <c r="E16" i="34"/>
  <c r="D16" i="34"/>
  <c r="N15" i="34"/>
  <c r="O15" i="34" s="1"/>
  <c r="N14" i="34"/>
  <c r="O14" i="34" s="1"/>
  <c r="N13" i="34"/>
  <c r="O13" i="34" s="1"/>
  <c r="M12" i="34"/>
  <c r="L12" i="34"/>
  <c r="K12" i="34"/>
  <c r="J12" i="34"/>
  <c r="I12" i="34"/>
  <c r="I75" i="34" s="1"/>
  <c r="H12" i="34"/>
  <c r="G12" i="34"/>
  <c r="F12" i="34"/>
  <c r="E12" i="34"/>
  <c r="D12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M75" i="34" s="1"/>
  <c r="L5" i="34"/>
  <c r="L75" i="34" s="1"/>
  <c r="K5" i="34"/>
  <c r="K75" i="34" s="1"/>
  <c r="J5" i="34"/>
  <c r="J75" i="34"/>
  <c r="I5" i="34"/>
  <c r="H5" i="34"/>
  <c r="H75" i="34"/>
  <c r="G5" i="34"/>
  <c r="F5" i="34"/>
  <c r="E5" i="34"/>
  <c r="N5" i="34"/>
  <c r="O5" i="34" s="1"/>
  <c r="D5" i="34"/>
  <c r="D75" i="34" s="1"/>
  <c r="E39" i="33"/>
  <c r="F39" i="33"/>
  <c r="G39" i="33"/>
  <c r="N39" i="33" s="1"/>
  <c r="O39" i="33" s="1"/>
  <c r="H39" i="33"/>
  <c r="I39" i="33"/>
  <c r="J39" i="33"/>
  <c r="K39" i="33"/>
  <c r="L39" i="33"/>
  <c r="M39" i="33"/>
  <c r="D39" i="33"/>
  <c r="E13" i="33"/>
  <c r="F13" i="33"/>
  <c r="G13" i="33"/>
  <c r="N13" i="33" s="1"/>
  <c r="O13" i="33" s="1"/>
  <c r="H13" i="33"/>
  <c r="I13" i="33"/>
  <c r="J13" i="33"/>
  <c r="K13" i="33"/>
  <c r="L13" i="33"/>
  <c r="M13" i="33"/>
  <c r="M78" i="33" s="1"/>
  <c r="D13" i="33"/>
  <c r="E9" i="33"/>
  <c r="F9" i="33"/>
  <c r="G9" i="33"/>
  <c r="N9" i="33" s="1"/>
  <c r="O9" i="33" s="1"/>
  <c r="H9" i="33"/>
  <c r="I9" i="33"/>
  <c r="J9" i="33"/>
  <c r="K9" i="33"/>
  <c r="L9" i="33"/>
  <c r="M9" i="33"/>
  <c r="D9" i="33"/>
  <c r="E5" i="33"/>
  <c r="F5" i="33"/>
  <c r="F78" i="33" s="1"/>
  <c r="G5" i="33"/>
  <c r="G78" i="33" s="1"/>
  <c r="H5" i="33"/>
  <c r="H78" i="33" s="1"/>
  <c r="I5" i="33"/>
  <c r="I78" i="33" s="1"/>
  <c r="J5" i="33"/>
  <c r="J78" i="33" s="1"/>
  <c r="K5" i="33"/>
  <c r="K78" i="33" s="1"/>
  <c r="L5" i="33"/>
  <c r="L78" i="33" s="1"/>
  <c r="M5" i="33"/>
  <c r="D5" i="33"/>
  <c r="D78" i="33" s="1"/>
  <c r="E75" i="33"/>
  <c r="F75" i="33"/>
  <c r="G75" i="33"/>
  <c r="N75" i="33" s="1"/>
  <c r="O75" i="33" s="1"/>
  <c r="H75" i="33"/>
  <c r="I75" i="33"/>
  <c r="J75" i="33"/>
  <c r="K75" i="33"/>
  <c r="L75" i="33"/>
  <c r="M75" i="33"/>
  <c r="D75" i="33"/>
  <c r="N77" i="33"/>
  <c r="O77" i="33" s="1"/>
  <c r="N76" i="33"/>
  <c r="O76" i="33" s="1"/>
  <c r="N69" i="33"/>
  <c r="O69" i="33" s="1"/>
  <c r="N70" i="33"/>
  <c r="N71" i="33"/>
  <c r="N72" i="33"/>
  <c r="O72" i="33" s="1"/>
  <c r="N73" i="33"/>
  <c r="O73" i="33" s="1"/>
  <c r="N74" i="33"/>
  <c r="O74" i="33" s="1"/>
  <c r="N68" i="33"/>
  <c r="O68" i="33" s="1"/>
  <c r="E67" i="33"/>
  <c r="F67" i="33"/>
  <c r="G67" i="33"/>
  <c r="H67" i="33"/>
  <c r="I67" i="33"/>
  <c r="J67" i="33"/>
  <c r="K67" i="33"/>
  <c r="L67" i="33"/>
  <c r="M67" i="33"/>
  <c r="D67" i="33"/>
  <c r="N67" i="33" s="1"/>
  <c r="O67" i="33" s="1"/>
  <c r="E60" i="33"/>
  <c r="F60" i="33"/>
  <c r="G60" i="33"/>
  <c r="H60" i="33"/>
  <c r="I60" i="33"/>
  <c r="N60" i="33" s="1"/>
  <c r="O60" i="33" s="1"/>
  <c r="J60" i="33"/>
  <c r="K60" i="33"/>
  <c r="L60" i="33"/>
  <c r="M60" i="33"/>
  <c r="D60" i="33"/>
  <c r="N61" i="33"/>
  <c r="O61" i="33" s="1"/>
  <c r="N62" i="33"/>
  <c r="O62" i="33" s="1"/>
  <c r="N63" i="33"/>
  <c r="O63" i="33" s="1"/>
  <c r="N64" i="33"/>
  <c r="O64" i="33" s="1"/>
  <c r="N65" i="33"/>
  <c r="O65" i="33" s="1"/>
  <c r="N66" i="33"/>
  <c r="O66" i="33" s="1"/>
  <c r="N54" i="33"/>
  <c r="O54" i="33" s="1"/>
  <c r="N55" i="33"/>
  <c r="O55" i="33" s="1"/>
  <c r="N56" i="33"/>
  <c r="O56" i="33" s="1"/>
  <c r="N57" i="33"/>
  <c r="O57" i="33" s="1"/>
  <c r="N59" i="33"/>
  <c r="O59" i="33" s="1"/>
  <c r="N58" i="33"/>
  <c r="O58" i="33" s="1"/>
  <c r="N41" i="33"/>
  <c r="O41" i="33" s="1"/>
  <c r="N42" i="33"/>
  <c r="O42" i="33" s="1"/>
  <c r="N43" i="33"/>
  <c r="O43" i="33" s="1"/>
  <c r="N44" i="33"/>
  <c r="O44" i="33" s="1"/>
  <c r="N45" i="33"/>
  <c r="O45" i="33" s="1"/>
  <c r="N46" i="33"/>
  <c r="O46" i="33" s="1"/>
  <c r="N47" i="33"/>
  <c r="O47" i="33" s="1"/>
  <c r="N48" i="33"/>
  <c r="O48" i="33" s="1"/>
  <c r="N49" i="33"/>
  <c r="O49" i="33" s="1"/>
  <c r="N50" i="33"/>
  <c r="O50" i="33" s="1"/>
  <c r="N51" i="33"/>
  <c r="O51" i="33" s="1"/>
  <c r="N52" i="33"/>
  <c r="O52" i="33" s="1"/>
  <c r="N53" i="33"/>
  <c r="O53" i="33" s="1"/>
  <c r="N40" i="33"/>
  <c r="O40" i="33" s="1"/>
  <c r="O70" i="33"/>
  <c r="O71" i="33"/>
  <c r="N11" i="33"/>
  <c r="O11" i="33" s="1"/>
  <c r="N12" i="33"/>
  <c r="O12" i="33" s="1"/>
  <c r="N7" i="33"/>
  <c r="O7" i="33" s="1"/>
  <c r="N8" i="33"/>
  <c r="O8" i="33" s="1"/>
  <c r="N6" i="33"/>
  <c r="O6" i="33" s="1"/>
  <c r="N38" i="33"/>
  <c r="O38" i="33" s="1"/>
  <c r="N33" i="33"/>
  <c r="O33" i="33" s="1"/>
  <c r="N34" i="33"/>
  <c r="O34" i="33" s="1"/>
  <c r="N35" i="33"/>
  <c r="O35" i="33" s="1"/>
  <c r="N36" i="33"/>
  <c r="O36" i="33" s="1"/>
  <c r="N37" i="33"/>
  <c r="O37" i="33" s="1"/>
  <c r="N21" i="33"/>
  <c r="O21" i="33" s="1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 s="1"/>
  <c r="N28" i="33"/>
  <c r="O28" i="33" s="1"/>
  <c r="N29" i="33"/>
  <c r="O29" i="33" s="1"/>
  <c r="N30" i="33"/>
  <c r="O30" i="33" s="1"/>
  <c r="N31" i="33"/>
  <c r="O31" i="33" s="1"/>
  <c r="N32" i="33"/>
  <c r="O32" i="33" s="1"/>
  <c r="N15" i="33"/>
  <c r="O15" i="33" s="1"/>
  <c r="N16" i="33"/>
  <c r="O16" i="33" s="1"/>
  <c r="N17" i="33"/>
  <c r="O17" i="33" s="1"/>
  <c r="N18" i="33"/>
  <c r="O18" i="33" s="1"/>
  <c r="N19" i="33"/>
  <c r="O19" i="33" s="1"/>
  <c r="N14" i="33"/>
  <c r="O14" i="33" s="1"/>
  <c r="N20" i="33"/>
  <c r="O20" i="33" s="1"/>
  <c r="N10" i="33"/>
  <c r="O10" i="33" s="1"/>
  <c r="H84" i="37"/>
  <c r="I84" i="37"/>
  <c r="F84" i="37"/>
  <c r="G84" i="37"/>
  <c r="N80" i="37"/>
  <c r="O80" i="37"/>
  <c r="N43" i="37"/>
  <c r="O43" i="37"/>
  <c r="N18" i="37"/>
  <c r="O18" i="37"/>
  <c r="N14" i="37"/>
  <c r="O14" i="37"/>
  <c r="D84" i="37"/>
  <c r="H84" i="38"/>
  <c r="J84" i="38"/>
  <c r="K84" i="38"/>
  <c r="L84" i="38"/>
  <c r="N81" i="38"/>
  <c r="O81" i="38" s="1"/>
  <c r="G84" i="38"/>
  <c r="N13" i="38"/>
  <c r="O13" i="38"/>
  <c r="N70" i="38"/>
  <c r="O70" i="38"/>
  <c r="N62" i="38"/>
  <c r="O62" i="38"/>
  <c r="D84" i="38"/>
  <c r="N5" i="38"/>
  <c r="O5" i="38" s="1"/>
  <c r="E84" i="37"/>
  <c r="N61" i="36"/>
  <c r="O61" i="36"/>
  <c r="E78" i="33"/>
  <c r="F86" i="36"/>
  <c r="L84" i="39"/>
  <c r="F84" i="39"/>
  <c r="M84" i="39"/>
  <c r="I84" i="39"/>
  <c r="K84" i="39"/>
  <c r="H84" i="39"/>
  <c r="N80" i="39"/>
  <c r="O80" i="39" s="1"/>
  <c r="G84" i="39"/>
  <c r="N71" i="39"/>
  <c r="O71" i="39"/>
  <c r="N44" i="39"/>
  <c r="O44" i="39"/>
  <c r="N17" i="39"/>
  <c r="O17" i="39"/>
  <c r="N13" i="39"/>
  <c r="O13" i="39"/>
  <c r="D84" i="39"/>
  <c r="N5" i="39"/>
  <c r="O5" i="39" s="1"/>
  <c r="E84" i="39"/>
  <c r="L87" i="40"/>
  <c r="J87" i="40"/>
  <c r="M87" i="40"/>
  <c r="N16" i="40"/>
  <c r="O16" i="40" s="1"/>
  <c r="N5" i="40"/>
  <c r="O5" i="40" s="1"/>
  <c r="I87" i="40"/>
  <c r="N12" i="40"/>
  <c r="O12" i="40"/>
  <c r="N64" i="40"/>
  <c r="O64" i="40"/>
  <c r="G87" i="40"/>
  <c r="K87" i="40"/>
  <c r="F87" i="40"/>
  <c r="N87" i="40"/>
  <c r="O87" i="40" s="1"/>
  <c r="H87" i="40"/>
  <c r="N83" i="40"/>
  <c r="O83" i="40"/>
  <c r="N72" i="40"/>
  <c r="O72" i="40"/>
  <c r="D87" i="40"/>
  <c r="E87" i="40"/>
  <c r="N46" i="40"/>
  <c r="O46" i="40"/>
  <c r="I86" i="36"/>
  <c r="E84" i="38"/>
  <c r="N84" i="38"/>
  <c r="O84" i="38" s="1"/>
  <c r="I84" i="38"/>
  <c r="M84" i="38"/>
  <c r="N17" i="38"/>
  <c r="O17" i="38" s="1"/>
  <c r="E75" i="34"/>
  <c r="G84" i="35"/>
  <c r="N5" i="35"/>
  <c r="O5" i="35" s="1"/>
  <c r="K84" i="35"/>
  <c r="E86" i="36"/>
  <c r="N5" i="37"/>
  <c r="O5" i="37" s="1"/>
  <c r="J85" i="41"/>
  <c r="M85" i="41"/>
  <c r="N61" i="41"/>
  <c r="O61" i="41" s="1"/>
  <c r="I85" i="41"/>
  <c r="N12" i="41"/>
  <c r="O12" i="41"/>
  <c r="H85" i="41"/>
  <c r="L85" i="41"/>
  <c r="N68" i="41"/>
  <c r="O68" i="41"/>
  <c r="K85" i="41"/>
  <c r="N79" i="41"/>
  <c r="O79" i="41" s="1"/>
  <c r="G85" i="41"/>
  <c r="N41" i="41"/>
  <c r="O41" i="41"/>
  <c r="F85" i="41"/>
  <c r="D85" i="41"/>
  <c r="N85" i="41" s="1"/>
  <c r="O85" i="41" s="1"/>
  <c r="N15" i="41"/>
  <c r="O15" i="41"/>
  <c r="E85" i="41"/>
  <c r="N5" i="41"/>
  <c r="O5" i="41" s="1"/>
  <c r="N71" i="42"/>
  <c r="O71" i="42" s="1"/>
  <c r="I75" i="42"/>
  <c r="M75" i="42"/>
  <c r="G75" i="42"/>
  <c r="L75" i="42"/>
  <c r="J75" i="42"/>
  <c r="H75" i="42"/>
  <c r="K75" i="42"/>
  <c r="N12" i="42"/>
  <c r="O12" i="42"/>
  <c r="N56" i="42"/>
  <c r="O56" i="42"/>
  <c r="N64" i="42"/>
  <c r="O64" i="42"/>
  <c r="N39" i="42"/>
  <c r="O39" i="42"/>
  <c r="N15" i="42"/>
  <c r="O15" i="42"/>
  <c r="D75" i="42"/>
  <c r="E75" i="42"/>
  <c r="N5" i="42"/>
  <c r="O5" i="42"/>
  <c r="F75" i="42"/>
  <c r="N75" i="42"/>
  <c r="O75" i="42" s="1"/>
  <c r="N12" i="43"/>
  <c r="O12" i="43" s="1"/>
  <c r="K85" i="43"/>
  <c r="N63" i="43"/>
  <c r="O63" i="43"/>
  <c r="I85" i="43"/>
  <c r="M85" i="43"/>
  <c r="L85" i="43"/>
  <c r="J85" i="43"/>
  <c r="H85" i="43"/>
  <c r="N82" i="43"/>
  <c r="O82" i="43" s="1"/>
  <c r="N71" i="43"/>
  <c r="O71" i="43" s="1"/>
  <c r="E85" i="43"/>
  <c r="F85" i="43"/>
  <c r="N44" i="43"/>
  <c r="O44" i="43" s="1"/>
  <c r="G85" i="43"/>
  <c r="N16" i="43"/>
  <c r="O16" i="43"/>
  <c r="D85" i="43"/>
  <c r="N5" i="43"/>
  <c r="O5" i="43" s="1"/>
  <c r="N85" i="43"/>
  <c r="O85" i="43" s="1"/>
  <c r="J84" i="44"/>
  <c r="I84" i="44"/>
  <c r="K84" i="44"/>
  <c r="L84" i="44"/>
  <c r="M84" i="44"/>
  <c r="H84" i="44"/>
  <c r="N12" i="44"/>
  <c r="O12" i="44" s="1"/>
  <c r="N81" i="44"/>
  <c r="O81" i="44" s="1"/>
  <c r="F84" i="44"/>
  <c r="N70" i="44"/>
  <c r="O70" i="44"/>
  <c r="G84" i="44"/>
  <c r="N62" i="44"/>
  <c r="O62" i="44" s="1"/>
  <c r="N42" i="44"/>
  <c r="O42" i="44" s="1"/>
  <c r="N15" i="44"/>
  <c r="O15" i="44" s="1"/>
  <c r="E84" i="44"/>
  <c r="N84" i="44" s="1"/>
  <c r="O84" i="44" s="1"/>
  <c r="D84" i="44"/>
  <c r="N5" i="44"/>
  <c r="O5" i="44" s="1"/>
  <c r="J84" i="45"/>
  <c r="M84" i="45"/>
  <c r="L84" i="45"/>
  <c r="K84" i="45"/>
  <c r="I84" i="45"/>
  <c r="N81" i="45"/>
  <c r="O81" i="45"/>
  <c r="H84" i="45"/>
  <c r="N70" i="45"/>
  <c r="O70" i="45" s="1"/>
  <c r="N62" i="45"/>
  <c r="O62" i="45" s="1"/>
  <c r="F84" i="45"/>
  <c r="N84" i="45" s="1"/>
  <c r="O84" i="45" s="1"/>
  <c r="N44" i="45"/>
  <c r="O44" i="45"/>
  <c r="G84" i="45"/>
  <c r="E84" i="45"/>
  <c r="N15" i="45"/>
  <c r="O15" i="45"/>
  <c r="D84" i="45"/>
  <c r="N12" i="45"/>
  <c r="O12" i="45" s="1"/>
  <c r="N5" i="45"/>
  <c r="O5" i="45" s="1"/>
  <c r="L84" i="46"/>
  <c r="K84" i="46"/>
  <c r="I84" i="46"/>
  <c r="N81" i="46"/>
  <c r="O81" i="46"/>
  <c r="M84" i="46"/>
  <c r="F84" i="46"/>
  <c r="N12" i="46"/>
  <c r="O12" i="46"/>
  <c r="H84" i="46"/>
  <c r="J84" i="46"/>
  <c r="N70" i="46"/>
  <c r="O70" i="46"/>
  <c r="G84" i="46"/>
  <c r="N62" i="46"/>
  <c r="O62" i="46" s="1"/>
  <c r="N44" i="46"/>
  <c r="O44" i="46" s="1"/>
  <c r="N15" i="46"/>
  <c r="O15" i="46" s="1"/>
  <c r="E84" i="46"/>
  <c r="D84" i="46"/>
  <c r="N84" i="46" s="1"/>
  <c r="O84" i="46" s="1"/>
  <c r="N5" i="46"/>
  <c r="O5" i="46" s="1"/>
  <c r="M75" i="47"/>
  <c r="L75" i="47"/>
  <c r="H75" i="47"/>
  <c r="K75" i="47"/>
  <c r="J75" i="47"/>
  <c r="G75" i="47"/>
  <c r="I75" i="47"/>
  <c r="N71" i="47"/>
  <c r="O71" i="47"/>
  <c r="F75" i="47"/>
  <c r="N64" i="47"/>
  <c r="O64" i="47" s="1"/>
  <c r="N59" i="47"/>
  <c r="O59" i="47" s="1"/>
  <c r="N41" i="47"/>
  <c r="O41" i="47" s="1"/>
  <c r="N16" i="47"/>
  <c r="O16" i="47" s="1"/>
  <c r="D75" i="47"/>
  <c r="N75" i="47" s="1"/>
  <c r="O75" i="47" s="1"/>
  <c r="N12" i="47"/>
  <c r="O12" i="47"/>
  <c r="E75" i="47"/>
  <c r="N5" i="47"/>
  <c r="O5" i="47" s="1"/>
  <c r="O71" i="49"/>
  <c r="P71" i="49" s="1"/>
  <c r="O58" i="49"/>
  <c r="P58" i="49" s="1"/>
  <c r="O41" i="49"/>
  <c r="P41" i="49"/>
  <c r="O16" i="49"/>
  <c r="P16" i="49" s="1"/>
  <c r="O12" i="49"/>
  <c r="P12" i="49" s="1"/>
  <c r="O5" i="49"/>
  <c r="P5" i="49" s="1"/>
  <c r="F63" i="49"/>
  <c r="O63" i="49" s="1"/>
  <c r="P63" i="49" s="1"/>
  <c r="J63" i="49"/>
  <c r="J73" i="49" s="1"/>
  <c r="H63" i="49"/>
  <c r="H73" i="49"/>
  <c r="L63" i="49"/>
  <c r="L73" i="49" s="1"/>
  <c r="M63" i="49"/>
  <c r="M73" i="49" s="1"/>
  <c r="K63" i="49"/>
  <c r="K73" i="49" s="1"/>
  <c r="O64" i="49"/>
  <c r="P64" i="49" s="1"/>
  <c r="D63" i="49"/>
  <c r="D73" i="49" s="1"/>
  <c r="N63" i="49"/>
  <c r="N73" i="49"/>
  <c r="G63" i="49"/>
  <c r="G73" i="49" s="1"/>
  <c r="E63" i="49"/>
  <c r="E73" i="49" s="1"/>
  <c r="I63" i="49"/>
  <c r="I73" i="49" s="1"/>
  <c r="O71" i="50"/>
  <c r="P71" i="50"/>
  <c r="O63" i="50"/>
  <c r="P63" i="50" s="1"/>
  <c r="O57" i="50"/>
  <c r="P57" i="50" s="1"/>
  <c r="O40" i="50"/>
  <c r="P40" i="50" s="1"/>
  <c r="D15" i="50"/>
  <c r="D74" i="50" s="1"/>
  <c r="O74" i="50" s="1"/>
  <c r="P74" i="50" s="1"/>
  <c r="J74" i="50"/>
  <c r="H74" i="50"/>
  <c r="N74" i="50"/>
  <c r="F74" i="50"/>
  <c r="L74" i="50"/>
  <c r="G74" i="50"/>
  <c r="O12" i="50"/>
  <c r="P12" i="50"/>
  <c r="K74" i="50"/>
  <c r="I74" i="50"/>
  <c r="M74" i="50"/>
  <c r="E74" i="50"/>
  <c r="O5" i="50"/>
  <c r="P5" i="50"/>
  <c r="O76" i="51" l="1"/>
  <c r="P76" i="51" s="1"/>
  <c r="N78" i="33"/>
  <c r="O78" i="33" s="1"/>
  <c r="N84" i="39"/>
  <c r="O84" i="39" s="1"/>
  <c r="O15" i="50"/>
  <c r="P15" i="50" s="1"/>
  <c r="F73" i="49"/>
  <c r="O73" i="49" s="1"/>
  <c r="P73" i="49" s="1"/>
  <c r="L84" i="37"/>
  <c r="N84" i="37" s="1"/>
  <c r="O84" i="37" s="1"/>
  <c r="N75" i="35"/>
  <c r="O75" i="35" s="1"/>
  <c r="N41" i="36"/>
  <c r="O41" i="36" s="1"/>
  <c r="N5" i="33"/>
  <c r="O5" i="33" s="1"/>
  <c r="K86" i="36"/>
  <c r="N86" i="36" s="1"/>
  <c r="O86" i="36" s="1"/>
  <c r="N68" i="36"/>
  <c r="O68" i="36" s="1"/>
  <c r="N78" i="36"/>
  <c r="O78" i="36" s="1"/>
  <c r="N63" i="39"/>
  <c r="O63" i="39" s="1"/>
  <c r="N67" i="35"/>
  <c r="O67" i="35" s="1"/>
  <c r="L84" i="35"/>
  <c r="N43" i="35"/>
  <c r="O43" i="35" s="1"/>
  <c r="F75" i="34"/>
  <c r="N75" i="34" s="1"/>
  <c r="O75" i="34" s="1"/>
  <c r="D84" i="35"/>
  <c r="N13" i="35"/>
  <c r="O13" i="35" s="1"/>
  <c r="N5" i="36"/>
  <c r="O5" i="36" s="1"/>
  <c r="N57" i="34"/>
  <c r="O57" i="34" s="1"/>
  <c r="F84" i="35"/>
  <c r="N16" i="36"/>
  <c r="O16" i="36" s="1"/>
  <c r="N84" i="35" l="1"/>
  <c r="O84" i="35" s="1"/>
</calcChain>
</file>

<file path=xl/sharedStrings.xml><?xml version="1.0" encoding="utf-8"?>
<sst xmlns="http://schemas.openxmlformats.org/spreadsheetml/2006/main" count="1748" uniqueCount="235">
  <si>
    <t>Building Permits</t>
  </si>
  <si>
    <t>Taxes</t>
  </si>
  <si>
    <t>Ad Valorem Taxes</t>
  </si>
  <si>
    <t>State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</si>
  <si>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</si>
  <si>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</si>
  <si>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</si>
  <si>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</si>
  <si>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</si>
  <si>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</si>
  <si>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</si>
  <si>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</si>
  <si>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Communications Services Taxes</t>
  </si>
  <si>
    <t>Permits, Fees, and Special Assessments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</si>
  <si>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</si>
  <si>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</si>
  <si>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</si>
  <si>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</si>
  <si>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</si>
  <si>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</si>
  <si>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General Government</t>
  </si>
  <si>
    <t>State Grant - Public Safety</t>
  </si>
  <si>
    <t>Federal Grant - Human Services - Other Human Services</t>
  </si>
  <si>
    <t>State Grant - Physical Environment - Garbage / Solid Waste</t>
  </si>
  <si>
    <t>State Grant - Transportation - Other Transportation</t>
  </si>
  <si>
    <t>State Grant - Economic Environment</t>
  </si>
  <si>
    <t>State Grant - Human Services - Health or Hospitals</t>
  </si>
  <si>
    <t>State Grant - Human Services - Other Human Services</t>
  </si>
  <si>
    <t>State Grant - Culture / Recreation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</si>
  <si>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</si>
  <si>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</si>
  <si>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</si>
  <si>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</si>
  <si>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</si>
  <si>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</si>
  <si>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</si>
  <si>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</si>
  <si>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</si>
  <si>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</si>
  <si>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</si>
  <si>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Public Safety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</si>
  <si>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</si>
  <si>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</si>
  <si>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</si>
  <si>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</si>
  <si>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</si>
  <si>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</si>
  <si>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</si>
  <si>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</si>
  <si>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Internal Service Fund Fees and Charges</t>
  </si>
  <si>
    <t>General Gov't (Not Court-Related) - Administrative Service Fees</t>
  </si>
  <si>
    <t>General Gov't (Not Court-Related) - Fees Remitted to County from Tax Collector</t>
  </si>
  <si>
    <t>General Gov't (Not Court-Related) - Fees Remitted to County from Clerk of Circuit Court</t>
  </si>
  <si>
    <t>General Gov't (Not Court-Related) - Fees Remitted to County from Supervisor of Elections</t>
  </si>
  <si>
    <t>Public Safety - Housing for Prisoners</t>
  </si>
  <si>
    <t>Public Safety - Ambulance Fees</t>
  </si>
  <si>
    <t>Public Safety - Other Public Safety Charges and Fees</t>
  </si>
  <si>
    <t>Physical Environment - Garbage / Solid Waste</t>
  </si>
  <si>
    <t>Economic Environment - Other Economic Environment Charges</t>
  </si>
  <si>
    <t>Human Services - Other Human Services Charges</t>
  </si>
  <si>
    <t>Culture / Recreation - Libraries</t>
  </si>
  <si>
    <t>Culture / Recreation - Parks and Recreation</t>
  </si>
  <si>
    <t>Court Service Reimbursement - Probation / Alternatives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</si>
  <si>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</si>
  <si>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</si>
  <si>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</si>
  <si>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Juvenile Alternative Programs</t>
  </si>
  <si>
    <t>Restricted Local Ordinance Court-Related Board Revenue - State Court Facility Surcharge</t>
  </si>
  <si>
    <t>Total - All Account Codes</t>
  </si>
  <si>
    <t>Local Fiscal Year Ended September 30, 2009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</si>
  <si>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</si>
  <si>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</si>
  <si>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</si>
  <si>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Court-Ordered Judgments and Fines - As Decided by Juvenile Court</t>
  </si>
  <si>
    <t>Fines - Local Ordinance Violations</t>
  </si>
  <si>
    <t>Other Judgments, Fines, and Forfeits</t>
  </si>
  <si>
    <t>Interest and Other Earnings - Interest</t>
  </si>
  <si>
    <t>Rents and Royalties</t>
  </si>
  <si>
    <t>Disposition of Fixed Assets</t>
  </si>
  <si>
    <t>Sale of Surplus Materials and Scrap</t>
  </si>
  <si>
    <t>Contributions and Donations from Private Sources</t>
  </si>
  <si>
    <t>Other Miscellaneous Revenues - Settlements</t>
  </si>
  <si>
    <t>Other Miscellaneous Revenues - Other</t>
  </si>
  <si>
    <t>Non-Operating - Inter-Fund Group Transfers In</t>
  </si>
  <si>
    <t>Proceeds - Installment Purchases and Capital Lease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</si>
  <si>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</si>
  <si>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</si>
  <si>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</si>
  <si>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</si>
  <si>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</si>
  <si>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</si>
  <si>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</si>
  <si>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Walton County Government Revenues Reported by Account Code and Fund Type</t>
  </si>
  <si>
    <t>Local Fiscal Year Ended September 30, 2010</t>
  </si>
  <si>
    <t>County Ninth-Cent Voted Fuel Tax</t>
  </si>
  <si>
    <t>Second Local Option Fuel Tax (1 to 5 Cents)</t>
  </si>
  <si>
    <t>Discretionary Sales Surtaxes</t>
  </si>
  <si>
    <t>Special Assessments - Capital Improvement</t>
  </si>
  <si>
    <t>Federal Grant - General Government</t>
  </si>
  <si>
    <t>Federal Grant - Physical Environment - Other Physical Environment</t>
  </si>
  <si>
    <t>State Grant - Physical Environment - Electric Supply System</t>
  </si>
  <si>
    <t>State Grant - Physical Environment - Other Physical Environment</t>
  </si>
  <si>
    <t>State Shared Revenues - Public Safety - Enhanced 911 Fee</t>
  </si>
  <si>
    <t>State Shared Revenues - Transportation - Mass Transit</t>
  </si>
  <si>
    <t>Transportation (User Fees) - Other Transportation Charges</t>
  </si>
  <si>
    <t>Human Services - Animal Control and Shelter Fees</t>
  </si>
  <si>
    <t>Court Service Reimbursement - State Reimbursement</t>
  </si>
  <si>
    <t>Proceeds - Debt Proceeds</t>
  </si>
  <si>
    <t>2010 Countywide Census Population:</t>
  </si>
  <si>
    <t>Local Fiscal Year Ended September 30, 2011</t>
  </si>
  <si>
    <t>First Local Option Fuel Tax (1 to 6 Cents)</t>
  </si>
  <si>
    <t>Licenses</t>
  </si>
  <si>
    <t>General Gov't (Not Court-Related) - Fees Remitted to County from Sheriff</t>
  </si>
  <si>
    <t>General Gov't (Not Court-Related) - Other General Gov't Charges and Fees</t>
  </si>
  <si>
    <t>Public Safety - Fire Protection</t>
  </si>
  <si>
    <t>Public Safety - Protective Inspection Fees</t>
  </si>
  <si>
    <t>Physical Environment - Other Physical Environment Charges</t>
  </si>
  <si>
    <t>Judgments and Fines - 10% of Fines to Public Records Modernization Fund</t>
  </si>
  <si>
    <t>Fines - Library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</si>
  <si>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</si>
  <si>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</si>
  <si>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</si>
  <si>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Permits and Franchise Fees</t>
  </si>
  <si>
    <t>Other Permits and Fees</t>
  </si>
  <si>
    <t>Impact Fees - Public Safety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</si>
  <si>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</si>
  <si>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</si>
  <si>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</si>
  <si>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Tax Collector</t>
  </si>
  <si>
    <t>2008 Countywide Population:</t>
  </si>
  <si>
    <t>Local Fiscal Year Ended September 30, 2012</t>
  </si>
  <si>
    <t>Local Business Tax</t>
  </si>
  <si>
    <t>State Grant - Physical Environment - Gas Supply System</t>
  </si>
  <si>
    <t>State Grant - Human Services - Public Welfare</t>
  </si>
  <si>
    <t>Restricted Local Ordinance Court-Related Board Revenue - Traffic Surcharge</t>
  </si>
  <si>
    <t>Federal Fines and Forfeits</t>
  </si>
  <si>
    <t>Interest and Other Earnings - Dividends</t>
  </si>
  <si>
    <t>Interest and Other Earnings - Net Increase (Decrease) in Fair Value of Investments</t>
  </si>
  <si>
    <t>Interest and Other Earnings - Gain or Loss on Sale of Investments</t>
  </si>
  <si>
    <t>2012 Countywide Population:</t>
  </si>
  <si>
    <t>Local Fiscal Year Ended September 30, 2013</t>
  </si>
  <si>
    <t>Communications Services Taxes (Chapter 202, F.S.)</t>
  </si>
  <si>
    <t>Impact Fees - Residential - Public Safety</t>
  </si>
  <si>
    <t>Federal Grant - Human Services - Child Support Reimbursement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</si>
  <si>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</si>
  <si>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</si>
  <si>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</si>
  <si>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</si>
  <si>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</si>
  <si>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</si>
  <si>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Other</t>
  </si>
  <si>
    <t>General Government - Recording Fees</t>
  </si>
  <si>
    <t>General Government - Internal Service Fund Fees and Charges</t>
  </si>
  <si>
    <t>General Government - Administrative Service Fees</t>
  </si>
  <si>
    <t>General Government - Fees Remitted to County from Tax Collector</t>
  </si>
  <si>
    <t>General Government - Fees Remitted to County from Sheriff</t>
  </si>
  <si>
    <t>General Government - Fees Remitted to County from Clerk of Circuit Court</t>
  </si>
  <si>
    <t>Public Safety - Law Enforcement Services</t>
  </si>
  <si>
    <t>Court-Related Revenues - County Court Criminal - Non-Local Fines and Forfeitures</t>
  </si>
  <si>
    <t>Court-Related Revenues - Circuit Court Criminal - Service Charges</t>
  </si>
  <si>
    <t>Court-Related Revenues - Court Service Reimbursement - Probation / Alternatives</t>
  </si>
  <si>
    <t>Interest and Other Earnings - Gain (Loss) on Sale of Investments</t>
  </si>
  <si>
    <t>Sales - Disposition of Fixed Assets</t>
  </si>
  <si>
    <t>Sales - Sale of Surplus Materials and Scrap</t>
  </si>
  <si>
    <t>2013 Countywide Population:</t>
  </si>
  <si>
    <t>Local Fiscal Year Ended September 30, 2014</t>
  </si>
  <si>
    <t>Federal Grant - Transportation - Other Transportation</t>
  </si>
  <si>
    <t>Payments from Other Local Units in Lieu of Taxes</t>
  </si>
  <si>
    <t>Court-Related Revenues - County Court Criminal - Filing Fees</t>
  </si>
  <si>
    <t>Non-Operating - Special Items (Gain)</t>
  </si>
  <si>
    <t>2014 Countywide Population:</t>
  </si>
  <si>
    <t>Local Fiscal Year Ended September 30, 2015</t>
  </si>
  <si>
    <t>State Grant - Physical Environment - Sewer / Wastewater</t>
  </si>
  <si>
    <t>2015 Countywide Population:</t>
  </si>
  <si>
    <t>Local Fiscal Year Ended September 30, 2007</t>
  </si>
  <si>
    <t>Franchise Fees, Licenses, and Permits</t>
  </si>
  <si>
    <t>Other Permits, Fees and Licenses</t>
  </si>
  <si>
    <t>Public Safety - Emergency Management Service Fees / Charges</t>
  </si>
  <si>
    <t>Special Assessments - Other</t>
  </si>
  <si>
    <t>Special Assessments - Service Charges</t>
  </si>
  <si>
    <t>2007 Countywide Population:</t>
  </si>
  <si>
    <t>Local Fiscal Year Ended September 30, 2006</t>
  </si>
  <si>
    <t>Local Option Fuel Tax / Alternative Fuel Tax</t>
  </si>
  <si>
    <t>Permits, Fees, and Licenses</t>
  </si>
  <si>
    <t>State Grant - Court-Related Grants - Other Court-Related</t>
  </si>
  <si>
    <t>State Grant - Other</t>
  </si>
  <si>
    <t>State Shared Revenues - General Gov't - Other General Government</t>
  </si>
  <si>
    <t>State Shared Revenues - Public Safety</t>
  </si>
  <si>
    <t>General Gov't (Not Court-Related) - Public Records Modernization Trust Fund</t>
  </si>
  <si>
    <t>General Gov't (Not Court-Related) - Fees Remitted to County from Property Appraiser</t>
  </si>
  <si>
    <t>Physical Environment - Sewer / Wastewater Utility</t>
  </si>
  <si>
    <t>Circuit Court Criminal - Court Costs</t>
  </si>
  <si>
    <t>Juvenile Court - Probation / Alternatives</t>
  </si>
  <si>
    <t>Court-Ordered Judgments and Fines - As Decided by Circuit Court Criminal</t>
  </si>
  <si>
    <t>Interest and Other Earnings</t>
  </si>
  <si>
    <t>Other Miscellaneous Revenues</t>
  </si>
  <si>
    <t>2006 Countywide Population:</t>
  </si>
  <si>
    <t>Local Fiscal Year Ended September 30, 2016</t>
  </si>
  <si>
    <t>General Government - Other General Government Charges and Fees</t>
  </si>
  <si>
    <t>2016 Countywide Population:</t>
  </si>
  <si>
    <t>Local Fiscal Year Ended September 30, 2017</t>
  </si>
  <si>
    <t>2017 Countywide Population:</t>
  </si>
  <si>
    <t>Local Fiscal Year Ended September 30, 2018</t>
  </si>
  <si>
    <t>2018 Countywide Population:</t>
  </si>
  <si>
    <t>Local Fiscal Year Ended September 30, 2019</t>
  </si>
  <si>
    <t>Court-Related Revenues - County Court Civil - Filing Fees</t>
  </si>
  <si>
    <t>2019 Countywide Population:</t>
  </si>
  <si>
    <t>Local Fiscal Year Ended September 30, 2020</t>
  </si>
  <si>
    <t>Federal Grant - Culture / Recreation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</si>
  <si>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</si>
  <si>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</si>
  <si>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</si>
  <si>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</si>
  <si>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</si>
  <si>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</si>
  <si>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</si>
  <si>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</si>
  <si>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</si>
  <si>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Local Government Infrastructure Surtax</t>
  </si>
  <si>
    <t>Local Communications Services Taxes</t>
  </si>
  <si>
    <t>Building Permits (Buildling Permit Fees)</t>
  </si>
  <si>
    <t>Permits - Other</t>
  </si>
  <si>
    <t>Intergovernmental Revenues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</si>
  <si>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</si>
  <si>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</si>
  <si>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</si>
  <si>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Local Fiscal Year Ended September 30, 2022</t>
  </si>
  <si>
    <t>Small County Surtax</t>
  </si>
  <si>
    <t>Other Fees and Special Assessments</t>
  </si>
  <si>
    <t>State Shared Revenues - Transportation - County Fuel Tax (1 Cent Fuel Tax)</t>
  </si>
  <si>
    <t>2022 Countywide Population:</t>
  </si>
  <si>
    <t>Local Fiscal Year Ended September 30, 2023</t>
  </si>
  <si>
    <t>General Government - County Portion ($2) of $4 Additional Service Charge</t>
  </si>
  <si>
    <t>2023 Countywide Population:</t>
  </si>
  <si>
    <t>Proceeds - Leases - Financial Agreements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</si>
</sst>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  <xf numFmtId="0" fontId="0" fillId="0" borderId="35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0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231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2"/>
      <c r="M3" s="73"/>
      <c r="N3" s="36"/>
      <c r="O3" s="37"/>
      <c r="P3" s="74" t="s">
        <v>212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213</v>
      </c>
      <c r="N4" s="35" t="s">
        <v>10</v>
      </c>
      <c r="O4" s="35" t="s">
        <v>214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215</v>
      </c>
      <c r="B5" s="26"/>
      <c r="C5" s="26"/>
      <c r="D5" s="27">
        <f t="shared" ref="D5:N5" si="0">SUM(D6:D11)</f>
        <v>33616080</v>
      </c>
      <c r="E5" s="27">
        <f t="shared" si="0"/>
        <v>182743929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216360009</v>
      </c>
      <c r="P5" s="33">
        <f t="shared" ref="P5:P36" si="1">(O5/P$78)</f>
        <v>2596.0501187876462</v>
      </c>
      <c r="Q5" s="6"/>
    </row>
    <row r="6" spans="1:134">
      <c r="A6" s="12"/>
      <c r="B6" s="25">
        <v>311</v>
      </c>
      <c r="C6" s="20" t="s">
        <v>2</v>
      </c>
      <c r="D6" s="46">
        <v>33247311</v>
      </c>
      <c r="E6" s="46">
        <v>79136620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112383931</v>
      </c>
      <c r="P6" s="47">
        <f t="shared" si="1"/>
        <v>1348.4669314391303</v>
      </c>
      <c r="Q6" s="9"/>
    </row>
    <row r="7" spans="1:134">
      <c r="A7" s="12"/>
      <c r="B7" s="25">
        <v>312.13</v>
      </c>
      <c r="C7" s="20" t="s">
        <v>216</v>
      </c>
      <c r="D7" s="46">
        <v>0</v>
      </c>
      <c r="E7" s="46">
        <v>60222271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1" si="2">SUM(D7:N7)</f>
        <v>60222271</v>
      </c>
      <c r="P7" s="47">
        <f t="shared" si="1"/>
        <v>722.59210242134816</v>
      </c>
      <c r="Q7" s="9"/>
    </row>
    <row r="8" spans="1:134">
      <c r="A8" s="12"/>
      <c r="B8" s="25">
        <v>312.3</v>
      </c>
      <c r="C8" s="20" t="s">
        <v>94</v>
      </c>
      <c r="D8" s="46">
        <v>0</v>
      </c>
      <c r="E8" s="46">
        <v>731333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731333</v>
      </c>
      <c r="P8" s="47">
        <f t="shared" si="1"/>
        <v>8.7750833913273016</v>
      </c>
      <c r="Q8" s="9"/>
    </row>
    <row r="9" spans="1:134">
      <c r="A9" s="12"/>
      <c r="B9" s="25">
        <v>312.41000000000003</v>
      </c>
      <c r="C9" s="20" t="s">
        <v>217</v>
      </c>
      <c r="D9" s="46">
        <v>0</v>
      </c>
      <c r="E9" s="46">
        <v>3760228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3760228</v>
      </c>
      <c r="P9" s="47">
        <f t="shared" si="1"/>
        <v>45.118043723452757</v>
      </c>
      <c r="Q9" s="9"/>
    </row>
    <row r="10" spans="1:134">
      <c r="A10" s="12"/>
      <c r="B10" s="25">
        <v>312.64</v>
      </c>
      <c r="C10" s="20" t="s">
        <v>227</v>
      </c>
      <c r="D10" s="46">
        <v>0</v>
      </c>
      <c r="E10" s="46">
        <v>38893477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38893477</v>
      </c>
      <c r="P10" s="47">
        <f t="shared" si="1"/>
        <v>466.67318998824123</v>
      </c>
      <c r="Q10" s="9"/>
    </row>
    <row r="11" spans="1:134">
      <c r="A11" s="12"/>
      <c r="B11" s="25">
        <v>315.2</v>
      </c>
      <c r="C11" s="20" t="s">
        <v>219</v>
      </c>
      <c r="D11" s="46">
        <v>368769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368769</v>
      </c>
      <c r="P11" s="47">
        <f t="shared" si="1"/>
        <v>4.4247678241462891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SUM(D13:D14)</f>
        <v>7957818</v>
      </c>
      <c r="E12" s="32">
        <f t="shared" si="3"/>
        <v>4675829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>SUM(D12:N12)</f>
        <v>12633647</v>
      </c>
      <c r="P12" s="45">
        <f t="shared" si="1"/>
        <v>151.58799884811981</v>
      </c>
      <c r="Q12" s="10"/>
    </row>
    <row r="13" spans="1:134">
      <c r="A13" s="12"/>
      <c r="B13" s="25">
        <v>322</v>
      </c>
      <c r="C13" s="20" t="s">
        <v>220</v>
      </c>
      <c r="D13" s="46">
        <v>0</v>
      </c>
      <c r="E13" s="46">
        <v>4605229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>SUM(D13:N13)</f>
        <v>4605229</v>
      </c>
      <c r="P13" s="47">
        <f t="shared" si="1"/>
        <v>55.257001271867729</v>
      </c>
      <c r="Q13" s="9"/>
    </row>
    <row r="14" spans="1:134">
      <c r="A14" s="12"/>
      <c r="B14" s="25">
        <v>329.5</v>
      </c>
      <c r="C14" s="20" t="s">
        <v>228</v>
      </c>
      <c r="D14" s="46">
        <v>7957818</v>
      </c>
      <c r="E14" s="46">
        <v>70600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" si="4">SUM(D14:N14)</f>
        <v>8028418</v>
      </c>
      <c r="P14" s="47">
        <f t="shared" si="1"/>
        <v>96.330997576252074</v>
      </c>
      <c r="Q14" s="9"/>
    </row>
    <row r="15" spans="1:134" ht="15.75">
      <c r="A15" s="29" t="s">
        <v>222</v>
      </c>
      <c r="B15" s="30"/>
      <c r="C15" s="31"/>
      <c r="D15" s="32">
        <f t="shared" ref="D15:N15" si="5">SUM(D16:D40)</f>
        <v>27438193</v>
      </c>
      <c r="E15" s="32">
        <f t="shared" si="5"/>
        <v>13006684</v>
      </c>
      <c r="F15" s="32">
        <f t="shared" si="5"/>
        <v>0</v>
      </c>
      <c r="G15" s="32">
        <f t="shared" si="5"/>
        <v>318828</v>
      </c>
      <c r="H15" s="32">
        <f t="shared" si="5"/>
        <v>0</v>
      </c>
      <c r="I15" s="32">
        <f t="shared" si="5"/>
        <v>0</v>
      </c>
      <c r="J15" s="32">
        <f t="shared" si="5"/>
        <v>0</v>
      </c>
      <c r="K15" s="32">
        <f t="shared" si="5"/>
        <v>0</v>
      </c>
      <c r="L15" s="32">
        <f t="shared" si="5"/>
        <v>0</v>
      </c>
      <c r="M15" s="32">
        <f t="shared" si="5"/>
        <v>0</v>
      </c>
      <c r="N15" s="32">
        <f t="shared" si="5"/>
        <v>0</v>
      </c>
      <c r="O15" s="44">
        <f>SUM(D15:N15)</f>
        <v>40763705</v>
      </c>
      <c r="P15" s="45">
        <f t="shared" si="1"/>
        <v>489.11359218641263</v>
      </c>
      <c r="Q15" s="10"/>
    </row>
    <row r="16" spans="1:134">
      <c r="A16" s="12"/>
      <c r="B16" s="25">
        <v>331.2</v>
      </c>
      <c r="C16" s="20" t="s">
        <v>16</v>
      </c>
      <c r="D16" s="46">
        <v>469017</v>
      </c>
      <c r="E16" s="46">
        <v>41954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510971</v>
      </c>
      <c r="P16" s="47">
        <f t="shared" si="1"/>
        <v>6.1310143745050514</v>
      </c>
      <c r="Q16" s="9"/>
    </row>
    <row r="17" spans="1:17">
      <c r="A17" s="12"/>
      <c r="B17" s="25">
        <v>331.39</v>
      </c>
      <c r="C17" s="20" t="s">
        <v>99</v>
      </c>
      <c r="D17" s="46">
        <v>274145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6" si="6">SUM(D17:N17)</f>
        <v>274145</v>
      </c>
      <c r="P17" s="47">
        <f t="shared" si="1"/>
        <v>3.2893979026181279</v>
      </c>
      <c r="Q17" s="9"/>
    </row>
    <row r="18" spans="1:17">
      <c r="A18" s="12"/>
      <c r="B18" s="25">
        <v>331.5</v>
      </c>
      <c r="C18" s="20" t="s">
        <v>18</v>
      </c>
      <c r="D18" s="46">
        <v>1662</v>
      </c>
      <c r="E18" s="46">
        <v>2526025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6"/>
        <v>2527687</v>
      </c>
      <c r="P18" s="47">
        <f t="shared" si="1"/>
        <v>30.329089774663434</v>
      </c>
      <c r="Q18" s="9"/>
    </row>
    <row r="19" spans="1:17">
      <c r="A19" s="12"/>
      <c r="B19" s="25">
        <v>331.65</v>
      </c>
      <c r="C19" s="20" t="s">
        <v>143</v>
      </c>
      <c r="D19" s="46">
        <v>0</v>
      </c>
      <c r="E19" s="46">
        <v>142384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6"/>
        <v>142384</v>
      </c>
      <c r="P19" s="47">
        <f t="shared" si="1"/>
        <v>1.7084303232463824</v>
      </c>
      <c r="Q19" s="9"/>
    </row>
    <row r="20" spans="1:17">
      <c r="A20" s="12"/>
      <c r="B20" s="25">
        <v>331.69</v>
      </c>
      <c r="C20" s="20" t="s">
        <v>22</v>
      </c>
      <c r="D20" s="46">
        <v>3452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6"/>
        <v>3452</v>
      </c>
      <c r="P20" s="47">
        <f t="shared" si="1"/>
        <v>4.1419692351995392E-2</v>
      </c>
      <c r="Q20" s="9"/>
    </row>
    <row r="21" spans="1:17">
      <c r="A21" s="12"/>
      <c r="B21" s="25">
        <v>331.7</v>
      </c>
      <c r="C21" s="20" t="s">
        <v>208</v>
      </c>
      <c r="D21" s="46">
        <v>78779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78779</v>
      </c>
      <c r="P21" s="47">
        <f t="shared" si="1"/>
        <v>0.94524969403182069</v>
      </c>
      <c r="Q21" s="9"/>
    </row>
    <row r="22" spans="1:17">
      <c r="A22" s="12"/>
      <c r="B22" s="25">
        <v>331.9</v>
      </c>
      <c r="C22" s="20" t="s">
        <v>19</v>
      </c>
      <c r="D22" s="46">
        <v>2538366</v>
      </c>
      <c r="E22" s="46">
        <v>198874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2737240</v>
      </c>
      <c r="P22" s="47">
        <f t="shared" si="1"/>
        <v>32.843464279714908</v>
      </c>
      <c r="Q22" s="9"/>
    </row>
    <row r="23" spans="1:17">
      <c r="A23" s="12"/>
      <c r="B23" s="25">
        <v>334.1</v>
      </c>
      <c r="C23" s="20" t="s">
        <v>20</v>
      </c>
      <c r="D23" s="46">
        <v>0</v>
      </c>
      <c r="E23" s="46">
        <v>437475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437475</v>
      </c>
      <c r="P23" s="47">
        <f t="shared" si="1"/>
        <v>5.2491540879748504</v>
      </c>
      <c r="Q23" s="9"/>
    </row>
    <row r="24" spans="1:17">
      <c r="A24" s="12"/>
      <c r="B24" s="25">
        <v>334.2</v>
      </c>
      <c r="C24" s="20" t="s">
        <v>21</v>
      </c>
      <c r="D24" s="46">
        <v>247253</v>
      </c>
      <c r="E24" s="46">
        <v>2468854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2716107</v>
      </c>
      <c r="P24" s="47">
        <f t="shared" si="1"/>
        <v>32.589894650956303</v>
      </c>
      <c r="Q24" s="9"/>
    </row>
    <row r="25" spans="1:17">
      <c r="A25" s="12"/>
      <c r="B25" s="25">
        <v>334.39</v>
      </c>
      <c r="C25" s="20" t="s">
        <v>101</v>
      </c>
      <c r="D25" s="46">
        <v>161940</v>
      </c>
      <c r="E25" s="46">
        <v>94325</v>
      </c>
      <c r="F25" s="46">
        <v>0</v>
      </c>
      <c r="G25" s="46">
        <v>318828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575093</v>
      </c>
      <c r="P25" s="47">
        <f t="shared" si="1"/>
        <v>6.9003983585707083</v>
      </c>
      <c r="Q25" s="9"/>
    </row>
    <row r="26" spans="1:17">
      <c r="A26" s="12"/>
      <c r="B26" s="25">
        <v>334.5</v>
      </c>
      <c r="C26" s="20" t="s">
        <v>25</v>
      </c>
      <c r="D26" s="46">
        <v>514797</v>
      </c>
      <c r="E26" s="46">
        <v>2507384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3022181</v>
      </c>
      <c r="P26" s="47">
        <f t="shared" si="1"/>
        <v>36.262400710326126</v>
      </c>
      <c r="Q26" s="9"/>
    </row>
    <row r="27" spans="1:17">
      <c r="A27" s="12"/>
      <c r="B27" s="25">
        <v>334.62</v>
      </c>
      <c r="C27" s="20" t="s">
        <v>133</v>
      </c>
      <c r="D27" s="46">
        <v>0</v>
      </c>
      <c r="E27" s="46">
        <v>31360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31360</v>
      </c>
      <c r="P27" s="47">
        <f t="shared" si="1"/>
        <v>0.37628086678985384</v>
      </c>
      <c r="Q27" s="9"/>
    </row>
    <row r="28" spans="1:17">
      <c r="A28" s="12"/>
      <c r="B28" s="25">
        <v>334.7</v>
      </c>
      <c r="C28" s="20" t="s">
        <v>28</v>
      </c>
      <c r="D28" s="46">
        <v>81545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81545</v>
      </c>
      <c r="P28" s="47">
        <f t="shared" si="1"/>
        <v>0.97843824242278798</v>
      </c>
      <c r="Q28" s="9"/>
    </row>
    <row r="29" spans="1:17">
      <c r="A29" s="12"/>
      <c r="B29" s="25">
        <v>335.12099999999998</v>
      </c>
      <c r="C29" s="20" t="s">
        <v>223</v>
      </c>
      <c r="D29" s="46">
        <v>4442284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4442284</v>
      </c>
      <c r="P29" s="47">
        <f t="shared" si="1"/>
        <v>53.301864606080969</v>
      </c>
      <c r="Q29" s="9"/>
    </row>
    <row r="30" spans="1:17">
      <c r="A30" s="12"/>
      <c r="B30" s="25">
        <v>335.13</v>
      </c>
      <c r="C30" s="20" t="s">
        <v>145</v>
      </c>
      <c r="D30" s="46">
        <v>40456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40456</v>
      </c>
      <c r="P30" s="47">
        <f t="shared" si="1"/>
        <v>0.4854215161623191</v>
      </c>
      <c r="Q30" s="9"/>
    </row>
    <row r="31" spans="1:17">
      <c r="A31" s="12"/>
      <c r="B31" s="25">
        <v>335.14</v>
      </c>
      <c r="C31" s="20" t="s">
        <v>146</v>
      </c>
      <c r="D31" s="46">
        <v>41912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41912</v>
      </c>
      <c r="P31" s="47">
        <f t="shared" si="1"/>
        <v>0.50289169926327659</v>
      </c>
      <c r="Q31" s="9"/>
    </row>
    <row r="32" spans="1:17">
      <c r="A32" s="12"/>
      <c r="B32" s="25">
        <v>335.15</v>
      </c>
      <c r="C32" s="20" t="s">
        <v>147</v>
      </c>
      <c r="D32" s="46">
        <v>58399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58399</v>
      </c>
      <c r="P32" s="47">
        <f t="shared" si="1"/>
        <v>0.70071512562693483</v>
      </c>
      <c r="Q32" s="9"/>
    </row>
    <row r="33" spans="1:17">
      <c r="A33" s="12"/>
      <c r="B33" s="25">
        <v>335.16</v>
      </c>
      <c r="C33" s="20" t="s">
        <v>224</v>
      </c>
      <c r="D33" s="46">
        <v>112000</v>
      </c>
      <c r="E33" s="46">
        <v>112000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224000</v>
      </c>
      <c r="P33" s="47">
        <f t="shared" si="1"/>
        <v>2.6877204770703846</v>
      </c>
      <c r="Q33" s="9"/>
    </row>
    <row r="34" spans="1:17">
      <c r="A34" s="12"/>
      <c r="B34" s="25">
        <v>335.18</v>
      </c>
      <c r="C34" s="20" t="s">
        <v>225</v>
      </c>
      <c r="D34" s="46">
        <v>18276584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18276584</v>
      </c>
      <c r="P34" s="47">
        <f t="shared" si="1"/>
        <v>219.29620119507572</v>
      </c>
      <c r="Q34" s="9"/>
    </row>
    <row r="35" spans="1:17">
      <c r="A35" s="12"/>
      <c r="B35" s="25">
        <v>335.21</v>
      </c>
      <c r="C35" s="20" t="s">
        <v>35</v>
      </c>
      <c r="D35" s="46">
        <v>0</v>
      </c>
      <c r="E35" s="46">
        <v>14922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14922</v>
      </c>
      <c r="P35" s="47">
        <f t="shared" si="1"/>
        <v>0.17904537928055483</v>
      </c>
      <c r="Q35" s="9"/>
    </row>
    <row r="36" spans="1:17">
      <c r="A36" s="12"/>
      <c r="B36" s="25">
        <v>335.22</v>
      </c>
      <c r="C36" s="20" t="s">
        <v>102</v>
      </c>
      <c r="D36" s="46">
        <v>0</v>
      </c>
      <c r="E36" s="46">
        <v>440230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440230</v>
      </c>
      <c r="P36" s="47">
        <f t="shared" si="1"/>
        <v>5.2822106500923907</v>
      </c>
      <c r="Q36" s="9"/>
    </row>
    <row r="37" spans="1:17">
      <c r="A37" s="12"/>
      <c r="B37" s="25">
        <v>335.42</v>
      </c>
      <c r="C37" s="20" t="s">
        <v>103</v>
      </c>
      <c r="D37" s="46">
        <v>0</v>
      </c>
      <c r="E37" s="46">
        <v>2995747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0" si="7">SUM(D37:N37)</f>
        <v>2995747</v>
      </c>
      <c r="P37" s="47">
        <f t="shared" ref="P37:P68" si="8">(O37/P$78)</f>
        <v>35.945225696527558</v>
      </c>
      <c r="Q37" s="9"/>
    </row>
    <row r="38" spans="1:17">
      <c r="A38" s="12"/>
      <c r="B38" s="25">
        <v>335.48</v>
      </c>
      <c r="C38" s="20" t="s">
        <v>36</v>
      </c>
      <c r="D38" s="46">
        <v>0</v>
      </c>
      <c r="E38" s="46">
        <v>7235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7"/>
        <v>7235</v>
      </c>
      <c r="P38" s="47">
        <f t="shared" si="8"/>
        <v>8.6810971658947467E-2</v>
      </c>
      <c r="Q38" s="9"/>
    </row>
    <row r="39" spans="1:17">
      <c r="A39" s="12"/>
      <c r="B39" s="25">
        <v>336</v>
      </c>
      <c r="C39" s="20" t="s">
        <v>3</v>
      </c>
      <c r="D39" s="46">
        <v>95602</v>
      </c>
      <c r="E39" s="46">
        <v>8095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7"/>
        <v>103697</v>
      </c>
      <c r="P39" s="47">
        <f t="shared" si="8"/>
        <v>1.2442345996016415</v>
      </c>
      <c r="Q39" s="9"/>
    </row>
    <row r="40" spans="1:17">
      <c r="A40" s="12"/>
      <c r="B40" s="25">
        <v>337.2</v>
      </c>
      <c r="C40" s="20" t="s">
        <v>40</v>
      </c>
      <c r="D40" s="46">
        <v>0</v>
      </c>
      <c r="E40" s="46">
        <v>979820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7"/>
        <v>979820</v>
      </c>
      <c r="P40" s="47">
        <f t="shared" si="8"/>
        <v>11.756617311799573</v>
      </c>
      <c r="Q40" s="9"/>
    </row>
    <row r="41" spans="1:17" ht="15.75">
      <c r="A41" s="29" t="s">
        <v>45</v>
      </c>
      <c r="B41" s="30"/>
      <c r="C41" s="31"/>
      <c r="D41" s="32">
        <f t="shared" ref="D41:N41" si="9">SUM(D42:D58)</f>
        <v>7935564</v>
      </c>
      <c r="E41" s="32">
        <f t="shared" si="9"/>
        <v>7366924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252973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si="9"/>
        <v>0</v>
      </c>
      <c r="O41" s="32">
        <f>SUM(D41:N41)</f>
        <v>15555461</v>
      </c>
      <c r="P41" s="45">
        <f t="shared" si="8"/>
        <v>186.64612080343645</v>
      </c>
      <c r="Q41" s="10"/>
    </row>
    <row r="42" spans="1:17">
      <c r="A42" s="12"/>
      <c r="B42" s="25">
        <v>341.1</v>
      </c>
      <c r="C42" s="20" t="s">
        <v>151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252973</v>
      </c>
      <c r="K42" s="46">
        <v>0</v>
      </c>
      <c r="L42" s="46">
        <v>0</v>
      </c>
      <c r="M42" s="46">
        <v>0</v>
      </c>
      <c r="N42" s="46">
        <v>0</v>
      </c>
      <c r="O42" s="46">
        <f>SUM(D42:N42)</f>
        <v>252973</v>
      </c>
      <c r="P42" s="47">
        <f t="shared" si="8"/>
        <v>3.0353603225264574</v>
      </c>
      <c r="Q42" s="9"/>
    </row>
    <row r="43" spans="1:17">
      <c r="A43" s="12"/>
      <c r="B43" s="25">
        <v>341.16</v>
      </c>
      <c r="C43" s="20" t="s">
        <v>232</v>
      </c>
      <c r="D43" s="46">
        <v>153071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8" si="10">SUM(D43:N43)</f>
        <v>153071</v>
      </c>
      <c r="P43" s="47">
        <f t="shared" si="8"/>
        <v>1.8366609872573252</v>
      </c>
      <c r="Q43" s="9"/>
    </row>
    <row r="44" spans="1:17">
      <c r="A44" s="12"/>
      <c r="B44" s="25">
        <v>341.2</v>
      </c>
      <c r="C44" s="20" t="s">
        <v>152</v>
      </c>
      <c r="D44" s="46">
        <v>1771430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1771430</v>
      </c>
      <c r="P44" s="47">
        <f t="shared" si="8"/>
        <v>21.254949485253533</v>
      </c>
      <c r="Q44" s="9"/>
    </row>
    <row r="45" spans="1:17">
      <c r="A45" s="12"/>
      <c r="B45" s="25">
        <v>341.3</v>
      </c>
      <c r="C45" s="20" t="s">
        <v>153</v>
      </c>
      <c r="D45" s="46">
        <v>427881</v>
      </c>
      <c r="E45" s="46">
        <v>1354461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1782342</v>
      </c>
      <c r="P45" s="47">
        <f t="shared" si="8"/>
        <v>21.385879868493678</v>
      </c>
      <c r="Q45" s="9"/>
    </row>
    <row r="46" spans="1:17">
      <c r="A46" s="12"/>
      <c r="B46" s="25">
        <v>341.51</v>
      </c>
      <c r="C46" s="20" t="s">
        <v>154</v>
      </c>
      <c r="D46" s="46">
        <v>1925293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1925293</v>
      </c>
      <c r="P46" s="47">
        <f t="shared" si="8"/>
        <v>23.101113484197644</v>
      </c>
      <c r="Q46" s="9"/>
    </row>
    <row r="47" spans="1:17">
      <c r="A47" s="12"/>
      <c r="B47" s="25">
        <v>341.53</v>
      </c>
      <c r="C47" s="20" t="s">
        <v>156</v>
      </c>
      <c r="D47" s="46">
        <v>1755436</v>
      </c>
      <c r="E47" s="46">
        <v>386197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2141633</v>
      </c>
      <c r="P47" s="47">
        <f t="shared" si="8"/>
        <v>25.696923519953923</v>
      </c>
      <c r="Q47" s="9"/>
    </row>
    <row r="48" spans="1:17">
      <c r="A48" s="12"/>
      <c r="B48" s="25">
        <v>342.3</v>
      </c>
      <c r="C48" s="20" t="s">
        <v>54</v>
      </c>
      <c r="D48" s="46">
        <v>460</v>
      </c>
      <c r="E48" s="46">
        <v>1560167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1560627</v>
      </c>
      <c r="P48" s="47">
        <f t="shared" si="8"/>
        <v>18.725576540039835</v>
      </c>
      <c r="Q48" s="9"/>
    </row>
    <row r="49" spans="1:17">
      <c r="A49" s="12"/>
      <c r="B49" s="25">
        <v>342.6</v>
      </c>
      <c r="C49" s="20" t="s">
        <v>55</v>
      </c>
      <c r="D49" s="46">
        <v>0</v>
      </c>
      <c r="E49" s="46">
        <v>3055346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3055346</v>
      </c>
      <c r="P49" s="47">
        <f t="shared" si="8"/>
        <v>36.660339324710229</v>
      </c>
      <c r="Q49" s="9"/>
    </row>
    <row r="50" spans="1:17">
      <c r="A50" s="12"/>
      <c r="B50" s="25">
        <v>342.9</v>
      </c>
      <c r="C50" s="20" t="s">
        <v>56</v>
      </c>
      <c r="D50" s="46">
        <v>165162</v>
      </c>
      <c r="E50" s="46">
        <v>58972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224134</v>
      </c>
      <c r="P50" s="47">
        <f t="shared" si="8"/>
        <v>2.689328309855775</v>
      </c>
      <c r="Q50" s="9"/>
    </row>
    <row r="51" spans="1:17">
      <c r="A51" s="12"/>
      <c r="B51" s="25">
        <v>343.4</v>
      </c>
      <c r="C51" s="20" t="s">
        <v>57</v>
      </c>
      <c r="D51" s="46">
        <v>5234</v>
      </c>
      <c r="E51" s="46">
        <v>646465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651699</v>
      </c>
      <c r="P51" s="47">
        <f t="shared" si="8"/>
        <v>7.8195747642245204</v>
      </c>
      <c r="Q51" s="9"/>
    </row>
    <row r="52" spans="1:17">
      <c r="A52" s="12"/>
      <c r="B52" s="25">
        <v>343.5</v>
      </c>
      <c r="C52" s="20" t="s">
        <v>190</v>
      </c>
      <c r="D52" s="46">
        <v>0</v>
      </c>
      <c r="E52" s="46">
        <v>57963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57963</v>
      </c>
      <c r="P52" s="47">
        <f t="shared" si="8"/>
        <v>0.6954836696983514</v>
      </c>
      <c r="Q52" s="9"/>
    </row>
    <row r="53" spans="1:17">
      <c r="A53" s="12"/>
      <c r="B53" s="25">
        <v>345.9</v>
      </c>
      <c r="C53" s="20" t="s">
        <v>58</v>
      </c>
      <c r="D53" s="46">
        <v>0</v>
      </c>
      <c r="E53" s="46">
        <v>229395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229395</v>
      </c>
      <c r="P53" s="47">
        <f t="shared" si="8"/>
        <v>2.7524537448105395</v>
      </c>
      <c r="Q53" s="9"/>
    </row>
    <row r="54" spans="1:17">
      <c r="A54" s="12"/>
      <c r="B54" s="25">
        <v>346.4</v>
      </c>
      <c r="C54" s="20" t="s">
        <v>105</v>
      </c>
      <c r="D54" s="46">
        <v>0</v>
      </c>
      <c r="E54" s="46">
        <v>17958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17958</v>
      </c>
      <c r="P54" s="47">
        <f t="shared" si="8"/>
        <v>0.21547359074656236</v>
      </c>
      <c r="Q54" s="9"/>
    </row>
    <row r="55" spans="1:17">
      <c r="A55" s="12"/>
      <c r="B55" s="25">
        <v>347.1</v>
      </c>
      <c r="C55" s="20" t="s">
        <v>60</v>
      </c>
      <c r="D55" s="46">
        <v>16627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16627</v>
      </c>
      <c r="P55" s="47">
        <f t="shared" si="8"/>
        <v>0.19950325166182717</v>
      </c>
      <c r="Q55" s="9"/>
    </row>
    <row r="56" spans="1:17">
      <c r="A56" s="12"/>
      <c r="B56" s="25">
        <v>347.2</v>
      </c>
      <c r="C56" s="20" t="s">
        <v>61</v>
      </c>
      <c r="D56" s="46">
        <v>1274136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1274136</v>
      </c>
      <c r="P56" s="47">
        <f t="shared" si="8"/>
        <v>15.288042043627463</v>
      </c>
      <c r="Q56" s="9"/>
    </row>
    <row r="57" spans="1:17">
      <c r="A57" s="12"/>
      <c r="B57" s="25">
        <v>348.14</v>
      </c>
      <c r="C57" s="20" t="s">
        <v>158</v>
      </c>
      <c r="D57" s="46">
        <v>242793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ref="O57" si="11">SUM(D57:N57)</f>
        <v>242793</v>
      </c>
      <c r="P57" s="47">
        <f t="shared" si="8"/>
        <v>2.9132130258453119</v>
      </c>
      <c r="Q57" s="9"/>
    </row>
    <row r="58" spans="1:17">
      <c r="A58" s="12"/>
      <c r="B58" s="25">
        <v>348.88</v>
      </c>
      <c r="C58" s="20" t="s">
        <v>160</v>
      </c>
      <c r="D58" s="46">
        <v>198041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198041</v>
      </c>
      <c r="P58" s="47">
        <f t="shared" si="8"/>
        <v>2.3762448705334647</v>
      </c>
      <c r="Q58" s="9"/>
    </row>
    <row r="59" spans="1:17" ht="15.75">
      <c r="A59" s="29" t="s">
        <v>46</v>
      </c>
      <c r="B59" s="30"/>
      <c r="C59" s="31"/>
      <c r="D59" s="32">
        <f t="shared" ref="D59:N59" si="12">SUM(D60:D64)</f>
        <v>350704</v>
      </c>
      <c r="E59" s="32">
        <f t="shared" si="12"/>
        <v>877914</v>
      </c>
      <c r="F59" s="32">
        <f t="shared" si="12"/>
        <v>0</v>
      </c>
      <c r="G59" s="32">
        <f t="shared" si="12"/>
        <v>0</v>
      </c>
      <c r="H59" s="32">
        <f t="shared" si="12"/>
        <v>0</v>
      </c>
      <c r="I59" s="32">
        <f t="shared" si="12"/>
        <v>0</v>
      </c>
      <c r="J59" s="32">
        <f t="shared" si="12"/>
        <v>0</v>
      </c>
      <c r="K59" s="32">
        <f t="shared" si="12"/>
        <v>0</v>
      </c>
      <c r="L59" s="32">
        <f t="shared" si="12"/>
        <v>0</v>
      </c>
      <c r="M59" s="32">
        <f t="shared" si="12"/>
        <v>0</v>
      </c>
      <c r="N59" s="32">
        <f t="shared" si="12"/>
        <v>0</v>
      </c>
      <c r="O59" s="32">
        <f>SUM(D59:N59)</f>
        <v>1228618</v>
      </c>
      <c r="P59" s="45">
        <f t="shared" si="8"/>
        <v>14.741882844184206</v>
      </c>
      <c r="Q59" s="10"/>
    </row>
    <row r="60" spans="1:17">
      <c r="A60" s="13"/>
      <c r="B60" s="39">
        <v>351.3</v>
      </c>
      <c r="C60" s="21" t="s">
        <v>70</v>
      </c>
      <c r="D60" s="46">
        <v>0</v>
      </c>
      <c r="E60" s="46">
        <v>45000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ref="O60:O64" si="13">SUM(D60:N60)</f>
        <v>45000</v>
      </c>
      <c r="P60" s="47">
        <f t="shared" si="8"/>
        <v>0.53994384584003263</v>
      </c>
      <c r="Q60" s="9"/>
    </row>
    <row r="61" spans="1:17">
      <c r="A61" s="13"/>
      <c r="B61" s="39">
        <v>351.6</v>
      </c>
      <c r="C61" s="21" t="s">
        <v>73</v>
      </c>
      <c r="D61" s="46">
        <v>0</v>
      </c>
      <c r="E61" s="46">
        <v>1000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3"/>
        <v>1000</v>
      </c>
      <c r="P61" s="47">
        <f t="shared" si="8"/>
        <v>1.1998752129778504E-2</v>
      </c>
      <c r="Q61" s="9"/>
    </row>
    <row r="62" spans="1:17">
      <c r="A62" s="13"/>
      <c r="B62" s="39">
        <v>354</v>
      </c>
      <c r="C62" s="21" t="s">
        <v>74</v>
      </c>
      <c r="D62" s="46">
        <v>350704</v>
      </c>
      <c r="E62" s="46">
        <v>647617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3"/>
        <v>998321</v>
      </c>
      <c r="P62" s="47">
        <f t="shared" si="8"/>
        <v>11.978606224952605</v>
      </c>
      <c r="Q62" s="9"/>
    </row>
    <row r="63" spans="1:17">
      <c r="A63" s="13"/>
      <c r="B63" s="39">
        <v>355</v>
      </c>
      <c r="C63" s="21" t="s">
        <v>135</v>
      </c>
      <c r="D63" s="46">
        <v>0</v>
      </c>
      <c r="E63" s="46">
        <v>127326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3"/>
        <v>127326</v>
      </c>
      <c r="P63" s="47">
        <f t="shared" si="8"/>
        <v>1.5277531136761777</v>
      </c>
      <c r="Q63" s="9"/>
    </row>
    <row r="64" spans="1:17">
      <c r="A64" s="13"/>
      <c r="B64" s="39">
        <v>359</v>
      </c>
      <c r="C64" s="21" t="s">
        <v>75</v>
      </c>
      <c r="D64" s="46">
        <v>0</v>
      </c>
      <c r="E64" s="46">
        <v>56971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3"/>
        <v>56971</v>
      </c>
      <c r="P64" s="47">
        <f t="shared" si="8"/>
        <v>0.68358090758561108</v>
      </c>
      <c r="Q64" s="9"/>
    </row>
    <row r="65" spans="1:120" ht="15.75">
      <c r="A65" s="29" t="s">
        <v>4</v>
      </c>
      <c r="B65" s="30"/>
      <c r="C65" s="31"/>
      <c r="D65" s="32">
        <f t="shared" ref="D65:N65" si="14">SUM(D66:D72)</f>
        <v>7509177</v>
      </c>
      <c r="E65" s="32">
        <f t="shared" si="14"/>
        <v>15970986</v>
      </c>
      <c r="F65" s="32">
        <f t="shared" si="14"/>
        <v>2876</v>
      </c>
      <c r="G65" s="32">
        <f t="shared" si="14"/>
        <v>1500606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413027164</v>
      </c>
      <c r="N65" s="32">
        <f t="shared" si="14"/>
        <v>0</v>
      </c>
      <c r="O65" s="32">
        <f>SUM(D65:N65)</f>
        <v>438010809</v>
      </c>
      <c r="P65" s="45">
        <f t="shared" si="8"/>
        <v>5255.5831273547547</v>
      </c>
      <c r="Q65" s="10"/>
    </row>
    <row r="66" spans="1:120">
      <c r="A66" s="12"/>
      <c r="B66" s="25">
        <v>361.1</v>
      </c>
      <c r="C66" s="20" t="s">
        <v>76</v>
      </c>
      <c r="D66" s="46">
        <v>2319515</v>
      </c>
      <c r="E66" s="46">
        <v>6717349</v>
      </c>
      <c r="F66" s="46">
        <v>2876</v>
      </c>
      <c r="G66" s="46">
        <v>827406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>SUM(D66:N66)</f>
        <v>9867146</v>
      </c>
      <c r="P66" s="47">
        <f t="shared" si="8"/>
        <v>118.39343908233543</v>
      </c>
      <c r="Q66" s="9"/>
    </row>
    <row r="67" spans="1:120">
      <c r="A67" s="12"/>
      <c r="B67" s="25">
        <v>362</v>
      </c>
      <c r="C67" s="20" t="s">
        <v>77</v>
      </c>
      <c r="D67" s="46">
        <v>87912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ref="O67:O72" si="15">SUM(D67:N67)</f>
        <v>87912</v>
      </c>
      <c r="P67" s="47">
        <f t="shared" si="8"/>
        <v>1.0548342972330877</v>
      </c>
      <c r="Q67" s="9"/>
    </row>
    <row r="68" spans="1:120">
      <c r="A68" s="12"/>
      <c r="B68" s="25">
        <v>364</v>
      </c>
      <c r="C68" s="20" t="s">
        <v>162</v>
      </c>
      <c r="D68" s="46">
        <v>139150</v>
      </c>
      <c r="E68" s="46">
        <v>589735</v>
      </c>
      <c r="F68" s="46">
        <v>0</v>
      </c>
      <c r="G68" s="46">
        <v>673200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1402085</v>
      </c>
      <c r="P68" s="47">
        <f t="shared" si="8"/>
        <v>16.823270379880494</v>
      </c>
      <c r="Q68" s="9"/>
    </row>
    <row r="69" spans="1:120">
      <c r="A69" s="12"/>
      <c r="B69" s="25">
        <v>365</v>
      </c>
      <c r="C69" s="20" t="s">
        <v>163</v>
      </c>
      <c r="D69" s="46">
        <v>0</v>
      </c>
      <c r="E69" s="46">
        <v>55612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5"/>
        <v>55612</v>
      </c>
      <c r="P69" s="47">
        <f t="shared" ref="P69:P76" si="16">(O69/P$78)</f>
        <v>0.66727460344124212</v>
      </c>
      <c r="Q69" s="9"/>
    </row>
    <row r="70" spans="1:120">
      <c r="A70" s="12"/>
      <c r="B70" s="25">
        <v>366</v>
      </c>
      <c r="C70" s="20" t="s">
        <v>80</v>
      </c>
      <c r="D70" s="46">
        <v>307476</v>
      </c>
      <c r="E70" s="46">
        <v>3027915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3335391</v>
      </c>
      <c r="P70" s="47">
        <f t="shared" si="16"/>
        <v>40.020529864894051</v>
      </c>
      <c r="Q70" s="9"/>
    </row>
    <row r="71" spans="1:120">
      <c r="A71" s="12"/>
      <c r="B71" s="25">
        <v>369.3</v>
      </c>
      <c r="C71" s="20" t="s">
        <v>81</v>
      </c>
      <c r="D71" s="46">
        <v>11799</v>
      </c>
      <c r="E71" s="46">
        <v>3053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14852</v>
      </c>
      <c r="P71" s="47">
        <f t="shared" si="16"/>
        <v>0.17820546663147033</v>
      </c>
      <c r="Q71" s="9"/>
    </row>
    <row r="72" spans="1:120">
      <c r="A72" s="12"/>
      <c r="B72" s="25">
        <v>369.9</v>
      </c>
      <c r="C72" s="20" t="s">
        <v>82</v>
      </c>
      <c r="D72" s="46">
        <v>4643325</v>
      </c>
      <c r="E72" s="46">
        <v>5577322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413027164</v>
      </c>
      <c r="N72" s="46">
        <v>0</v>
      </c>
      <c r="O72" s="46">
        <f t="shared" si="15"/>
        <v>423247811</v>
      </c>
      <c r="P72" s="47">
        <f t="shared" si="16"/>
        <v>5078.4455736603395</v>
      </c>
      <c r="Q72" s="9"/>
    </row>
    <row r="73" spans="1:120" ht="15.75">
      <c r="A73" s="29" t="s">
        <v>47</v>
      </c>
      <c r="B73" s="30"/>
      <c r="C73" s="31"/>
      <c r="D73" s="32">
        <f t="shared" ref="D73:N73" si="17">SUM(D74:D75)</f>
        <v>2625368</v>
      </c>
      <c r="E73" s="32">
        <f t="shared" si="17"/>
        <v>15820328</v>
      </c>
      <c r="F73" s="32">
        <f t="shared" si="17"/>
        <v>0</v>
      </c>
      <c r="G73" s="32">
        <f t="shared" si="17"/>
        <v>9717332</v>
      </c>
      <c r="H73" s="32">
        <f t="shared" si="17"/>
        <v>0</v>
      </c>
      <c r="I73" s="32">
        <f t="shared" si="17"/>
        <v>0</v>
      </c>
      <c r="J73" s="32">
        <f t="shared" si="17"/>
        <v>0</v>
      </c>
      <c r="K73" s="32">
        <f t="shared" si="17"/>
        <v>0</v>
      </c>
      <c r="L73" s="32">
        <f t="shared" si="17"/>
        <v>0</v>
      </c>
      <c r="M73" s="32">
        <f t="shared" si="17"/>
        <v>0</v>
      </c>
      <c r="N73" s="32">
        <f t="shared" si="17"/>
        <v>0</v>
      </c>
      <c r="O73" s="32">
        <f>SUM(D73:N73)</f>
        <v>28163028</v>
      </c>
      <c r="P73" s="45">
        <f t="shared" si="16"/>
        <v>337.92119219601159</v>
      </c>
      <c r="Q73" s="9"/>
    </row>
    <row r="74" spans="1:120">
      <c r="A74" s="12"/>
      <c r="B74" s="25">
        <v>381</v>
      </c>
      <c r="C74" s="20" t="s">
        <v>83</v>
      </c>
      <c r="D74" s="46">
        <v>2616932</v>
      </c>
      <c r="E74" s="46">
        <v>14422370</v>
      </c>
      <c r="F74" s="46">
        <v>0</v>
      </c>
      <c r="G74" s="46">
        <v>9717332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>SUM(D74:N74)</f>
        <v>26756634</v>
      </c>
      <c r="P74" s="47">
        <f t="shared" si="16"/>
        <v>321.04621919320391</v>
      </c>
      <c r="Q74" s="9"/>
    </row>
    <row r="75" spans="1:120" ht="15.75" thickBot="1">
      <c r="A75" s="12"/>
      <c r="B75" s="25">
        <v>383.1</v>
      </c>
      <c r="C75" s="20" t="s">
        <v>234</v>
      </c>
      <c r="D75" s="46">
        <v>8436</v>
      </c>
      <c r="E75" s="46">
        <v>1397958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>SUM(D75:N75)</f>
        <v>1406394</v>
      </c>
      <c r="P75" s="47">
        <f t="shared" si="16"/>
        <v>16.874973002807707</v>
      </c>
      <c r="Q75" s="9"/>
    </row>
    <row r="76" spans="1:120" ht="16.5" thickBot="1">
      <c r="A76" s="14" t="s">
        <v>68</v>
      </c>
      <c r="B76" s="23"/>
      <c r="C76" s="22"/>
      <c r="D76" s="15">
        <f t="shared" ref="D76:N76" si="18">SUM(D5,D12,D15,D41,D59,D65,D73)</f>
        <v>87432904</v>
      </c>
      <c r="E76" s="15">
        <f t="shared" si="18"/>
        <v>240462594</v>
      </c>
      <c r="F76" s="15">
        <f t="shared" si="18"/>
        <v>2876</v>
      </c>
      <c r="G76" s="15">
        <f t="shared" si="18"/>
        <v>11536766</v>
      </c>
      <c r="H76" s="15">
        <f t="shared" si="18"/>
        <v>0</v>
      </c>
      <c r="I76" s="15">
        <f t="shared" si="18"/>
        <v>0</v>
      </c>
      <c r="J76" s="15">
        <f t="shared" si="18"/>
        <v>252973</v>
      </c>
      <c r="K76" s="15">
        <f t="shared" si="18"/>
        <v>0</v>
      </c>
      <c r="L76" s="15">
        <f t="shared" si="18"/>
        <v>0</v>
      </c>
      <c r="M76" s="15">
        <f t="shared" si="18"/>
        <v>413027164</v>
      </c>
      <c r="N76" s="15">
        <f t="shared" si="18"/>
        <v>0</v>
      </c>
      <c r="O76" s="15">
        <f>SUM(D76:N76)</f>
        <v>752715277</v>
      </c>
      <c r="P76" s="38">
        <f t="shared" si="16"/>
        <v>9031.644033020566</v>
      </c>
      <c r="Q76" s="6"/>
      <c r="R76" s="2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  <c r="BM76" s="5"/>
      <c r="BN76" s="5"/>
      <c r="BO76" s="5"/>
      <c r="BP76" s="5"/>
      <c r="BQ76" s="5"/>
      <c r="BR76" s="5"/>
      <c r="BS76" s="5"/>
      <c r="BT76" s="5"/>
      <c r="BU76" s="5"/>
      <c r="BV76" s="5"/>
      <c r="BW76" s="5"/>
      <c r="BX76" s="5"/>
      <c r="BY76" s="5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</row>
    <row r="77" spans="1:120">
      <c r="A77" s="16"/>
      <c r="B77" s="18"/>
      <c r="C77" s="18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9"/>
    </row>
    <row r="78" spans="1:120">
      <c r="A78" s="40"/>
      <c r="B78" s="41"/>
      <c r="C78" s="41"/>
      <c r="D78" s="42"/>
      <c r="E78" s="42"/>
      <c r="F78" s="42"/>
      <c r="G78" s="42"/>
      <c r="H78" s="42"/>
      <c r="I78" s="42"/>
      <c r="J78" s="42"/>
      <c r="K78" s="42"/>
      <c r="L78" s="42"/>
      <c r="M78" s="52" t="s">
        <v>233</v>
      </c>
      <c r="N78" s="52"/>
      <c r="O78" s="52"/>
      <c r="P78" s="43">
        <v>83342</v>
      </c>
    </row>
    <row r="79" spans="1:120">
      <c r="A79" s="53"/>
      <c r="B79" s="54"/>
      <c r="C79" s="54"/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5"/>
    </row>
    <row r="80" spans="1:120" ht="15.75" customHeight="1" thickBot="1">
      <c r="A80" s="56" t="s">
        <v>120</v>
      </c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8"/>
    </row>
  </sheetData>
  <mergeCells count="10">
    <mergeCell ref="M78:O78"/>
    <mergeCell ref="A79:P79"/>
    <mergeCell ref="A80:P8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165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19309774</v>
      </c>
      <c r="E5" s="27">
        <f t="shared" si="0"/>
        <v>59989113</v>
      </c>
      <c r="F5" s="27">
        <f t="shared" si="0"/>
        <v>8682306</v>
      </c>
      <c r="G5" s="27">
        <f t="shared" si="0"/>
        <v>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87981197</v>
      </c>
      <c r="O5" s="33">
        <f t="shared" ref="O5:O36" si="1">(N5/O$86)</f>
        <v>1471.4297158530262</v>
      </c>
      <c r="P5" s="6"/>
    </row>
    <row r="6" spans="1:133">
      <c r="A6" s="12"/>
      <c r="B6" s="25">
        <v>311</v>
      </c>
      <c r="C6" s="20" t="s">
        <v>2</v>
      </c>
      <c r="D6" s="46">
        <v>18954040</v>
      </c>
      <c r="E6" s="46">
        <v>20980528</v>
      </c>
      <c r="F6" s="46">
        <v>0</v>
      </c>
      <c r="G6" s="46">
        <v>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39934572</v>
      </c>
      <c r="O6" s="47">
        <f t="shared" si="1"/>
        <v>667.88038733631026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19987554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19987554</v>
      </c>
      <c r="O7" s="47">
        <f t="shared" si="1"/>
        <v>334.27916311273896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417915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417915</v>
      </c>
      <c r="O8" s="47">
        <f t="shared" si="1"/>
        <v>6.9893633033967184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1989114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1989114</v>
      </c>
      <c r="O9" s="47">
        <f t="shared" si="1"/>
        <v>33.266670011539816</v>
      </c>
      <c r="P9" s="9"/>
    </row>
    <row r="10" spans="1:133">
      <c r="A10" s="12"/>
      <c r="B10" s="25">
        <v>312.42</v>
      </c>
      <c r="C10" s="20" t="s">
        <v>95</v>
      </c>
      <c r="D10" s="46">
        <v>0</v>
      </c>
      <c r="E10" s="46">
        <v>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</v>
      </c>
      <c r="O10" s="47">
        <f t="shared" si="1"/>
        <v>8.3621828642148745E-5</v>
      </c>
      <c r="P10" s="9"/>
    </row>
    <row r="11" spans="1:133">
      <c r="A11" s="12"/>
      <c r="B11" s="25">
        <v>312.60000000000002</v>
      </c>
      <c r="C11" s="20" t="s">
        <v>96</v>
      </c>
      <c r="D11" s="46">
        <v>0</v>
      </c>
      <c r="E11" s="46">
        <v>16262543</v>
      </c>
      <c r="F11" s="46">
        <v>8682306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24944849</v>
      </c>
      <c r="O11" s="47">
        <f t="shared" si="1"/>
        <v>417.18677771645508</v>
      </c>
      <c r="P11" s="9"/>
    </row>
    <row r="12" spans="1:133">
      <c r="A12" s="12"/>
      <c r="B12" s="25">
        <v>315</v>
      </c>
      <c r="C12" s="20" t="s">
        <v>141</v>
      </c>
      <c r="D12" s="46">
        <v>355734</v>
      </c>
      <c r="E12" s="46">
        <v>351454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707188</v>
      </c>
      <c r="O12" s="47">
        <f t="shared" si="1"/>
        <v>11.827270750756778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SUM(D14:D16)</f>
        <v>249306</v>
      </c>
      <c r="E13" s="32">
        <f t="shared" si="3"/>
        <v>2078105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2327411</v>
      </c>
      <c r="O13" s="45">
        <f t="shared" si="1"/>
        <v>38.924472764370414</v>
      </c>
      <c r="P13" s="10"/>
    </row>
    <row r="14" spans="1:133">
      <c r="A14" s="12"/>
      <c r="B14" s="25">
        <v>322</v>
      </c>
      <c r="C14" s="20" t="s">
        <v>0</v>
      </c>
      <c r="D14" s="46">
        <v>3300</v>
      </c>
      <c r="E14" s="46">
        <v>1997845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2001145</v>
      </c>
      <c r="O14" s="47">
        <f t="shared" si="1"/>
        <v>33.467880855618553</v>
      </c>
      <c r="P14" s="9"/>
    </row>
    <row r="15" spans="1:133">
      <c r="A15" s="12"/>
      <c r="B15" s="25">
        <v>324.11</v>
      </c>
      <c r="C15" s="20" t="s">
        <v>142</v>
      </c>
      <c r="D15" s="46">
        <v>75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</v>
      </c>
      <c r="O15" s="47">
        <f t="shared" si="1"/>
        <v>1.2543274296322312E-3</v>
      </c>
      <c r="P15" s="9"/>
    </row>
    <row r="16" spans="1:133">
      <c r="A16" s="12"/>
      <c r="B16" s="25">
        <v>329</v>
      </c>
      <c r="C16" s="20" t="s">
        <v>15</v>
      </c>
      <c r="D16" s="46">
        <v>245931</v>
      </c>
      <c r="E16" s="46">
        <v>80260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326191</v>
      </c>
      <c r="O16" s="47">
        <f t="shared" si="1"/>
        <v>5.4553375813222287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SUM(D18:D43)</f>
        <v>10229824</v>
      </c>
      <c r="E17" s="32">
        <f t="shared" si="5"/>
        <v>13701356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23931180</v>
      </c>
      <c r="O17" s="45">
        <f t="shared" si="1"/>
        <v>400.23380663288344</v>
      </c>
      <c r="P17" s="10"/>
    </row>
    <row r="18" spans="1:16">
      <c r="A18" s="12"/>
      <c r="B18" s="25">
        <v>331.1</v>
      </c>
      <c r="C18" s="20" t="s">
        <v>98</v>
      </c>
      <c r="D18" s="46">
        <v>6430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6430</v>
      </c>
      <c r="O18" s="47">
        <f t="shared" si="1"/>
        <v>0.10753767163380329</v>
      </c>
      <c r="P18" s="9"/>
    </row>
    <row r="19" spans="1:16">
      <c r="A19" s="12"/>
      <c r="B19" s="25">
        <v>331.2</v>
      </c>
      <c r="C19" s="20" t="s">
        <v>16</v>
      </c>
      <c r="D19" s="46">
        <v>56694</v>
      </c>
      <c r="E19" s="46">
        <v>26212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82906</v>
      </c>
      <c r="O19" s="47">
        <f t="shared" si="1"/>
        <v>1.3865502650811967</v>
      </c>
      <c r="P19" s="9"/>
    </row>
    <row r="20" spans="1:16">
      <c r="A20" s="12"/>
      <c r="B20" s="25">
        <v>331.49</v>
      </c>
      <c r="C20" s="20" t="s">
        <v>166</v>
      </c>
      <c r="D20" s="46">
        <v>0</v>
      </c>
      <c r="E20" s="46">
        <v>552762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6">SUM(D20:M20)</f>
        <v>552762</v>
      </c>
      <c r="O20" s="47">
        <f t="shared" si="1"/>
        <v>9.2445938487782851</v>
      </c>
      <c r="P20" s="9"/>
    </row>
    <row r="21" spans="1:16">
      <c r="A21" s="12"/>
      <c r="B21" s="25">
        <v>331.5</v>
      </c>
      <c r="C21" s="20" t="s">
        <v>18</v>
      </c>
      <c r="D21" s="46">
        <v>0</v>
      </c>
      <c r="E21" s="46">
        <v>7475635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7475635</v>
      </c>
      <c r="O21" s="47">
        <f t="shared" si="1"/>
        <v>125.02525379224993</v>
      </c>
      <c r="P21" s="9"/>
    </row>
    <row r="22" spans="1:16">
      <c r="A22" s="12"/>
      <c r="B22" s="25">
        <v>331.65</v>
      </c>
      <c r="C22" s="20" t="s">
        <v>143</v>
      </c>
      <c r="D22" s="46">
        <v>0</v>
      </c>
      <c r="E22" s="46">
        <v>198466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198466</v>
      </c>
      <c r="O22" s="47">
        <f t="shared" si="1"/>
        <v>3.3192179686585388</v>
      </c>
      <c r="P22" s="9"/>
    </row>
    <row r="23" spans="1:16">
      <c r="A23" s="12"/>
      <c r="B23" s="25">
        <v>331.69</v>
      </c>
      <c r="C23" s="20" t="s">
        <v>22</v>
      </c>
      <c r="D23" s="46">
        <v>4462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4462</v>
      </c>
      <c r="O23" s="47">
        <f t="shared" si="1"/>
        <v>7.4624119880253539E-2</v>
      </c>
      <c r="P23" s="9"/>
    </row>
    <row r="24" spans="1:16">
      <c r="A24" s="12"/>
      <c r="B24" s="25">
        <v>331.9</v>
      </c>
      <c r="C24" s="20" t="s">
        <v>19</v>
      </c>
      <c r="D24" s="46">
        <v>2848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2848</v>
      </c>
      <c r="O24" s="47">
        <f t="shared" si="1"/>
        <v>4.7630993594567926E-2</v>
      </c>
      <c r="P24" s="9"/>
    </row>
    <row r="25" spans="1:16">
      <c r="A25" s="12"/>
      <c r="B25" s="25">
        <v>334.1</v>
      </c>
      <c r="C25" s="20" t="s">
        <v>20</v>
      </c>
      <c r="D25" s="46">
        <v>6430</v>
      </c>
      <c r="E25" s="46">
        <v>234911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241341</v>
      </c>
      <c r="O25" s="47">
        <f t="shared" si="1"/>
        <v>4.0362751492649638</v>
      </c>
      <c r="P25" s="9"/>
    </row>
    <row r="26" spans="1:16">
      <c r="A26" s="12"/>
      <c r="B26" s="25">
        <v>334.2</v>
      </c>
      <c r="C26" s="20" t="s">
        <v>21</v>
      </c>
      <c r="D26" s="46">
        <v>92648</v>
      </c>
      <c r="E26" s="46">
        <v>677000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769648</v>
      </c>
      <c r="O26" s="47">
        <f t="shared" si="1"/>
        <v>12.8718746341545</v>
      </c>
      <c r="P26" s="9"/>
    </row>
    <row r="27" spans="1:16">
      <c r="A27" s="12"/>
      <c r="B27" s="25">
        <v>334.32</v>
      </c>
      <c r="C27" s="20" t="s">
        <v>100</v>
      </c>
      <c r="D27" s="46">
        <v>0</v>
      </c>
      <c r="E27" s="46">
        <v>90832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90832</v>
      </c>
      <c r="O27" s="47">
        <f t="shared" si="1"/>
        <v>1.5191075878447309</v>
      </c>
      <c r="P27" s="9"/>
    </row>
    <row r="28" spans="1:16">
      <c r="A28" s="12"/>
      <c r="B28" s="25">
        <v>334.49</v>
      </c>
      <c r="C28" s="20" t="s">
        <v>24</v>
      </c>
      <c r="D28" s="46">
        <v>0</v>
      </c>
      <c r="E28" s="46">
        <v>201547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1" si="7">SUM(D28:M28)</f>
        <v>201547</v>
      </c>
      <c r="O28" s="47">
        <f t="shared" si="1"/>
        <v>3.3707457394678308</v>
      </c>
      <c r="P28" s="9"/>
    </row>
    <row r="29" spans="1:16">
      <c r="A29" s="12"/>
      <c r="B29" s="25">
        <v>334.5</v>
      </c>
      <c r="C29" s="20" t="s">
        <v>25</v>
      </c>
      <c r="D29" s="46">
        <v>0</v>
      </c>
      <c r="E29" s="46">
        <v>1645216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1645216</v>
      </c>
      <c r="O29" s="47">
        <f t="shared" si="1"/>
        <v>27.515194086264277</v>
      </c>
      <c r="P29" s="9"/>
    </row>
    <row r="30" spans="1:16">
      <c r="A30" s="12"/>
      <c r="B30" s="25">
        <v>334.61</v>
      </c>
      <c r="C30" s="20" t="s">
        <v>26</v>
      </c>
      <c r="D30" s="46">
        <v>0</v>
      </c>
      <c r="E30" s="46">
        <v>14512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14512</v>
      </c>
      <c r="O30" s="47">
        <f t="shared" si="1"/>
        <v>0.24270399545097252</v>
      </c>
      <c r="P30" s="9"/>
    </row>
    <row r="31" spans="1:16">
      <c r="A31" s="12"/>
      <c r="B31" s="25">
        <v>334.7</v>
      </c>
      <c r="C31" s="20" t="s">
        <v>28</v>
      </c>
      <c r="D31" s="46">
        <v>14561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14561</v>
      </c>
      <c r="O31" s="47">
        <f t="shared" si="1"/>
        <v>0.24352348937166557</v>
      </c>
      <c r="P31" s="9"/>
    </row>
    <row r="32" spans="1:16">
      <c r="A32" s="12"/>
      <c r="B32" s="25">
        <v>335.12</v>
      </c>
      <c r="C32" s="20" t="s">
        <v>144</v>
      </c>
      <c r="D32" s="46">
        <v>1683966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1683966</v>
      </c>
      <c r="O32" s="47">
        <f t="shared" si="1"/>
        <v>28.163263258240931</v>
      </c>
      <c r="P32" s="9"/>
    </row>
    <row r="33" spans="1:16">
      <c r="A33" s="12"/>
      <c r="B33" s="25">
        <v>335.13</v>
      </c>
      <c r="C33" s="20" t="s">
        <v>145</v>
      </c>
      <c r="D33" s="46">
        <v>19842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19842</v>
      </c>
      <c r="O33" s="47">
        <f t="shared" si="1"/>
        <v>0.33184486478350311</v>
      </c>
      <c r="P33" s="9"/>
    </row>
    <row r="34" spans="1:16">
      <c r="A34" s="12"/>
      <c r="B34" s="25">
        <v>335.14</v>
      </c>
      <c r="C34" s="20" t="s">
        <v>146</v>
      </c>
      <c r="D34" s="46">
        <v>20832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20832</v>
      </c>
      <c r="O34" s="47">
        <f t="shared" si="1"/>
        <v>0.34840198685464852</v>
      </c>
      <c r="P34" s="9"/>
    </row>
    <row r="35" spans="1:16">
      <c r="A35" s="12"/>
      <c r="B35" s="25">
        <v>335.15</v>
      </c>
      <c r="C35" s="20" t="s">
        <v>147</v>
      </c>
      <c r="D35" s="46">
        <v>41061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41061</v>
      </c>
      <c r="O35" s="47">
        <f t="shared" si="1"/>
        <v>0.68671918117505393</v>
      </c>
      <c r="P35" s="9"/>
    </row>
    <row r="36" spans="1:16">
      <c r="A36" s="12"/>
      <c r="B36" s="25">
        <v>335.16</v>
      </c>
      <c r="C36" s="20" t="s">
        <v>148</v>
      </c>
      <c r="D36" s="46">
        <v>112000</v>
      </c>
      <c r="E36" s="46">
        <v>112000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224000</v>
      </c>
      <c r="O36" s="47">
        <f t="shared" si="1"/>
        <v>3.746257923168264</v>
      </c>
      <c r="P36" s="9"/>
    </row>
    <row r="37" spans="1:16">
      <c r="A37" s="12"/>
      <c r="B37" s="25">
        <v>335.18</v>
      </c>
      <c r="C37" s="20" t="s">
        <v>149</v>
      </c>
      <c r="D37" s="46">
        <v>8094400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8094400</v>
      </c>
      <c r="O37" s="47">
        <f t="shared" ref="O37:O68" si="8">(N37/O$86)</f>
        <v>135.37370595220176</v>
      </c>
      <c r="P37" s="9"/>
    </row>
    <row r="38" spans="1:16">
      <c r="A38" s="12"/>
      <c r="B38" s="25">
        <v>335.42</v>
      </c>
      <c r="C38" s="20" t="s">
        <v>103</v>
      </c>
      <c r="D38" s="46">
        <v>0</v>
      </c>
      <c r="E38" s="46">
        <v>2102700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2102700</v>
      </c>
      <c r="O38" s="47">
        <f t="shared" si="8"/>
        <v>35.166323817169236</v>
      </c>
      <c r="P38" s="9"/>
    </row>
    <row r="39" spans="1:16">
      <c r="A39" s="12"/>
      <c r="B39" s="25">
        <v>335.49</v>
      </c>
      <c r="C39" s="20" t="s">
        <v>36</v>
      </c>
      <c r="D39" s="46">
        <v>0</v>
      </c>
      <c r="E39" s="46">
        <v>1808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1808</v>
      </c>
      <c r="O39" s="47">
        <f t="shared" si="8"/>
        <v>3.0237653237000988E-2</v>
      </c>
      <c r="P39" s="9"/>
    </row>
    <row r="40" spans="1:16">
      <c r="A40" s="12"/>
      <c r="B40" s="25">
        <v>335.9</v>
      </c>
      <c r="C40" s="20" t="s">
        <v>150</v>
      </c>
      <c r="D40" s="46">
        <v>34256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34256</v>
      </c>
      <c r="O40" s="47">
        <f t="shared" si="8"/>
        <v>0.57290987239308944</v>
      </c>
      <c r="P40" s="9"/>
    </row>
    <row r="41" spans="1:16">
      <c r="A41" s="12"/>
      <c r="B41" s="25">
        <v>336</v>
      </c>
      <c r="C41" s="20" t="s">
        <v>3</v>
      </c>
      <c r="D41" s="46">
        <v>39394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39394</v>
      </c>
      <c r="O41" s="47">
        <f t="shared" si="8"/>
        <v>0.65883966350576151</v>
      </c>
      <c r="P41" s="9"/>
    </row>
    <row r="42" spans="1:16">
      <c r="A42" s="12"/>
      <c r="B42" s="25">
        <v>337.2</v>
      </c>
      <c r="C42" s="20" t="s">
        <v>40</v>
      </c>
      <c r="D42" s="46">
        <v>0</v>
      </c>
      <c r="E42" s="46">
        <v>307500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307500</v>
      </c>
      <c r="O42" s="47">
        <f t="shared" si="8"/>
        <v>5.1427424614921478</v>
      </c>
      <c r="P42" s="9"/>
    </row>
    <row r="43" spans="1:16">
      <c r="A43" s="12"/>
      <c r="B43" s="25">
        <v>339</v>
      </c>
      <c r="C43" s="20" t="s">
        <v>167</v>
      </c>
      <c r="D43" s="46">
        <v>0</v>
      </c>
      <c r="E43" s="46">
        <v>60255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60255</v>
      </c>
      <c r="O43" s="47">
        <f t="shared" si="8"/>
        <v>1.0077266569665346</v>
      </c>
      <c r="P43" s="9"/>
    </row>
    <row r="44" spans="1:16" ht="15.75">
      <c r="A44" s="29" t="s">
        <v>45</v>
      </c>
      <c r="B44" s="30"/>
      <c r="C44" s="31"/>
      <c r="D44" s="32">
        <f t="shared" ref="D44:M44" si="9">SUM(D45:D62)</f>
        <v>5690159</v>
      </c>
      <c r="E44" s="32">
        <f t="shared" si="9"/>
        <v>1653209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137920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7481288</v>
      </c>
      <c r="O44" s="45">
        <f t="shared" si="8"/>
        <v>125.11979663171275</v>
      </c>
      <c r="P44" s="10"/>
    </row>
    <row r="45" spans="1:16">
      <c r="A45" s="12"/>
      <c r="B45" s="25">
        <v>341.1</v>
      </c>
      <c r="C45" s="20" t="s">
        <v>151</v>
      </c>
      <c r="D45" s="46">
        <v>112150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112150</v>
      </c>
      <c r="O45" s="47">
        <f t="shared" si="8"/>
        <v>1.8756376164433963</v>
      </c>
      <c r="P45" s="9"/>
    </row>
    <row r="46" spans="1:16">
      <c r="A46" s="12"/>
      <c r="B46" s="25">
        <v>341.2</v>
      </c>
      <c r="C46" s="20" t="s">
        <v>152</v>
      </c>
      <c r="D46" s="46">
        <v>240534</v>
      </c>
      <c r="E46" s="46">
        <v>30482</v>
      </c>
      <c r="F46" s="46">
        <v>0</v>
      </c>
      <c r="G46" s="46">
        <v>0</v>
      </c>
      <c r="H46" s="46">
        <v>0</v>
      </c>
      <c r="I46" s="46">
        <v>0</v>
      </c>
      <c r="J46" s="46">
        <v>137920</v>
      </c>
      <c r="K46" s="46">
        <v>0</v>
      </c>
      <c r="L46" s="46">
        <v>0</v>
      </c>
      <c r="M46" s="46">
        <v>0</v>
      </c>
      <c r="N46" s="46">
        <f t="shared" ref="N46:N62" si="10">SUM(D46:M46)</f>
        <v>408936</v>
      </c>
      <c r="O46" s="47">
        <f t="shared" si="8"/>
        <v>6.8391952235211484</v>
      </c>
      <c r="P46" s="9"/>
    </row>
    <row r="47" spans="1:16">
      <c r="A47" s="12"/>
      <c r="B47" s="25">
        <v>341.3</v>
      </c>
      <c r="C47" s="20" t="s">
        <v>153</v>
      </c>
      <c r="D47" s="46">
        <v>189943</v>
      </c>
      <c r="E47" s="46">
        <v>760193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950136</v>
      </c>
      <c r="O47" s="47">
        <f t="shared" si="8"/>
        <v>15.890421955747328</v>
      </c>
      <c r="P47" s="9"/>
    </row>
    <row r="48" spans="1:16">
      <c r="A48" s="12"/>
      <c r="B48" s="25">
        <v>341.51</v>
      </c>
      <c r="C48" s="20" t="s">
        <v>154</v>
      </c>
      <c r="D48" s="46">
        <v>895406</v>
      </c>
      <c r="E48" s="46">
        <v>445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895851</v>
      </c>
      <c r="O48" s="47">
        <f t="shared" si="8"/>
        <v>14.982539762179519</v>
      </c>
      <c r="P48" s="9"/>
    </row>
    <row r="49" spans="1:16">
      <c r="A49" s="12"/>
      <c r="B49" s="25">
        <v>341.52</v>
      </c>
      <c r="C49" s="20" t="s">
        <v>155</v>
      </c>
      <c r="D49" s="46">
        <v>0</v>
      </c>
      <c r="E49" s="46">
        <v>58981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58981</v>
      </c>
      <c r="O49" s="47">
        <f t="shared" si="8"/>
        <v>0.98641981502851506</v>
      </c>
      <c r="P49" s="9"/>
    </row>
    <row r="50" spans="1:16">
      <c r="A50" s="12"/>
      <c r="B50" s="25">
        <v>341.53</v>
      </c>
      <c r="C50" s="20" t="s">
        <v>156</v>
      </c>
      <c r="D50" s="46">
        <v>1449919</v>
      </c>
      <c r="E50" s="46">
        <v>213084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1663003</v>
      </c>
      <c r="O50" s="47">
        <f t="shared" si="8"/>
        <v>27.812670379475858</v>
      </c>
      <c r="P50" s="9"/>
    </row>
    <row r="51" spans="1:16">
      <c r="A51" s="12"/>
      <c r="B51" s="25">
        <v>342.1</v>
      </c>
      <c r="C51" s="20" t="s">
        <v>157</v>
      </c>
      <c r="D51" s="46">
        <v>0</v>
      </c>
      <c r="E51" s="46">
        <v>28205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28205</v>
      </c>
      <c r="O51" s="47">
        <f t="shared" si="8"/>
        <v>0.47171073537036107</v>
      </c>
      <c r="P51" s="9"/>
    </row>
    <row r="52" spans="1:16">
      <c r="A52" s="12"/>
      <c r="B52" s="25">
        <v>342.3</v>
      </c>
      <c r="C52" s="20" t="s">
        <v>54</v>
      </c>
      <c r="D52" s="46">
        <v>56513</v>
      </c>
      <c r="E52" s="46">
        <v>258758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315271</v>
      </c>
      <c r="O52" s="47">
        <f t="shared" si="8"/>
        <v>5.2727075075677758</v>
      </c>
      <c r="P52" s="9"/>
    </row>
    <row r="53" spans="1:16">
      <c r="A53" s="12"/>
      <c r="B53" s="25">
        <v>342.6</v>
      </c>
      <c r="C53" s="20" t="s">
        <v>55</v>
      </c>
      <c r="D53" s="46">
        <v>1355269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1355269</v>
      </c>
      <c r="O53" s="47">
        <f t="shared" si="8"/>
        <v>22.666014416403257</v>
      </c>
      <c r="P53" s="9"/>
    </row>
    <row r="54" spans="1:16">
      <c r="A54" s="12"/>
      <c r="B54" s="25">
        <v>342.9</v>
      </c>
      <c r="C54" s="20" t="s">
        <v>56</v>
      </c>
      <c r="D54" s="46">
        <v>3600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3600</v>
      </c>
      <c r="O54" s="47">
        <f t="shared" si="8"/>
        <v>6.0207716622347099E-2</v>
      </c>
      <c r="P54" s="9"/>
    </row>
    <row r="55" spans="1:16">
      <c r="A55" s="12"/>
      <c r="B55" s="25">
        <v>343.4</v>
      </c>
      <c r="C55" s="20" t="s">
        <v>57</v>
      </c>
      <c r="D55" s="46">
        <v>786456</v>
      </c>
      <c r="E55" s="46">
        <v>230816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1017272</v>
      </c>
      <c r="O55" s="47">
        <f t="shared" si="8"/>
        <v>17.013228973291188</v>
      </c>
      <c r="P55" s="9"/>
    </row>
    <row r="56" spans="1:16">
      <c r="A56" s="12"/>
      <c r="B56" s="25">
        <v>345.9</v>
      </c>
      <c r="C56" s="20" t="s">
        <v>58</v>
      </c>
      <c r="D56" s="46">
        <v>0</v>
      </c>
      <c r="E56" s="46">
        <v>27148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27148</v>
      </c>
      <c r="O56" s="47">
        <f t="shared" si="8"/>
        <v>0.45403308079541083</v>
      </c>
      <c r="P56" s="9"/>
    </row>
    <row r="57" spans="1:16">
      <c r="A57" s="12"/>
      <c r="B57" s="25">
        <v>346.4</v>
      </c>
      <c r="C57" s="20" t="s">
        <v>105</v>
      </c>
      <c r="D57" s="46">
        <v>25948</v>
      </c>
      <c r="E57" s="46">
        <v>45097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71045</v>
      </c>
      <c r="O57" s="47">
        <f t="shared" si="8"/>
        <v>1.1881825631762915</v>
      </c>
      <c r="P57" s="9"/>
    </row>
    <row r="58" spans="1:16">
      <c r="A58" s="12"/>
      <c r="B58" s="25">
        <v>347.1</v>
      </c>
      <c r="C58" s="20" t="s">
        <v>60</v>
      </c>
      <c r="D58" s="46">
        <v>20382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20382</v>
      </c>
      <c r="O58" s="47">
        <f t="shared" si="8"/>
        <v>0.34087602227685515</v>
      </c>
      <c r="P58" s="9"/>
    </row>
    <row r="59" spans="1:16">
      <c r="A59" s="12"/>
      <c r="B59" s="25">
        <v>347.2</v>
      </c>
      <c r="C59" s="20" t="s">
        <v>61</v>
      </c>
      <c r="D59" s="46">
        <v>68877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68877</v>
      </c>
      <c r="O59" s="47">
        <f t="shared" si="8"/>
        <v>1.1519241382770558</v>
      </c>
      <c r="P59" s="9"/>
    </row>
    <row r="60" spans="1:16">
      <c r="A60" s="12"/>
      <c r="B60" s="25">
        <v>348.11</v>
      </c>
      <c r="C60" s="20" t="s">
        <v>168</v>
      </c>
      <c r="D60" s="46">
        <v>122884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122884</v>
      </c>
      <c r="O60" s="47">
        <f t="shared" si="8"/>
        <v>2.0551569581723612</v>
      </c>
      <c r="P60" s="9"/>
    </row>
    <row r="61" spans="1:16">
      <c r="A61" s="12"/>
      <c r="B61" s="25">
        <v>348.22</v>
      </c>
      <c r="C61" s="20" t="s">
        <v>159</v>
      </c>
      <c r="D61" s="46">
        <v>182619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182619</v>
      </c>
      <c r="O61" s="47">
        <f t="shared" si="8"/>
        <v>3.0541869449601124</v>
      </c>
      <c r="P61" s="9"/>
    </row>
    <row r="62" spans="1:16">
      <c r="A62" s="12"/>
      <c r="B62" s="25">
        <v>348.88</v>
      </c>
      <c r="C62" s="20" t="s">
        <v>160</v>
      </c>
      <c r="D62" s="46">
        <v>179659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179659</v>
      </c>
      <c r="O62" s="47">
        <f t="shared" si="8"/>
        <v>3.0046828224039603</v>
      </c>
      <c r="P62" s="9"/>
    </row>
    <row r="63" spans="1:16" ht="15.75">
      <c r="A63" s="29" t="s">
        <v>46</v>
      </c>
      <c r="B63" s="30"/>
      <c r="C63" s="31"/>
      <c r="D63" s="32">
        <f t="shared" ref="D63:M63" si="11">SUM(D64:D70)</f>
        <v>17394</v>
      </c>
      <c r="E63" s="32">
        <f t="shared" si="11"/>
        <v>985572</v>
      </c>
      <c r="F63" s="32">
        <f t="shared" si="11"/>
        <v>0</v>
      </c>
      <c r="G63" s="32">
        <f t="shared" si="11"/>
        <v>0</v>
      </c>
      <c r="H63" s="32">
        <f t="shared" si="11"/>
        <v>0</v>
      </c>
      <c r="I63" s="32">
        <f t="shared" si="11"/>
        <v>0</v>
      </c>
      <c r="J63" s="32">
        <f t="shared" si="11"/>
        <v>0</v>
      </c>
      <c r="K63" s="32">
        <f t="shared" si="11"/>
        <v>0</v>
      </c>
      <c r="L63" s="32">
        <f t="shared" si="11"/>
        <v>0</v>
      </c>
      <c r="M63" s="32">
        <f t="shared" si="11"/>
        <v>0</v>
      </c>
      <c r="N63" s="32">
        <f>SUM(D63:M63)</f>
        <v>1002966</v>
      </c>
      <c r="O63" s="45">
        <f t="shared" si="8"/>
        <v>16.773970197180272</v>
      </c>
      <c r="P63" s="10"/>
    </row>
    <row r="64" spans="1:16">
      <c r="A64" s="13"/>
      <c r="B64" s="39">
        <v>351.3</v>
      </c>
      <c r="C64" s="21" t="s">
        <v>70</v>
      </c>
      <c r="D64" s="46">
        <v>0</v>
      </c>
      <c r="E64" s="46">
        <v>27016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2">SUM(D64:M64)</f>
        <v>27016</v>
      </c>
      <c r="O64" s="47">
        <f t="shared" si="8"/>
        <v>0.45182546451925809</v>
      </c>
      <c r="P64" s="9"/>
    </row>
    <row r="65" spans="1:16">
      <c r="A65" s="13"/>
      <c r="B65" s="39">
        <v>351.4</v>
      </c>
      <c r="C65" s="21" t="s">
        <v>71</v>
      </c>
      <c r="D65" s="46">
        <v>0</v>
      </c>
      <c r="E65" s="46">
        <v>49188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49188</v>
      </c>
      <c r="O65" s="47">
        <f t="shared" si="8"/>
        <v>0.82263810145000249</v>
      </c>
      <c r="P65" s="9"/>
    </row>
    <row r="66" spans="1:16">
      <c r="A66" s="13"/>
      <c r="B66" s="39">
        <v>351.5</v>
      </c>
      <c r="C66" s="21" t="s">
        <v>72</v>
      </c>
      <c r="D66" s="46">
        <v>0</v>
      </c>
      <c r="E66" s="46">
        <v>5044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5044</v>
      </c>
      <c r="O66" s="47">
        <f t="shared" si="8"/>
        <v>8.4357700734199653E-2</v>
      </c>
      <c r="P66" s="9"/>
    </row>
    <row r="67" spans="1:16">
      <c r="A67" s="13"/>
      <c r="B67" s="39">
        <v>351.6</v>
      </c>
      <c r="C67" s="21" t="s">
        <v>73</v>
      </c>
      <c r="D67" s="46">
        <v>0</v>
      </c>
      <c r="E67" s="46">
        <v>44795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44795</v>
      </c>
      <c r="O67" s="47">
        <f t="shared" si="8"/>
        <v>0.74916796280501063</v>
      </c>
      <c r="P67" s="9"/>
    </row>
    <row r="68" spans="1:16">
      <c r="A68" s="13"/>
      <c r="B68" s="39">
        <v>354</v>
      </c>
      <c r="C68" s="21" t="s">
        <v>74</v>
      </c>
      <c r="D68" s="46">
        <v>17394</v>
      </c>
      <c r="E68" s="46">
        <v>750024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767418</v>
      </c>
      <c r="O68" s="47">
        <f t="shared" si="8"/>
        <v>12.834579298580101</v>
      </c>
      <c r="P68" s="9"/>
    </row>
    <row r="69" spans="1:16">
      <c r="A69" s="13"/>
      <c r="B69" s="39">
        <v>355</v>
      </c>
      <c r="C69" s="21" t="s">
        <v>135</v>
      </c>
      <c r="D69" s="46">
        <v>0</v>
      </c>
      <c r="E69" s="46">
        <v>53670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53670</v>
      </c>
      <c r="O69" s="47">
        <f t="shared" ref="O69:O84" si="13">(N69/O$86)</f>
        <v>0.89759670864482466</v>
      </c>
      <c r="P69" s="9"/>
    </row>
    <row r="70" spans="1:16">
      <c r="A70" s="13"/>
      <c r="B70" s="39">
        <v>359</v>
      </c>
      <c r="C70" s="21" t="s">
        <v>75</v>
      </c>
      <c r="D70" s="46">
        <v>0</v>
      </c>
      <c r="E70" s="46">
        <v>55835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55835</v>
      </c>
      <c r="O70" s="47">
        <f t="shared" si="13"/>
        <v>0.933804960446875</v>
      </c>
      <c r="P70" s="9"/>
    </row>
    <row r="71" spans="1:16" ht="15.75">
      <c r="A71" s="29" t="s">
        <v>4</v>
      </c>
      <c r="B71" s="30"/>
      <c r="C71" s="31"/>
      <c r="D71" s="32">
        <f t="shared" ref="D71:M71" si="14">SUM(D72:D79)</f>
        <v>237725</v>
      </c>
      <c r="E71" s="32">
        <f t="shared" si="14"/>
        <v>4353082</v>
      </c>
      <c r="F71" s="32">
        <f t="shared" si="14"/>
        <v>73900</v>
      </c>
      <c r="G71" s="32">
        <f t="shared" si="14"/>
        <v>1320177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>SUM(D71:M71)</f>
        <v>5984884</v>
      </c>
      <c r="O71" s="45">
        <f t="shared" si="13"/>
        <v>100.09338885822756</v>
      </c>
      <c r="P71" s="10"/>
    </row>
    <row r="72" spans="1:16">
      <c r="A72" s="12"/>
      <c r="B72" s="25">
        <v>361.1</v>
      </c>
      <c r="C72" s="20" t="s">
        <v>76</v>
      </c>
      <c r="D72" s="46">
        <v>18743</v>
      </c>
      <c r="E72" s="46">
        <v>1163665</v>
      </c>
      <c r="F72" s="46">
        <v>73900</v>
      </c>
      <c r="G72" s="46">
        <v>39825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1296133</v>
      </c>
      <c r="O72" s="47">
        <f t="shared" si="13"/>
        <v>21.677002324686836</v>
      </c>
      <c r="P72" s="9"/>
    </row>
    <row r="73" spans="1:16">
      <c r="A73" s="12"/>
      <c r="B73" s="25">
        <v>361.2</v>
      </c>
      <c r="C73" s="20" t="s">
        <v>136</v>
      </c>
      <c r="D73" s="46">
        <v>2503</v>
      </c>
      <c r="E73" s="46">
        <v>2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79" si="15">SUM(D73:M73)</f>
        <v>2505</v>
      </c>
      <c r="O73" s="47">
        <f t="shared" si="13"/>
        <v>4.189453614971652E-2</v>
      </c>
      <c r="P73" s="9"/>
    </row>
    <row r="74" spans="1:16">
      <c r="A74" s="12"/>
      <c r="B74" s="25">
        <v>362</v>
      </c>
      <c r="C74" s="20" t="s">
        <v>77</v>
      </c>
      <c r="D74" s="46">
        <v>6770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6770</v>
      </c>
      <c r="O74" s="47">
        <f t="shared" si="13"/>
        <v>0.11322395598146941</v>
      </c>
      <c r="P74" s="9"/>
    </row>
    <row r="75" spans="1:16">
      <c r="A75" s="12"/>
      <c r="B75" s="25">
        <v>364</v>
      </c>
      <c r="C75" s="20" t="s">
        <v>162</v>
      </c>
      <c r="D75" s="46">
        <v>3404</v>
      </c>
      <c r="E75" s="46">
        <v>41887</v>
      </c>
      <c r="F75" s="46">
        <v>0</v>
      </c>
      <c r="G75" s="46">
        <v>1218630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1263921</v>
      </c>
      <c r="O75" s="47">
        <f t="shared" si="13"/>
        <v>21.138277055842657</v>
      </c>
      <c r="P75" s="9"/>
    </row>
    <row r="76" spans="1:16">
      <c r="A76" s="12"/>
      <c r="B76" s="25">
        <v>365</v>
      </c>
      <c r="C76" s="20" t="s">
        <v>163</v>
      </c>
      <c r="D76" s="46">
        <v>85794</v>
      </c>
      <c r="E76" s="46">
        <v>127655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213449</v>
      </c>
      <c r="O76" s="47">
        <f t="shared" si="13"/>
        <v>3.5697991403676017</v>
      </c>
      <c r="P76" s="9"/>
    </row>
    <row r="77" spans="1:16">
      <c r="A77" s="12"/>
      <c r="B77" s="25">
        <v>366</v>
      </c>
      <c r="C77" s="20" t="s">
        <v>80</v>
      </c>
      <c r="D77" s="46">
        <v>1000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1000</v>
      </c>
      <c r="O77" s="47">
        <f t="shared" si="13"/>
        <v>1.6724365728429749E-2</v>
      </c>
      <c r="P77" s="9"/>
    </row>
    <row r="78" spans="1:16">
      <c r="A78" s="12"/>
      <c r="B78" s="25">
        <v>369.3</v>
      </c>
      <c r="C78" s="20" t="s">
        <v>81</v>
      </c>
      <c r="D78" s="46">
        <v>105916</v>
      </c>
      <c r="E78" s="46">
        <v>122947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228863</v>
      </c>
      <c r="O78" s="47">
        <f t="shared" si="13"/>
        <v>3.8275885137056176</v>
      </c>
      <c r="P78" s="9"/>
    </row>
    <row r="79" spans="1:16">
      <c r="A79" s="12"/>
      <c r="B79" s="25">
        <v>369.9</v>
      </c>
      <c r="C79" s="20" t="s">
        <v>82</v>
      </c>
      <c r="D79" s="46">
        <v>13595</v>
      </c>
      <c r="E79" s="46">
        <v>2896926</v>
      </c>
      <c r="F79" s="46">
        <v>0</v>
      </c>
      <c r="G79" s="46">
        <v>61722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2972243</v>
      </c>
      <c r="O79" s="47">
        <f t="shared" si="13"/>
        <v>49.708878965765223</v>
      </c>
      <c r="P79" s="9"/>
    </row>
    <row r="80" spans="1:16" ht="15.75">
      <c r="A80" s="29" t="s">
        <v>47</v>
      </c>
      <c r="B80" s="30"/>
      <c r="C80" s="31"/>
      <c r="D80" s="32">
        <f t="shared" ref="D80:M80" si="16">SUM(D81:D83)</f>
        <v>6813930</v>
      </c>
      <c r="E80" s="32">
        <f t="shared" si="16"/>
        <v>18090530</v>
      </c>
      <c r="F80" s="32">
        <f t="shared" si="16"/>
        <v>0</v>
      </c>
      <c r="G80" s="32">
        <f t="shared" si="16"/>
        <v>3000000</v>
      </c>
      <c r="H80" s="32">
        <f t="shared" si="16"/>
        <v>0</v>
      </c>
      <c r="I80" s="32">
        <f t="shared" si="16"/>
        <v>0</v>
      </c>
      <c r="J80" s="32">
        <f t="shared" si="16"/>
        <v>0</v>
      </c>
      <c r="K80" s="32">
        <f t="shared" si="16"/>
        <v>0</v>
      </c>
      <c r="L80" s="32">
        <f t="shared" si="16"/>
        <v>0</v>
      </c>
      <c r="M80" s="32">
        <f t="shared" si="16"/>
        <v>0</v>
      </c>
      <c r="N80" s="32">
        <f>SUM(D80:M80)</f>
        <v>27904460</v>
      </c>
      <c r="O80" s="45">
        <f t="shared" si="13"/>
        <v>466.68439449433879</v>
      </c>
      <c r="P80" s="9"/>
    </row>
    <row r="81" spans="1:119">
      <c r="A81" s="12"/>
      <c r="B81" s="25">
        <v>381</v>
      </c>
      <c r="C81" s="20" t="s">
        <v>83</v>
      </c>
      <c r="D81" s="46">
        <v>2291901</v>
      </c>
      <c r="E81" s="46">
        <v>11745099</v>
      </c>
      <c r="F81" s="46">
        <v>0</v>
      </c>
      <c r="G81" s="46">
        <v>2500000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16537000</v>
      </c>
      <c r="O81" s="47">
        <f t="shared" si="13"/>
        <v>276.57083605104276</v>
      </c>
      <c r="P81" s="9"/>
    </row>
    <row r="82" spans="1:119">
      <c r="A82" s="12"/>
      <c r="B82" s="25">
        <v>383</v>
      </c>
      <c r="C82" s="20" t="s">
        <v>84</v>
      </c>
      <c r="D82" s="46">
        <v>22029</v>
      </c>
      <c r="E82" s="46">
        <v>975431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997460</v>
      </c>
      <c r="O82" s="47">
        <f t="shared" si="13"/>
        <v>16.681885839479538</v>
      </c>
      <c r="P82" s="9"/>
    </row>
    <row r="83" spans="1:119" ht="15.75" thickBot="1">
      <c r="A83" s="48"/>
      <c r="B83" s="49">
        <v>393</v>
      </c>
      <c r="C83" s="50" t="s">
        <v>169</v>
      </c>
      <c r="D83" s="46">
        <v>4500000</v>
      </c>
      <c r="E83" s="46">
        <v>5370000</v>
      </c>
      <c r="F83" s="46">
        <v>0</v>
      </c>
      <c r="G83" s="46">
        <v>500000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10370000</v>
      </c>
      <c r="O83" s="47">
        <f t="shared" si="13"/>
        <v>173.43167260381651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7">SUM(D5,D13,D17,D44,D63,D71,D80)</f>
        <v>42548112</v>
      </c>
      <c r="E84" s="15">
        <f t="shared" si="17"/>
        <v>100850967</v>
      </c>
      <c r="F84" s="15">
        <f t="shared" si="17"/>
        <v>8756206</v>
      </c>
      <c r="G84" s="15">
        <f t="shared" si="17"/>
        <v>4320181</v>
      </c>
      <c r="H84" s="15">
        <f t="shared" si="17"/>
        <v>0</v>
      </c>
      <c r="I84" s="15">
        <f t="shared" si="17"/>
        <v>0</v>
      </c>
      <c r="J84" s="15">
        <f t="shared" si="17"/>
        <v>137920</v>
      </c>
      <c r="K84" s="15">
        <f t="shared" si="17"/>
        <v>0</v>
      </c>
      <c r="L84" s="15">
        <f t="shared" si="17"/>
        <v>0</v>
      </c>
      <c r="M84" s="15">
        <f t="shared" si="17"/>
        <v>0</v>
      </c>
      <c r="N84" s="15">
        <f>SUM(D84:M84)</f>
        <v>156613386</v>
      </c>
      <c r="O84" s="38">
        <f t="shared" si="13"/>
        <v>2619.2595454317393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170</v>
      </c>
      <c r="M86" s="52"/>
      <c r="N86" s="52"/>
      <c r="O86" s="43">
        <v>59793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140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15998792</v>
      </c>
      <c r="E5" s="27">
        <f t="shared" si="0"/>
        <v>58823865</v>
      </c>
      <c r="F5" s="27">
        <f t="shared" si="0"/>
        <v>6076015</v>
      </c>
      <c r="G5" s="27">
        <f t="shared" si="0"/>
        <v>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80898675</v>
      </c>
      <c r="O5" s="33">
        <f t="shared" ref="O5:O36" si="1">(N5/O$86)</f>
        <v>1400.1397566589937</v>
      </c>
      <c r="P5" s="6"/>
    </row>
    <row r="6" spans="1:133">
      <c r="A6" s="12"/>
      <c r="B6" s="25">
        <v>311</v>
      </c>
      <c r="C6" s="20" t="s">
        <v>2</v>
      </c>
      <c r="D6" s="46">
        <v>15666668</v>
      </c>
      <c r="E6" s="46">
        <v>22398612</v>
      </c>
      <c r="F6" s="46">
        <v>0</v>
      </c>
      <c r="G6" s="46">
        <v>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38065283</v>
      </c>
      <c r="O6" s="47">
        <f t="shared" si="1"/>
        <v>658.80826944045418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18582874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18582874</v>
      </c>
      <c r="O7" s="47">
        <f t="shared" si="1"/>
        <v>321.61986188753701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384735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384735</v>
      </c>
      <c r="O8" s="47">
        <f t="shared" si="1"/>
        <v>6.6587341421623769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1881252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1881252</v>
      </c>
      <c r="O9" s="47">
        <f t="shared" si="1"/>
        <v>32.559442011803597</v>
      </c>
      <c r="P9" s="9"/>
    </row>
    <row r="10" spans="1:133">
      <c r="A10" s="12"/>
      <c r="B10" s="25">
        <v>312.42</v>
      </c>
      <c r="C10" s="20" t="s">
        <v>95</v>
      </c>
      <c r="D10" s="46">
        <v>0</v>
      </c>
      <c r="E10" s="46">
        <v>291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</v>
      </c>
      <c r="O10" s="47">
        <f t="shared" si="1"/>
        <v>5.0364319216324267E-3</v>
      </c>
      <c r="P10" s="9"/>
    </row>
    <row r="11" spans="1:133">
      <c r="A11" s="12"/>
      <c r="B11" s="25">
        <v>312.60000000000002</v>
      </c>
      <c r="C11" s="20" t="s">
        <v>96</v>
      </c>
      <c r="D11" s="46">
        <v>0</v>
      </c>
      <c r="E11" s="46">
        <v>15142925</v>
      </c>
      <c r="F11" s="46">
        <v>6076015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21218940</v>
      </c>
      <c r="O11" s="47">
        <f t="shared" si="1"/>
        <v>367.24311601100749</v>
      </c>
      <c r="P11" s="9"/>
    </row>
    <row r="12" spans="1:133">
      <c r="A12" s="12"/>
      <c r="B12" s="25">
        <v>315</v>
      </c>
      <c r="C12" s="20" t="s">
        <v>141</v>
      </c>
      <c r="D12" s="46">
        <v>332124</v>
      </c>
      <c r="E12" s="46">
        <v>433176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765300</v>
      </c>
      <c r="O12" s="47">
        <f t="shared" si="1"/>
        <v>13.245296734107548</v>
      </c>
      <c r="P12" s="9"/>
    </row>
    <row r="13" spans="1:133" ht="15.75">
      <c r="A13" s="29" t="s">
        <v>13</v>
      </c>
      <c r="B13" s="30"/>
      <c r="C13" s="31"/>
      <c r="D13" s="32">
        <f t="shared" ref="D13:M13" si="3">SUM(D14:D16)</f>
        <v>229106</v>
      </c>
      <c r="E13" s="32">
        <f t="shared" si="3"/>
        <v>1948482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2177588</v>
      </c>
      <c r="O13" s="45">
        <f t="shared" si="1"/>
        <v>37.688225825992141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1860659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1860659</v>
      </c>
      <c r="O14" s="47">
        <f t="shared" si="1"/>
        <v>32.203032243548691</v>
      </c>
      <c r="P14" s="9"/>
    </row>
    <row r="15" spans="1:133">
      <c r="A15" s="12"/>
      <c r="B15" s="25">
        <v>324.11</v>
      </c>
      <c r="C15" s="20" t="s">
        <v>142</v>
      </c>
      <c r="D15" s="46">
        <v>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50</v>
      </c>
      <c r="O15" s="47">
        <f t="shared" si="1"/>
        <v>8.6536630955883626E-4</v>
      </c>
      <c r="P15" s="9"/>
    </row>
    <row r="16" spans="1:133">
      <c r="A16" s="12"/>
      <c r="B16" s="25">
        <v>329</v>
      </c>
      <c r="C16" s="20" t="s">
        <v>15</v>
      </c>
      <c r="D16" s="46">
        <v>229056</v>
      </c>
      <c r="E16" s="46">
        <v>87823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316879</v>
      </c>
      <c r="O16" s="47">
        <f t="shared" si="1"/>
        <v>5.4843282161338891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SUM(D18:D42)</f>
        <v>9937923</v>
      </c>
      <c r="E17" s="32">
        <f t="shared" si="5"/>
        <v>11752225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21690148</v>
      </c>
      <c r="O17" s="45">
        <f t="shared" si="1"/>
        <v>375.39846657089947</v>
      </c>
      <c r="P17" s="10"/>
    </row>
    <row r="18" spans="1:16">
      <c r="A18" s="12"/>
      <c r="B18" s="25">
        <v>331.2</v>
      </c>
      <c r="C18" s="20" t="s">
        <v>16</v>
      </c>
      <c r="D18" s="46">
        <v>0</v>
      </c>
      <c r="E18" s="46">
        <v>37410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37410</v>
      </c>
      <c r="O18" s="47">
        <f t="shared" si="1"/>
        <v>0.64746707281192128</v>
      </c>
      <c r="P18" s="9"/>
    </row>
    <row r="19" spans="1:16">
      <c r="A19" s="12"/>
      <c r="B19" s="25">
        <v>331.5</v>
      </c>
      <c r="C19" s="20" t="s">
        <v>18</v>
      </c>
      <c r="D19" s="46">
        <v>3866</v>
      </c>
      <c r="E19" s="46">
        <v>5050224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5054090</v>
      </c>
      <c r="O19" s="47">
        <f t="shared" si="1"/>
        <v>87.472784229564368</v>
      </c>
      <c r="P19" s="9"/>
    </row>
    <row r="20" spans="1:16">
      <c r="A20" s="12"/>
      <c r="B20" s="25">
        <v>331.65</v>
      </c>
      <c r="C20" s="20" t="s">
        <v>143</v>
      </c>
      <c r="D20" s="46">
        <v>0</v>
      </c>
      <c r="E20" s="46">
        <v>224251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224251</v>
      </c>
      <c r="O20" s="47">
        <f t="shared" si="1"/>
        <v>3.8811852056975717</v>
      </c>
      <c r="P20" s="9"/>
    </row>
    <row r="21" spans="1:16">
      <c r="A21" s="12"/>
      <c r="B21" s="25">
        <v>331.69</v>
      </c>
      <c r="C21" s="20" t="s">
        <v>22</v>
      </c>
      <c r="D21" s="46">
        <v>5947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5947</v>
      </c>
      <c r="O21" s="47">
        <f t="shared" si="1"/>
        <v>0.10292666885892798</v>
      </c>
      <c r="P21" s="9"/>
    </row>
    <row r="22" spans="1:16">
      <c r="A22" s="12"/>
      <c r="B22" s="25">
        <v>331.9</v>
      </c>
      <c r="C22" s="20" t="s">
        <v>19</v>
      </c>
      <c r="D22" s="46">
        <v>563357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563357</v>
      </c>
      <c r="O22" s="47">
        <f t="shared" si="1"/>
        <v>9.7502033610827468</v>
      </c>
      <c r="P22" s="9"/>
    </row>
    <row r="23" spans="1:16">
      <c r="A23" s="12"/>
      <c r="B23" s="25">
        <v>334.1</v>
      </c>
      <c r="C23" s="20" t="s">
        <v>20</v>
      </c>
      <c r="D23" s="46">
        <v>13916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13916</v>
      </c>
      <c r="O23" s="47">
        <f t="shared" si="1"/>
        <v>0.24084875127641531</v>
      </c>
      <c r="P23" s="9"/>
    </row>
    <row r="24" spans="1:16">
      <c r="A24" s="12"/>
      <c r="B24" s="25">
        <v>334.2</v>
      </c>
      <c r="C24" s="20" t="s">
        <v>21</v>
      </c>
      <c r="D24" s="46">
        <v>16912</v>
      </c>
      <c r="E24" s="46">
        <v>2212910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2229822</v>
      </c>
      <c r="O24" s="47">
        <f t="shared" si="1"/>
        <v>38.59225670226207</v>
      </c>
      <c r="P24" s="9"/>
    </row>
    <row r="25" spans="1:16">
      <c r="A25" s="12"/>
      <c r="B25" s="25">
        <v>334.32</v>
      </c>
      <c r="C25" s="20" t="s">
        <v>100</v>
      </c>
      <c r="D25" s="46">
        <v>0</v>
      </c>
      <c r="E25" s="46">
        <v>70588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70588</v>
      </c>
      <c r="O25" s="47">
        <f t="shared" si="1"/>
        <v>1.2216895411827826</v>
      </c>
      <c r="P25" s="9"/>
    </row>
    <row r="26" spans="1:16">
      <c r="A26" s="12"/>
      <c r="B26" s="25">
        <v>334.39</v>
      </c>
      <c r="C26" s="20" t="s">
        <v>101</v>
      </c>
      <c r="D26" s="46">
        <v>0</v>
      </c>
      <c r="E26" s="46">
        <v>2664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1" si="7">SUM(D26:M26)</f>
        <v>2664</v>
      </c>
      <c r="O26" s="47">
        <f t="shared" si="1"/>
        <v>4.6106716973294798E-2</v>
      </c>
      <c r="P26" s="9"/>
    </row>
    <row r="27" spans="1:16">
      <c r="A27" s="12"/>
      <c r="B27" s="25">
        <v>334.5</v>
      </c>
      <c r="C27" s="20" t="s">
        <v>25</v>
      </c>
      <c r="D27" s="46">
        <v>0</v>
      </c>
      <c r="E27" s="46">
        <v>1716868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1716868</v>
      </c>
      <c r="O27" s="47">
        <f t="shared" si="1"/>
        <v>29.714394503193201</v>
      </c>
      <c r="P27" s="9"/>
    </row>
    <row r="28" spans="1:16">
      <c r="A28" s="12"/>
      <c r="B28" s="25">
        <v>334.61</v>
      </c>
      <c r="C28" s="20" t="s">
        <v>26</v>
      </c>
      <c r="D28" s="46">
        <v>0</v>
      </c>
      <c r="E28" s="46">
        <v>9250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9250</v>
      </c>
      <c r="O28" s="47">
        <f t="shared" si="1"/>
        <v>0.1600927672683847</v>
      </c>
      <c r="P28" s="9"/>
    </row>
    <row r="29" spans="1:16">
      <c r="A29" s="12"/>
      <c r="B29" s="25">
        <v>334.7</v>
      </c>
      <c r="C29" s="20" t="s">
        <v>28</v>
      </c>
      <c r="D29" s="46">
        <v>38962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38962</v>
      </c>
      <c r="O29" s="47">
        <f t="shared" si="1"/>
        <v>0.67432804306062755</v>
      </c>
      <c r="P29" s="9"/>
    </row>
    <row r="30" spans="1:16">
      <c r="A30" s="12"/>
      <c r="B30" s="25">
        <v>335.12</v>
      </c>
      <c r="C30" s="20" t="s">
        <v>144</v>
      </c>
      <c r="D30" s="46">
        <v>1533615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1533615</v>
      </c>
      <c r="O30" s="47">
        <f t="shared" si="1"/>
        <v>26.542775056681492</v>
      </c>
      <c r="P30" s="9"/>
    </row>
    <row r="31" spans="1:16">
      <c r="A31" s="12"/>
      <c r="B31" s="25">
        <v>335.13</v>
      </c>
      <c r="C31" s="20" t="s">
        <v>145</v>
      </c>
      <c r="D31" s="46">
        <v>28447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28447</v>
      </c>
      <c r="O31" s="47">
        <f t="shared" si="1"/>
        <v>0.49234150816040428</v>
      </c>
      <c r="P31" s="9"/>
    </row>
    <row r="32" spans="1:16">
      <c r="A32" s="12"/>
      <c r="B32" s="25">
        <v>335.14</v>
      </c>
      <c r="C32" s="20" t="s">
        <v>146</v>
      </c>
      <c r="D32" s="46">
        <v>21604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21604</v>
      </c>
      <c r="O32" s="47">
        <f t="shared" si="1"/>
        <v>0.37390747503418198</v>
      </c>
      <c r="P32" s="9"/>
    </row>
    <row r="33" spans="1:16">
      <c r="A33" s="12"/>
      <c r="B33" s="25">
        <v>335.15</v>
      </c>
      <c r="C33" s="20" t="s">
        <v>147</v>
      </c>
      <c r="D33" s="46">
        <v>5571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5571</v>
      </c>
      <c r="O33" s="47">
        <f t="shared" si="1"/>
        <v>9.6419114211045542E-2</v>
      </c>
      <c r="P33" s="9"/>
    </row>
    <row r="34" spans="1:16">
      <c r="A34" s="12"/>
      <c r="B34" s="25">
        <v>335.16</v>
      </c>
      <c r="C34" s="20" t="s">
        <v>148</v>
      </c>
      <c r="D34" s="46">
        <v>112000</v>
      </c>
      <c r="E34" s="46">
        <v>112000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224000</v>
      </c>
      <c r="O34" s="47">
        <f t="shared" si="1"/>
        <v>3.8768410668235864</v>
      </c>
      <c r="P34" s="9"/>
    </row>
    <row r="35" spans="1:16">
      <c r="A35" s="12"/>
      <c r="B35" s="25">
        <v>335.18</v>
      </c>
      <c r="C35" s="20" t="s">
        <v>149</v>
      </c>
      <c r="D35" s="46">
        <v>7521471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7521471</v>
      </c>
      <c r="O35" s="47">
        <f t="shared" si="1"/>
        <v>130.1765520344762</v>
      </c>
      <c r="P35" s="9"/>
    </row>
    <row r="36" spans="1:16">
      <c r="A36" s="12"/>
      <c r="B36" s="25">
        <v>335.42</v>
      </c>
      <c r="C36" s="20" t="s">
        <v>103</v>
      </c>
      <c r="D36" s="46">
        <v>0</v>
      </c>
      <c r="E36" s="46">
        <v>1989022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1989022</v>
      </c>
      <c r="O36" s="47">
        <f t="shared" si="1"/>
        <v>34.424652555426711</v>
      </c>
      <c r="P36" s="9"/>
    </row>
    <row r="37" spans="1:16">
      <c r="A37" s="12"/>
      <c r="B37" s="25">
        <v>335.49</v>
      </c>
      <c r="C37" s="20" t="s">
        <v>36</v>
      </c>
      <c r="D37" s="46">
        <v>0</v>
      </c>
      <c r="E37" s="46">
        <v>2991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2991</v>
      </c>
      <c r="O37" s="47">
        <f t="shared" ref="O37:O68" si="8">(N37/O$86)</f>
        <v>5.1766212637809582E-2</v>
      </c>
      <c r="P37" s="9"/>
    </row>
    <row r="38" spans="1:16">
      <c r="A38" s="12"/>
      <c r="B38" s="25">
        <v>335.69</v>
      </c>
      <c r="C38" s="20" t="s">
        <v>37</v>
      </c>
      <c r="D38" s="46">
        <v>-52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-52</v>
      </c>
      <c r="O38" s="47">
        <f t="shared" si="8"/>
        <v>-8.9998096194118967E-4</v>
      </c>
      <c r="P38" s="9"/>
    </row>
    <row r="39" spans="1:16">
      <c r="A39" s="12"/>
      <c r="B39" s="25">
        <v>335.7</v>
      </c>
      <c r="C39" s="20" t="s">
        <v>38</v>
      </c>
      <c r="D39" s="46">
        <v>3390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3390</v>
      </c>
      <c r="O39" s="47">
        <f t="shared" si="8"/>
        <v>5.8671835788089099E-2</v>
      </c>
      <c r="P39" s="9"/>
    </row>
    <row r="40" spans="1:16">
      <c r="A40" s="12"/>
      <c r="B40" s="25">
        <v>335.9</v>
      </c>
      <c r="C40" s="20" t="s">
        <v>150</v>
      </c>
      <c r="D40" s="46">
        <v>32906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32906</v>
      </c>
      <c r="O40" s="47">
        <f t="shared" si="8"/>
        <v>0.56951487564686132</v>
      </c>
      <c r="P40" s="9"/>
    </row>
    <row r="41" spans="1:16">
      <c r="A41" s="12"/>
      <c r="B41" s="25">
        <v>336</v>
      </c>
      <c r="C41" s="20" t="s">
        <v>3</v>
      </c>
      <c r="D41" s="46">
        <v>36011</v>
      </c>
      <c r="E41" s="46">
        <v>55226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91237</v>
      </c>
      <c r="O41" s="47">
        <f t="shared" si="8"/>
        <v>1.5790685197043908</v>
      </c>
      <c r="P41" s="9"/>
    </row>
    <row r="42" spans="1:16">
      <c r="A42" s="12"/>
      <c r="B42" s="25">
        <v>337.2</v>
      </c>
      <c r="C42" s="20" t="s">
        <v>40</v>
      </c>
      <c r="D42" s="46">
        <v>0</v>
      </c>
      <c r="E42" s="46">
        <v>268821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268821</v>
      </c>
      <c r="O42" s="47">
        <f t="shared" si="8"/>
        <v>4.6525727340383183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SUM(D44:D61)</f>
        <v>6439722</v>
      </c>
      <c r="E43" s="32">
        <f t="shared" si="9"/>
        <v>730385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124938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7295045</v>
      </c>
      <c r="O43" s="45">
        <f t="shared" si="8"/>
        <v>126.25772339431282</v>
      </c>
      <c r="P43" s="10"/>
    </row>
    <row r="44" spans="1:16">
      <c r="A44" s="12"/>
      <c r="B44" s="25">
        <v>341.1</v>
      </c>
      <c r="C44" s="20" t="s">
        <v>151</v>
      </c>
      <c r="D44" s="46">
        <v>124277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124938</v>
      </c>
      <c r="K44" s="46">
        <v>0</v>
      </c>
      <c r="L44" s="46">
        <v>0</v>
      </c>
      <c r="M44" s="46">
        <v>0</v>
      </c>
      <c r="N44" s="46">
        <f>SUM(D44:M44)</f>
        <v>249215</v>
      </c>
      <c r="O44" s="47">
        <f t="shared" si="8"/>
        <v>4.3132452967341077</v>
      </c>
      <c r="P44" s="9"/>
    </row>
    <row r="45" spans="1:16">
      <c r="A45" s="12"/>
      <c r="B45" s="25">
        <v>341.2</v>
      </c>
      <c r="C45" s="20" t="s">
        <v>152</v>
      </c>
      <c r="D45" s="46">
        <v>196900</v>
      </c>
      <c r="E45" s="46">
        <v>36900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10">SUM(D45:M45)</f>
        <v>233800</v>
      </c>
      <c r="O45" s="47">
        <f t="shared" si="8"/>
        <v>4.0464528634971186</v>
      </c>
      <c r="P45" s="9"/>
    </row>
    <row r="46" spans="1:16">
      <c r="A46" s="12"/>
      <c r="B46" s="25">
        <v>341.3</v>
      </c>
      <c r="C46" s="20" t="s">
        <v>153</v>
      </c>
      <c r="D46" s="46">
        <v>186793</v>
      </c>
      <c r="E46" s="46">
        <v>848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187641</v>
      </c>
      <c r="O46" s="47">
        <f t="shared" si="8"/>
        <v>3.2475639938385918</v>
      </c>
      <c r="P46" s="9"/>
    </row>
    <row r="47" spans="1:16">
      <c r="A47" s="12"/>
      <c r="B47" s="25">
        <v>341.51</v>
      </c>
      <c r="C47" s="20" t="s">
        <v>154</v>
      </c>
      <c r="D47" s="46">
        <v>750346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750346</v>
      </c>
      <c r="O47" s="47">
        <f t="shared" si="8"/>
        <v>12.986482978244691</v>
      </c>
      <c r="P47" s="9"/>
    </row>
    <row r="48" spans="1:16">
      <c r="A48" s="12"/>
      <c r="B48" s="25">
        <v>341.52</v>
      </c>
      <c r="C48" s="20" t="s">
        <v>155</v>
      </c>
      <c r="D48" s="46">
        <v>0</v>
      </c>
      <c r="E48" s="46">
        <v>70789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70789</v>
      </c>
      <c r="O48" s="47">
        <f t="shared" si="8"/>
        <v>1.2251683137472091</v>
      </c>
      <c r="P48" s="9"/>
    </row>
    <row r="49" spans="1:16">
      <c r="A49" s="12"/>
      <c r="B49" s="25">
        <v>341.53</v>
      </c>
      <c r="C49" s="20" t="s">
        <v>156</v>
      </c>
      <c r="D49" s="46">
        <v>3122460</v>
      </c>
      <c r="E49" s="46">
        <v>314221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3436681</v>
      </c>
      <c r="O49" s="47">
        <f t="shared" si="8"/>
        <v>59.47975908201942</v>
      </c>
      <c r="P49" s="9"/>
    </row>
    <row r="50" spans="1:16">
      <c r="A50" s="12"/>
      <c r="B50" s="25">
        <v>342.1</v>
      </c>
      <c r="C50" s="20" t="s">
        <v>157</v>
      </c>
      <c r="D50" s="46">
        <v>0</v>
      </c>
      <c r="E50" s="46">
        <v>64644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64644</v>
      </c>
      <c r="O50" s="47">
        <f t="shared" si="8"/>
        <v>1.1188147943024283</v>
      </c>
      <c r="P50" s="9"/>
    </row>
    <row r="51" spans="1:16">
      <c r="A51" s="12"/>
      <c r="B51" s="25">
        <v>342.3</v>
      </c>
      <c r="C51" s="20" t="s">
        <v>54</v>
      </c>
      <c r="D51" s="46">
        <v>79919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79919</v>
      </c>
      <c r="O51" s="47">
        <f t="shared" si="8"/>
        <v>1.3831842018726528</v>
      </c>
      <c r="P51" s="9"/>
    </row>
    <row r="52" spans="1:16">
      <c r="A52" s="12"/>
      <c r="B52" s="25">
        <v>342.6</v>
      </c>
      <c r="C52" s="20" t="s">
        <v>55</v>
      </c>
      <c r="D52" s="46">
        <v>1051984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1051984</v>
      </c>
      <c r="O52" s="47">
        <f t="shared" si="8"/>
        <v>18.207030235898856</v>
      </c>
      <c r="P52" s="9"/>
    </row>
    <row r="53" spans="1:16">
      <c r="A53" s="12"/>
      <c r="B53" s="25">
        <v>342.9</v>
      </c>
      <c r="C53" s="20" t="s">
        <v>56</v>
      </c>
      <c r="D53" s="46">
        <v>12249</v>
      </c>
      <c r="E53" s="46">
        <v>494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12743</v>
      </c>
      <c r="O53" s="47">
        <f t="shared" si="8"/>
        <v>0.220547257654165</v>
      </c>
      <c r="P53" s="9"/>
    </row>
    <row r="54" spans="1:16">
      <c r="A54" s="12"/>
      <c r="B54" s="25">
        <v>343.4</v>
      </c>
      <c r="C54" s="20" t="s">
        <v>57</v>
      </c>
      <c r="D54" s="46">
        <v>188344</v>
      </c>
      <c r="E54" s="46">
        <v>162146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350490</v>
      </c>
      <c r="O54" s="47">
        <f t="shared" si="8"/>
        <v>6.06604475674553</v>
      </c>
      <c r="P54" s="9"/>
    </row>
    <row r="55" spans="1:16">
      <c r="A55" s="12"/>
      <c r="B55" s="25">
        <v>345.9</v>
      </c>
      <c r="C55" s="20" t="s">
        <v>58</v>
      </c>
      <c r="D55" s="46">
        <v>0</v>
      </c>
      <c r="E55" s="46">
        <v>80343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80343</v>
      </c>
      <c r="O55" s="47">
        <f t="shared" si="8"/>
        <v>1.3905225081777117</v>
      </c>
      <c r="P55" s="9"/>
    </row>
    <row r="56" spans="1:16">
      <c r="A56" s="12"/>
      <c r="B56" s="25">
        <v>346.4</v>
      </c>
      <c r="C56" s="20" t="s">
        <v>105</v>
      </c>
      <c r="D56" s="46">
        <v>72214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72214</v>
      </c>
      <c r="O56" s="47">
        <f t="shared" si="8"/>
        <v>1.2498312535696361</v>
      </c>
      <c r="P56" s="9"/>
    </row>
    <row r="57" spans="1:16">
      <c r="A57" s="12"/>
      <c r="B57" s="25">
        <v>347.1</v>
      </c>
      <c r="C57" s="20" t="s">
        <v>60</v>
      </c>
      <c r="D57" s="46">
        <v>16221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16221</v>
      </c>
      <c r="O57" s="47">
        <f t="shared" si="8"/>
        <v>0.28074213814707766</v>
      </c>
      <c r="P57" s="9"/>
    </row>
    <row r="58" spans="1:16">
      <c r="A58" s="12"/>
      <c r="B58" s="25">
        <v>347.2</v>
      </c>
      <c r="C58" s="20" t="s">
        <v>61</v>
      </c>
      <c r="D58" s="46">
        <v>79519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79519</v>
      </c>
      <c r="O58" s="47">
        <f t="shared" si="8"/>
        <v>1.3762612713961819</v>
      </c>
      <c r="P58" s="9"/>
    </row>
    <row r="59" spans="1:16">
      <c r="A59" s="12"/>
      <c r="B59" s="25">
        <v>348.14</v>
      </c>
      <c r="C59" s="20" t="s">
        <v>158</v>
      </c>
      <c r="D59" s="46">
        <v>146132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146132</v>
      </c>
      <c r="O59" s="47">
        <f t="shared" si="8"/>
        <v>2.5291541909690372</v>
      </c>
      <c r="P59" s="9"/>
    </row>
    <row r="60" spans="1:16">
      <c r="A60" s="12"/>
      <c r="B60" s="25">
        <v>348.22</v>
      </c>
      <c r="C60" s="20" t="s">
        <v>159</v>
      </c>
      <c r="D60" s="46">
        <v>191117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191117</v>
      </c>
      <c r="O60" s="47">
        <f t="shared" si="8"/>
        <v>3.3077242596791221</v>
      </c>
      <c r="P60" s="9"/>
    </row>
    <row r="61" spans="1:16">
      <c r="A61" s="12"/>
      <c r="B61" s="25">
        <v>348.88</v>
      </c>
      <c r="C61" s="20" t="s">
        <v>160</v>
      </c>
      <c r="D61" s="46">
        <v>221247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221247</v>
      </c>
      <c r="O61" s="47">
        <f t="shared" si="8"/>
        <v>3.8291939978192771</v>
      </c>
      <c r="P61" s="9"/>
    </row>
    <row r="62" spans="1:16" ht="15.75">
      <c r="A62" s="29" t="s">
        <v>46</v>
      </c>
      <c r="B62" s="30"/>
      <c r="C62" s="31"/>
      <c r="D62" s="32">
        <f t="shared" ref="D62:M62" si="11">SUM(D63:D69)</f>
        <v>14920</v>
      </c>
      <c r="E62" s="32">
        <f t="shared" si="11"/>
        <v>384347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0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>SUM(D62:M62)</f>
        <v>399267</v>
      </c>
      <c r="O62" s="45">
        <f t="shared" si="8"/>
        <v>6.9102442063725578</v>
      </c>
      <c r="P62" s="10"/>
    </row>
    <row r="63" spans="1:16">
      <c r="A63" s="13"/>
      <c r="B63" s="39">
        <v>351.3</v>
      </c>
      <c r="C63" s="21" t="s">
        <v>70</v>
      </c>
      <c r="D63" s="46">
        <v>0</v>
      </c>
      <c r="E63" s="46">
        <v>29118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2">SUM(D63:M63)</f>
        <v>29118</v>
      </c>
      <c r="O63" s="47">
        <f t="shared" si="8"/>
        <v>0.50395472403468389</v>
      </c>
      <c r="P63" s="9"/>
    </row>
    <row r="64" spans="1:16">
      <c r="A64" s="13"/>
      <c r="B64" s="39">
        <v>351.4</v>
      </c>
      <c r="C64" s="21" t="s">
        <v>71</v>
      </c>
      <c r="D64" s="46">
        <v>0</v>
      </c>
      <c r="E64" s="46">
        <v>50206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50206</v>
      </c>
      <c r="O64" s="47">
        <f t="shared" si="8"/>
        <v>0.86893161875421865</v>
      </c>
      <c r="P64" s="9"/>
    </row>
    <row r="65" spans="1:16">
      <c r="A65" s="13"/>
      <c r="B65" s="39">
        <v>351.5</v>
      </c>
      <c r="C65" s="21" t="s">
        <v>72</v>
      </c>
      <c r="D65" s="46">
        <v>0</v>
      </c>
      <c r="E65" s="46">
        <v>4239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4239</v>
      </c>
      <c r="O65" s="47">
        <f t="shared" si="8"/>
        <v>7.3365755724398143E-2</v>
      </c>
      <c r="P65" s="9"/>
    </row>
    <row r="66" spans="1:16">
      <c r="A66" s="13"/>
      <c r="B66" s="39">
        <v>351.6</v>
      </c>
      <c r="C66" s="21" t="s">
        <v>73</v>
      </c>
      <c r="D66" s="46">
        <v>0</v>
      </c>
      <c r="E66" s="46">
        <v>52621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52621</v>
      </c>
      <c r="O66" s="47">
        <f t="shared" si="8"/>
        <v>0.91072881150591045</v>
      </c>
      <c r="P66" s="9"/>
    </row>
    <row r="67" spans="1:16">
      <c r="A67" s="13"/>
      <c r="B67" s="39">
        <v>354</v>
      </c>
      <c r="C67" s="21" t="s">
        <v>74</v>
      </c>
      <c r="D67" s="46">
        <v>14920</v>
      </c>
      <c r="E67" s="46">
        <v>134244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149164</v>
      </c>
      <c r="O67" s="47">
        <f t="shared" si="8"/>
        <v>2.5816300039806852</v>
      </c>
      <c r="P67" s="9"/>
    </row>
    <row r="68" spans="1:16">
      <c r="A68" s="13"/>
      <c r="B68" s="39">
        <v>355</v>
      </c>
      <c r="C68" s="21" t="s">
        <v>135</v>
      </c>
      <c r="D68" s="46">
        <v>0</v>
      </c>
      <c r="E68" s="46">
        <v>53690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53690</v>
      </c>
      <c r="O68" s="47">
        <f t="shared" si="8"/>
        <v>0.92923034320427833</v>
      </c>
      <c r="P68" s="9"/>
    </row>
    <row r="69" spans="1:16">
      <c r="A69" s="13"/>
      <c r="B69" s="39">
        <v>359</v>
      </c>
      <c r="C69" s="21" t="s">
        <v>75</v>
      </c>
      <c r="D69" s="46">
        <v>0</v>
      </c>
      <c r="E69" s="46">
        <v>60229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60229</v>
      </c>
      <c r="O69" s="47">
        <f t="shared" ref="O69:O84" si="13">(N69/O$86)</f>
        <v>1.0424029491683831</v>
      </c>
      <c r="P69" s="9"/>
    </row>
    <row r="70" spans="1:16" ht="15.75">
      <c r="A70" s="29" t="s">
        <v>4</v>
      </c>
      <c r="B70" s="30"/>
      <c r="C70" s="31"/>
      <c r="D70" s="32">
        <f t="shared" ref="D70:M70" si="14">SUM(D71:D80)</f>
        <v>1254752</v>
      </c>
      <c r="E70" s="32">
        <f t="shared" si="14"/>
        <v>1473537</v>
      </c>
      <c r="F70" s="32">
        <f t="shared" si="14"/>
        <v>49913243</v>
      </c>
      <c r="G70" s="32">
        <f t="shared" si="14"/>
        <v>7920</v>
      </c>
      <c r="H70" s="32">
        <f t="shared" si="14"/>
        <v>0</v>
      </c>
      <c r="I70" s="32">
        <f t="shared" si="14"/>
        <v>0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>SUM(D70:M70)</f>
        <v>52649452</v>
      </c>
      <c r="O70" s="45">
        <f t="shared" si="13"/>
        <v>911.22123955070185</v>
      </c>
      <c r="P70" s="10"/>
    </row>
    <row r="71" spans="1:16">
      <c r="A71" s="12"/>
      <c r="B71" s="25">
        <v>361.1</v>
      </c>
      <c r="C71" s="20" t="s">
        <v>76</v>
      </c>
      <c r="D71" s="46">
        <v>-82834</v>
      </c>
      <c r="E71" s="46">
        <v>-585008</v>
      </c>
      <c r="F71" s="46">
        <v>-86757</v>
      </c>
      <c r="G71" s="46">
        <v>-6367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-760966</v>
      </c>
      <c r="O71" s="47">
        <f t="shared" si="13"/>
        <v>-13.170286782394987</v>
      </c>
      <c r="P71" s="9"/>
    </row>
    <row r="72" spans="1:16">
      <c r="A72" s="12"/>
      <c r="B72" s="25">
        <v>361.2</v>
      </c>
      <c r="C72" s="20" t="s">
        <v>136</v>
      </c>
      <c r="D72" s="46">
        <v>5099</v>
      </c>
      <c r="E72" s="46">
        <v>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5">SUM(D72:M72)</f>
        <v>5103</v>
      </c>
      <c r="O72" s="47">
        <f t="shared" si="13"/>
        <v>8.8319285553574822E-2</v>
      </c>
      <c r="P72" s="9"/>
    </row>
    <row r="73" spans="1:16">
      <c r="A73" s="12"/>
      <c r="B73" s="25">
        <v>361.3</v>
      </c>
      <c r="C73" s="20" t="s">
        <v>137</v>
      </c>
      <c r="D73" s="46">
        <v>0</v>
      </c>
      <c r="E73" s="46">
        <v>2568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2568</v>
      </c>
      <c r="O73" s="47">
        <f t="shared" si="13"/>
        <v>4.4445213658941829E-2</v>
      </c>
      <c r="P73" s="9"/>
    </row>
    <row r="74" spans="1:16">
      <c r="A74" s="12"/>
      <c r="B74" s="25">
        <v>361.4</v>
      </c>
      <c r="C74" s="20" t="s">
        <v>161</v>
      </c>
      <c r="D74" s="46">
        <v>0</v>
      </c>
      <c r="E74" s="46">
        <v>299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299</v>
      </c>
      <c r="O74" s="47">
        <f t="shared" si="13"/>
        <v>5.1748905311618408E-3</v>
      </c>
      <c r="P74" s="9"/>
    </row>
    <row r="75" spans="1:16">
      <c r="A75" s="12"/>
      <c r="B75" s="25">
        <v>362</v>
      </c>
      <c r="C75" s="20" t="s">
        <v>77</v>
      </c>
      <c r="D75" s="46">
        <v>8250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8250</v>
      </c>
      <c r="O75" s="47">
        <f t="shared" si="13"/>
        <v>0.14278544107720798</v>
      </c>
      <c r="P75" s="9"/>
    </row>
    <row r="76" spans="1:16">
      <c r="A76" s="12"/>
      <c r="B76" s="25">
        <v>364</v>
      </c>
      <c r="C76" s="20" t="s">
        <v>162</v>
      </c>
      <c r="D76" s="46">
        <v>10744</v>
      </c>
      <c r="E76" s="46">
        <v>288516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299260</v>
      </c>
      <c r="O76" s="47">
        <f t="shared" si="13"/>
        <v>5.1793904359715466</v>
      </c>
      <c r="P76" s="9"/>
    </row>
    <row r="77" spans="1:16">
      <c r="A77" s="12"/>
      <c r="B77" s="25">
        <v>365</v>
      </c>
      <c r="C77" s="20" t="s">
        <v>163</v>
      </c>
      <c r="D77" s="46">
        <v>0</v>
      </c>
      <c r="E77" s="46">
        <v>469565</v>
      </c>
      <c r="F77" s="46">
        <v>0</v>
      </c>
      <c r="G77" s="46">
        <v>14287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483852</v>
      </c>
      <c r="O77" s="47">
        <f t="shared" si="13"/>
        <v>8.3741843922532411</v>
      </c>
      <c r="P77" s="9"/>
    </row>
    <row r="78" spans="1:16">
      <c r="A78" s="12"/>
      <c r="B78" s="25">
        <v>366</v>
      </c>
      <c r="C78" s="20" t="s">
        <v>80</v>
      </c>
      <c r="D78" s="46">
        <v>2000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2000</v>
      </c>
      <c r="O78" s="47">
        <f t="shared" si="13"/>
        <v>3.461465238235345E-2</v>
      </c>
      <c r="P78" s="9"/>
    </row>
    <row r="79" spans="1:16">
      <c r="A79" s="12"/>
      <c r="B79" s="25">
        <v>369.3</v>
      </c>
      <c r="C79" s="20" t="s">
        <v>81</v>
      </c>
      <c r="D79" s="46">
        <v>1178854</v>
      </c>
      <c r="E79" s="46">
        <v>56492</v>
      </c>
      <c r="F79" s="46">
        <v>50000000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51235346</v>
      </c>
      <c r="O79" s="47">
        <f t="shared" si="13"/>
        <v>886.74684573980164</v>
      </c>
      <c r="P79" s="9"/>
    </row>
    <row r="80" spans="1:16">
      <c r="A80" s="12"/>
      <c r="B80" s="25">
        <v>369.9</v>
      </c>
      <c r="C80" s="20" t="s">
        <v>82</v>
      </c>
      <c r="D80" s="46">
        <v>132639</v>
      </c>
      <c r="E80" s="46">
        <v>1241101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1373740</v>
      </c>
      <c r="O80" s="47">
        <f t="shared" si="13"/>
        <v>23.775766281867114</v>
      </c>
      <c r="P80" s="9"/>
    </row>
    <row r="81" spans="1:119" ht="15.75">
      <c r="A81" s="29" t="s">
        <v>47</v>
      </c>
      <c r="B81" s="30"/>
      <c r="C81" s="31"/>
      <c r="D81" s="32">
        <f t="shared" ref="D81:M81" si="16">SUM(D82:D83)</f>
        <v>2708115</v>
      </c>
      <c r="E81" s="32">
        <f t="shared" si="16"/>
        <v>6646317</v>
      </c>
      <c r="F81" s="32">
        <f t="shared" si="16"/>
        <v>0</v>
      </c>
      <c r="G81" s="32">
        <f t="shared" si="16"/>
        <v>2618627</v>
      </c>
      <c r="H81" s="32">
        <f t="shared" si="16"/>
        <v>0</v>
      </c>
      <c r="I81" s="32">
        <f t="shared" si="16"/>
        <v>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>SUM(D81:M81)</f>
        <v>11973059</v>
      </c>
      <c r="O81" s="45">
        <f t="shared" si="13"/>
        <v>207.22163761920422</v>
      </c>
      <c r="P81" s="9"/>
    </row>
    <row r="82" spans="1:119">
      <c r="A82" s="12"/>
      <c r="B82" s="25">
        <v>381</v>
      </c>
      <c r="C82" s="20" t="s">
        <v>83</v>
      </c>
      <c r="D82" s="46">
        <v>2336603</v>
      </c>
      <c r="E82" s="46">
        <v>6646317</v>
      </c>
      <c r="F82" s="46">
        <v>0</v>
      </c>
      <c r="G82" s="46">
        <v>2618627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11601547</v>
      </c>
      <c r="O82" s="47">
        <f t="shared" si="13"/>
        <v>200.79175825126777</v>
      </c>
      <c r="P82" s="9"/>
    </row>
    <row r="83" spans="1:119" ht="15.75" thickBot="1">
      <c r="A83" s="12"/>
      <c r="B83" s="25">
        <v>383</v>
      </c>
      <c r="C83" s="20" t="s">
        <v>84</v>
      </c>
      <c r="D83" s="46">
        <v>371512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371512</v>
      </c>
      <c r="O83" s="47">
        <f t="shared" si="13"/>
        <v>6.4298793679364472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7">SUM(D5,D13,D17,D43,D62,D70,D81)</f>
        <v>36583330</v>
      </c>
      <c r="E84" s="15">
        <f t="shared" si="17"/>
        <v>81759158</v>
      </c>
      <c r="F84" s="15">
        <f t="shared" si="17"/>
        <v>55989258</v>
      </c>
      <c r="G84" s="15">
        <f t="shared" si="17"/>
        <v>2626550</v>
      </c>
      <c r="H84" s="15">
        <f t="shared" si="17"/>
        <v>0</v>
      </c>
      <c r="I84" s="15">
        <f t="shared" si="17"/>
        <v>0</v>
      </c>
      <c r="J84" s="15">
        <f t="shared" si="17"/>
        <v>124938</v>
      </c>
      <c r="K84" s="15">
        <f t="shared" si="17"/>
        <v>0</v>
      </c>
      <c r="L84" s="15">
        <f t="shared" si="17"/>
        <v>0</v>
      </c>
      <c r="M84" s="15">
        <f t="shared" si="17"/>
        <v>0</v>
      </c>
      <c r="N84" s="15">
        <f>SUM(D84:M84)</f>
        <v>177083234</v>
      </c>
      <c r="O84" s="38">
        <f t="shared" si="13"/>
        <v>3064.8372938264765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164</v>
      </c>
      <c r="M86" s="52"/>
      <c r="N86" s="52"/>
      <c r="O86" s="43">
        <v>57779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130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15342519</v>
      </c>
      <c r="E5" s="27">
        <f t="shared" si="0"/>
        <v>55650620</v>
      </c>
      <c r="F5" s="27">
        <f t="shared" si="0"/>
        <v>0</v>
      </c>
      <c r="G5" s="27">
        <f t="shared" si="0"/>
        <v>14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70993153</v>
      </c>
      <c r="O5" s="33">
        <f t="shared" ref="O5:O36" si="1">(N5/O$86)</f>
        <v>1246.2591591328007</v>
      </c>
      <c r="P5" s="6"/>
    </row>
    <row r="6" spans="1:133">
      <c r="A6" s="12"/>
      <c r="B6" s="25">
        <v>311</v>
      </c>
      <c r="C6" s="20" t="s">
        <v>2</v>
      </c>
      <c r="D6" s="46">
        <v>14931811</v>
      </c>
      <c r="E6" s="46">
        <v>23138950</v>
      </c>
      <c r="F6" s="46">
        <v>0</v>
      </c>
      <c r="G6" s="46">
        <v>14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38070775</v>
      </c>
      <c r="O6" s="47">
        <f t="shared" si="1"/>
        <v>668.31870446765561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16490339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16490339</v>
      </c>
      <c r="O7" s="47">
        <f t="shared" si="1"/>
        <v>289.4819450539805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368067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368067</v>
      </c>
      <c r="O8" s="47">
        <f t="shared" si="1"/>
        <v>6.4612832440972525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1813193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1813193</v>
      </c>
      <c r="O9" s="47">
        <f t="shared" si="1"/>
        <v>31.829948213815502</v>
      </c>
      <c r="P9" s="9"/>
    </row>
    <row r="10" spans="1:133">
      <c r="A10" s="12"/>
      <c r="B10" s="25">
        <v>312.42</v>
      </c>
      <c r="C10" s="20" t="s">
        <v>95</v>
      </c>
      <c r="D10" s="46">
        <v>0</v>
      </c>
      <c r="E10" s="46">
        <v>102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</v>
      </c>
      <c r="O10" s="47">
        <f t="shared" si="1"/>
        <v>1.7905731589572544E-3</v>
      </c>
      <c r="P10" s="9"/>
    </row>
    <row r="11" spans="1:133">
      <c r="A11" s="12"/>
      <c r="B11" s="25">
        <v>312.60000000000002</v>
      </c>
      <c r="C11" s="20" t="s">
        <v>96</v>
      </c>
      <c r="D11" s="46">
        <v>0</v>
      </c>
      <c r="E11" s="46">
        <v>13839969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13839969</v>
      </c>
      <c r="O11" s="47">
        <f t="shared" si="1"/>
        <v>242.9556569823576</v>
      </c>
      <c r="P11" s="9"/>
    </row>
    <row r="12" spans="1:133">
      <c r="A12" s="12"/>
      <c r="B12" s="25">
        <v>315</v>
      </c>
      <c r="C12" s="20" t="s">
        <v>12</v>
      </c>
      <c r="D12" s="46">
        <v>405619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405619</v>
      </c>
      <c r="O12" s="47">
        <f t="shared" si="1"/>
        <v>7.1204950408145349</v>
      </c>
      <c r="P12" s="9"/>
    </row>
    <row r="13" spans="1:133">
      <c r="A13" s="12"/>
      <c r="B13" s="25">
        <v>316</v>
      </c>
      <c r="C13" s="20" t="s">
        <v>131</v>
      </c>
      <c r="D13" s="46">
        <v>5089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5089</v>
      </c>
      <c r="O13" s="47">
        <f t="shared" si="1"/>
        <v>8.9335556920916354E-2</v>
      </c>
      <c r="P13" s="9"/>
    </row>
    <row r="14" spans="1:133" ht="15.75">
      <c r="A14" s="29" t="s">
        <v>13</v>
      </c>
      <c r="B14" s="30"/>
      <c r="C14" s="31"/>
      <c r="D14" s="32">
        <f t="shared" ref="D14:M14" si="3">SUM(D15:D17)</f>
        <v>199116</v>
      </c>
      <c r="E14" s="32">
        <f t="shared" si="3"/>
        <v>1314344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1513460</v>
      </c>
      <c r="O14" s="45">
        <f t="shared" si="1"/>
        <v>26.568243658386727</v>
      </c>
      <c r="P14" s="10"/>
    </row>
    <row r="15" spans="1:133">
      <c r="A15" s="12"/>
      <c r="B15" s="25">
        <v>322</v>
      </c>
      <c r="C15" s="20" t="s">
        <v>0</v>
      </c>
      <c r="D15" s="46">
        <v>0</v>
      </c>
      <c r="E15" s="46">
        <v>1227728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1227728</v>
      </c>
      <c r="O15" s="47">
        <f t="shared" si="1"/>
        <v>21.55232160098306</v>
      </c>
      <c r="P15" s="9"/>
    </row>
    <row r="16" spans="1:133">
      <c r="A16" s="12"/>
      <c r="B16" s="25">
        <v>329</v>
      </c>
      <c r="C16" s="20" t="s">
        <v>15</v>
      </c>
      <c r="D16" s="46">
        <v>199116</v>
      </c>
      <c r="E16" s="46">
        <v>86295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285411</v>
      </c>
      <c r="O16" s="47">
        <f t="shared" si="1"/>
        <v>5.0102870183445978</v>
      </c>
      <c r="P16" s="9"/>
    </row>
    <row r="17" spans="1:16">
      <c r="A17" s="12"/>
      <c r="B17" s="25">
        <v>367</v>
      </c>
      <c r="C17" s="20" t="s">
        <v>111</v>
      </c>
      <c r="D17" s="46">
        <v>0</v>
      </c>
      <c r="E17" s="46">
        <v>321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321</v>
      </c>
      <c r="O17" s="47">
        <f t="shared" si="1"/>
        <v>5.6350390590713595E-3</v>
      </c>
      <c r="P17" s="9"/>
    </row>
    <row r="18" spans="1:16" ht="15.75">
      <c r="A18" s="29" t="s">
        <v>17</v>
      </c>
      <c r="B18" s="30"/>
      <c r="C18" s="31"/>
      <c r="D18" s="32">
        <f t="shared" ref="D18:M18" si="5">SUM(D19:D42)</f>
        <v>10824522</v>
      </c>
      <c r="E18" s="32">
        <f t="shared" si="5"/>
        <v>10496470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21320992</v>
      </c>
      <c r="O18" s="45">
        <f t="shared" si="1"/>
        <v>374.28231370139559</v>
      </c>
      <c r="P18" s="10"/>
    </row>
    <row r="19" spans="1:16">
      <c r="A19" s="12"/>
      <c r="B19" s="25">
        <v>331.1</v>
      </c>
      <c r="C19" s="20" t="s">
        <v>98</v>
      </c>
      <c r="D19" s="46">
        <v>0</v>
      </c>
      <c r="E19" s="46">
        <v>202024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202024</v>
      </c>
      <c r="O19" s="47">
        <f t="shared" si="1"/>
        <v>3.5464583516194153</v>
      </c>
      <c r="P19" s="9"/>
    </row>
    <row r="20" spans="1:16">
      <c r="A20" s="12"/>
      <c r="B20" s="25">
        <v>331.2</v>
      </c>
      <c r="C20" s="20" t="s">
        <v>16</v>
      </c>
      <c r="D20" s="46">
        <v>0</v>
      </c>
      <c r="E20" s="46">
        <v>51175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51175</v>
      </c>
      <c r="O20" s="47">
        <f t="shared" si="1"/>
        <v>0.89835864127095588</v>
      </c>
      <c r="P20" s="9"/>
    </row>
    <row r="21" spans="1:16">
      <c r="A21" s="12"/>
      <c r="B21" s="25">
        <v>331.5</v>
      </c>
      <c r="C21" s="20" t="s">
        <v>18</v>
      </c>
      <c r="D21" s="46">
        <v>171511</v>
      </c>
      <c r="E21" s="46">
        <v>4742407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4913918</v>
      </c>
      <c r="O21" s="47">
        <f t="shared" si="1"/>
        <v>86.262055648205035</v>
      </c>
      <c r="P21" s="9"/>
    </row>
    <row r="22" spans="1:16">
      <c r="A22" s="12"/>
      <c r="B22" s="25">
        <v>331.9</v>
      </c>
      <c r="C22" s="20" t="s">
        <v>19</v>
      </c>
      <c r="D22" s="46">
        <v>143586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143586</v>
      </c>
      <c r="O22" s="47">
        <f t="shared" si="1"/>
        <v>2.5206003686474152</v>
      </c>
      <c r="P22" s="9"/>
    </row>
    <row r="23" spans="1:16">
      <c r="A23" s="12"/>
      <c r="B23" s="25">
        <v>334.1</v>
      </c>
      <c r="C23" s="20" t="s">
        <v>20</v>
      </c>
      <c r="D23" s="46">
        <v>1808884</v>
      </c>
      <c r="E23" s="46">
        <v>419872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2228756</v>
      </c>
      <c r="O23" s="47">
        <f t="shared" si="1"/>
        <v>39.125006582989556</v>
      </c>
      <c r="P23" s="9"/>
    </row>
    <row r="24" spans="1:16">
      <c r="A24" s="12"/>
      <c r="B24" s="25">
        <v>334.2</v>
      </c>
      <c r="C24" s="20" t="s">
        <v>21</v>
      </c>
      <c r="D24" s="46">
        <v>2836</v>
      </c>
      <c r="E24" s="46">
        <v>269760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272596</v>
      </c>
      <c r="O24" s="47">
        <f t="shared" si="1"/>
        <v>4.7853243219520758</v>
      </c>
      <c r="P24" s="9"/>
    </row>
    <row r="25" spans="1:16">
      <c r="A25" s="12"/>
      <c r="B25" s="25">
        <v>334.33</v>
      </c>
      <c r="C25" s="20" t="s">
        <v>132</v>
      </c>
      <c r="D25" s="46">
        <v>0</v>
      </c>
      <c r="E25" s="46">
        <v>1934682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1934682</v>
      </c>
      <c r="O25" s="47">
        <f t="shared" si="1"/>
        <v>33.962643728605286</v>
      </c>
      <c r="P25" s="9"/>
    </row>
    <row r="26" spans="1:16">
      <c r="A26" s="12"/>
      <c r="B26" s="25">
        <v>334.34</v>
      </c>
      <c r="C26" s="20" t="s">
        <v>23</v>
      </c>
      <c r="D26" s="46">
        <v>0</v>
      </c>
      <c r="E26" s="46">
        <v>62174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62174</v>
      </c>
      <c r="O26" s="47">
        <f t="shared" si="1"/>
        <v>1.0914421135785131</v>
      </c>
      <c r="P26" s="9"/>
    </row>
    <row r="27" spans="1:16">
      <c r="A27" s="12"/>
      <c r="B27" s="25">
        <v>334.5</v>
      </c>
      <c r="C27" s="20" t="s">
        <v>25</v>
      </c>
      <c r="D27" s="46">
        <v>0</v>
      </c>
      <c r="E27" s="46">
        <v>373104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1" si="6">SUM(D27:M27)</f>
        <v>373104</v>
      </c>
      <c r="O27" s="47">
        <f t="shared" si="1"/>
        <v>6.5497059597998772</v>
      </c>
      <c r="P27" s="9"/>
    </row>
    <row r="28" spans="1:16">
      <c r="A28" s="12"/>
      <c r="B28" s="25">
        <v>334.62</v>
      </c>
      <c r="C28" s="20" t="s">
        <v>133</v>
      </c>
      <c r="D28" s="46">
        <v>0</v>
      </c>
      <c r="E28" s="46">
        <v>12705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12705</v>
      </c>
      <c r="O28" s="47">
        <f t="shared" si="1"/>
        <v>0.22303168612305801</v>
      </c>
      <c r="P28" s="9"/>
    </row>
    <row r="29" spans="1:16">
      <c r="A29" s="12"/>
      <c r="B29" s="25">
        <v>334.7</v>
      </c>
      <c r="C29" s="20" t="s">
        <v>28</v>
      </c>
      <c r="D29" s="46">
        <v>195575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195575</v>
      </c>
      <c r="O29" s="47">
        <f t="shared" si="1"/>
        <v>3.4332484859124022</v>
      </c>
      <c r="P29" s="9"/>
    </row>
    <row r="30" spans="1:16">
      <c r="A30" s="12"/>
      <c r="B30" s="25">
        <v>335.12</v>
      </c>
      <c r="C30" s="20" t="s">
        <v>29</v>
      </c>
      <c r="D30" s="46">
        <v>1425050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1425050</v>
      </c>
      <c r="O30" s="47">
        <f t="shared" si="1"/>
        <v>25.016238040902309</v>
      </c>
      <c r="P30" s="9"/>
    </row>
    <row r="31" spans="1:16">
      <c r="A31" s="12"/>
      <c r="B31" s="25">
        <v>335.13</v>
      </c>
      <c r="C31" s="20" t="s">
        <v>30</v>
      </c>
      <c r="D31" s="46">
        <v>22704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22704</v>
      </c>
      <c r="O31" s="47">
        <f t="shared" si="1"/>
        <v>0.39856051961730887</v>
      </c>
      <c r="P31" s="9"/>
    </row>
    <row r="32" spans="1:16">
      <c r="A32" s="12"/>
      <c r="B32" s="25">
        <v>335.14</v>
      </c>
      <c r="C32" s="20" t="s">
        <v>31</v>
      </c>
      <c r="D32" s="46">
        <v>22958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22958</v>
      </c>
      <c r="O32" s="47">
        <f t="shared" si="1"/>
        <v>0.4030193978758887</v>
      </c>
      <c r="P32" s="9"/>
    </row>
    <row r="33" spans="1:16">
      <c r="A33" s="12"/>
      <c r="B33" s="25">
        <v>335.15</v>
      </c>
      <c r="C33" s="20" t="s">
        <v>32</v>
      </c>
      <c r="D33" s="46">
        <v>36431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36431</v>
      </c>
      <c r="O33" s="47">
        <f t="shared" si="1"/>
        <v>0.63953304660756605</v>
      </c>
      <c r="P33" s="9"/>
    </row>
    <row r="34" spans="1:16">
      <c r="A34" s="12"/>
      <c r="B34" s="25">
        <v>335.16</v>
      </c>
      <c r="C34" s="20" t="s">
        <v>33</v>
      </c>
      <c r="D34" s="46">
        <v>112000</v>
      </c>
      <c r="E34" s="46">
        <v>112000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224000</v>
      </c>
      <c r="O34" s="47">
        <f t="shared" si="1"/>
        <v>3.9322390941806371</v>
      </c>
      <c r="P34" s="9"/>
    </row>
    <row r="35" spans="1:16">
      <c r="A35" s="12"/>
      <c r="B35" s="25">
        <v>335.18</v>
      </c>
      <c r="C35" s="20" t="s">
        <v>34</v>
      </c>
      <c r="D35" s="46">
        <v>6836878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6836878</v>
      </c>
      <c r="O35" s="47">
        <f t="shared" si="1"/>
        <v>120.01892390064074</v>
      </c>
      <c r="P35" s="9"/>
    </row>
    <row r="36" spans="1:16">
      <c r="A36" s="12"/>
      <c r="B36" s="25">
        <v>335.21</v>
      </c>
      <c r="C36" s="20" t="s">
        <v>35</v>
      </c>
      <c r="D36" s="46">
        <v>4560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4560</v>
      </c>
      <c r="O36" s="47">
        <f t="shared" si="1"/>
        <v>8.0049152988677263E-2</v>
      </c>
      <c r="P36" s="9"/>
    </row>
    <row r="37" spans="1:16">
      <c r="A37" s="12"/>
      <c r="B37" s="25">
        <v>335.42</v>
      </c>
      <c r="C37" s="20" t="s">
        <v>103</v>
      </c>
      <c r="D37" s="46">
        <v>0</v>
      </c>
      <c r="E37" s="46">
        <v>2070678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2070678</v>
      </c>
      <c r="O37" s="47">
        <f t="shared" ref="O37:O68" si="7">(N37/O$86)</f>
        <v>36.350004388659706</v>
      </c>
      <c r="P37" s="9"/>
    </row>
    <row r="38" spans="1:16">
      <c r="A38" s="12"/>
      <c r="B38" s="25">
        <v>335.49</v>
      </c>
      <c r="C38" s="20" t="s">
        <v>36</v>
      </c>
      <c r="D38" s="46">
        <v>0</v>
      </c>
      <c r="E38" s="46">
        <v>3934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3934</v>
      </c>
      <c r="O38" s="47">
        <f t="shared" si="7"/>
        <v>6.9059949091547446E-2</v>
      </c>
      <c r="P38" s="9"/>
    </row>
    <row r="39" spans="1:16">
      <c r="A39" s="12"/>
      <c r="B39" s="25">
        <v>335.69</v>
      </c>
      <c r="C39" s="20" t="s">
        <v>37</v>
      </c>
      <c r="D39" s="46">
        <v>3131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3131</v>
      </c>
      <c r="O39" s="47">
        <f t="shared" si="7"/>
        <v>5.4963574124462386E-2</v>
      </c>
      <c r="P39" s="9"/>
    </row>
    <row r="40" spans="1:16">
      <c r="A40" s="12"/>
      <c r="B40" s="25">
        <v>335.7</v>
      </c>
      <c r="C40" s="20" t="s">
        <v>38</v>
      </c>
      <c r="D40" s="46">
        <v>1000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1000</v>
      </c>
      <c r="O40" s="47">
        <f t="shared" si="7"/>
        <v>1.7554638813306416E-2</v>
      </c>
      <c r="P40" s="9"/>
    </row>
    <row r="41" spans="1:16">
      <c r="A41" s="12"/>
      <c r="B41" s="25">
        <v>336</v>
      </c>
      <c r="C41" s="20" t="s">
        <v>3</v>
      </c>
      <c r="D41" s="46">
        <v>37418</v>
      </c>
      <c r="E41" s="46">
        <v>57455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94873</v>
      </c>
      <c r="O41" s="47">
        <f t="shared" si="7"/>
        <v>1.6654612481348197</v>
      </c>
      <c r="P41" s="9"/>
    </row>
    <row r="42" spans="1:16">
      <c r="A42" s="12"/>
      <c r="B42" s="25">
        <v>337.2</v>
      </c>
      <c r="C42" s="20" t="s">
        <v>40</v>
      </c>
      <c r="D42" s="46">
        <v>0</v>
      </c>
      <c r="E42" s="46">
        <v>184500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184500</v>
      </c>
      <c r="O42" s="47">
        <f t="shared" si="7"/>
        <v>3.2388308610550336</v>
      </c>
      <c r="P42" s="9"/>
    </row>
    <row r="43" spans="1:16" ht="15.75">
      <c r="A43" s="29" t="s">
        <v>45</v>
      </c>
      <c r="B43" s="30"/>
      <c r="C43" s="31"/>
      <c r="D43" s="32">
        <f t="shared" ref="D43:M43" si="8">SUM(D44:D61)</f>
        <v>4128787</v>
      </c>
      <c r="E43" s="32">
        <f t="shared" si="8"/>
        <v>573631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338073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5040491</v>
      </c>
      <c r="O43" s="45">
        <f t="shared" si="7"/>
        <v>88.48399894672167</v>
      </c>
      <c r="P43" s="10"/>
    </row>
    <row r="44" spans="1:16">
      <c r="A44" s="12"/>
      <c r="B44" s="25">
        <v>341.1</v>
      </c>
      <c r="C44" s="20" t="s">
        <v>48</v>
      </c>
      <c r="D44" s="46">
        <v>103877</v>
      </c>
      <c r="E44" s="46">
        <v>345706</v>
      </c>
      <c r="F44" s="46">
        <v>0</v>
      </c>
      <c r="G44" s="46">
        <v>0</v>
      </c>
      <c r="H44" s="46">
        <v>0</v>
      </c>
      <c r="I44" s="46">
        <v>0</v>
      </c>
      <c r="J44" s="46">
        <v>338073</v>
      </c>
      <c r="K44" s="46">
        <v>0</v>
      </c>
      <c r="L44" s="46">
        <v>0</v>
      </c>
      <c r="M44" s="46">
        <v>0</v>
      </c>
      <c r="N44" s="46">
        <f>SUM(D44:M44)</f>
        <v>787656</v>
      </c>
      <c r="O44" s="47">
        <f t="shared" si="7"/>
        <v>13.827016589133679</v>
      </c>
      <c r="P44" s="9"/>
    </row>
    <row r="45" spans="1:16">
      <c r="A45" s="12"/>
      <c r="B45" s="25">
        <v>341.2</v>
      </c>
      <c r="C45" s="20" t="s">
        <v>49</v>
      </c>
      <c r="D45" s="46">
        <v>85365</v>
      </c>
      <c r="E45" s="46">
        <v>23662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61" si="9">SUM(D45:M45)</f>
        <v>109027</v>
      </c>
      <c r="O45" s="47">
        <f t="shared" si="7"/>
        <v>1.9139296058983586</v>
      </c>
      <c r="P45" s="9"/>
    </row>
    <row r="46" spans="1:16">
      <c r="A46" s="12"/>
      <c r="B46" s="25">
        <v>341.3</v>
      </c>
      <c r="C46" s="20" t="s">
        <v>50</v>
      </c>
      <c r="D46" s="46">
        <v>14928</v>
      </c>
      <c r="E46" s="46">
        <v>776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15704</v>
      </c>
      <c r="O46" s="47">
        <f t="shared" si="7"/>
        <v>0.27567804792416395</v>
      </c>
      <c r="P46" s="9"/>
    </row>
    <row r="47" spans="1:16">
      <c r="A47" s="12"/>
      <c r="B47" s="25">
        <v>341.9</v>
      </c>
      <c r="C47" s="20" t="s">
        <v>113</v>
      </c>
      <c r="D47" s="46">
        <v>1915154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1915154</v>
      </c>
      <c r="O47" s="47">
        <f t="shared" si="7"/>
        <v>33.619836741859039</v>
      </c>
      <c r="P47" s="9"/>
    </row>
    <row r="48" spans="1:16">
      <c r="A48" s="12"/>
      <c r="B48" s="25">
        <v>342.3</v>
      </c>
      <c r="C48" s="20" t="s">
        <v>54</v>
      </c>
      <c r="D48" s="46">
        <v>5550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5550</v>
      </c>
      <c r="O48" s="47">
        <f t="shared" si="7"/>
        <v>9.7428245413850603E-2</v>
      </c>
      <c r="P48" s="9"/>
    </row>
    <row r="49" spans="1:16">
      <c r="A49" s="12"/>
      <c r="B49" s="25">
        <v>342.6</v>
      </c>
      <c r="C49" s="20" t="s">
        <v>55</v>
      </c>
      <c r="D49" s="46">
        <v>1104383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1104383</v>
      </c>
      <c r="O49" s="47">
        <f t="shared" si="7"/>
        <v>19.387044676555782</v>
      </c>
      <c r="P49" s="9"/>
    </row>
    <row r="50" spans="1:16">
      <c r="A50" s="12"/>
      <c r="B50" s="25">
        <v>342.9</v>
      </c>
      <c r="C50" s="20" t="s">
        <v>56</v>
      </c>
      <c r="D50" s="46">
        <v>18623</v>
      </c>
      <c r="E50" s="46">
        <v>1750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20373</v>
      </c>
      <c r="O50" s="47">
        <f t="shared" si="7"/>
        <v>0.35764065654349164</v>
      </c>
      <c r="P50" s="9"/>
    </row>
    <row r="51" spans="1:16">
      <c r="A51" s="12"/>
      <c r="B51" s="25">
        <v>343.4</v>
      </c>
      <c r="C51" s="20" t="s">
        <v>57</v>
      </c>
      <c r="D51" s="46">
        <v>184758</v>
      </c>
      <c r="E51" s="46">
        <v>157467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342225</v>
      </c>
      <c r="O51" s="47">
        <f t="shared" si="7"/>
        <v>6.0076362678837887</v>
      </c>
      <c r="P51" s="9"/>
    </row>
    <row r="52" spans="1:16">
      <c r="A52" s="12"/>
      <c r="B52" s="25">
        <v>345.9</v>
      </c>
      <c r="C52" s="20" t="s">
        <v>58</v>
      </c>
      <c r="D52" s="46">
        <v>0</v>
      </c>
      <c r="E52" s="46">
        <v>44270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44270</v>
      </c>
      <c r="O52" s="47">
        <f t="shared" si="7"/>
        <v>0.77714386026507509</v>
      </c>
      <c r="P52" s="9"/>
    </row>
    <row r="53" spans="1:16">
      <c r="A53" s="12"/>
      <c r="B53" s="25">
        <v>346.4</v>
      </c>
      <c r="C53" s="20" t="s">
        <v>105</v>
      </c>
      <c r="D53" s="46">
        <v>68580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68580</v>
      </c>
      <c r="O53" s="47">
        <f t="shared" si="7"/>
        <v>1.2038971298165539</v>
      </c>
      <c r="P53" s="9"/>
    </row>
    <row r="54" spans="1:16">
      <c r="A54" s="12"/>
      <c r="B54" s="25">
        <v>347.1</v>
      </c>
      <c r="C54" s="20" t="s">
        <v>60</v>
      </c>
      <c r="D54" s="46">
        <v>16219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16219</v>
      </c>
      <c r="O54" s="47">
        <f t="shared" si="7"/>
        <v>0.28471868691301677</v>
      </c>
      <c r="P54" s="9"/>
    </row>
    <row r="55" spans="1:16">
      <c r="A55" s="12"/>
      <c r="B55" s="25">
        <v>347.2</v>
      </c>
      <c r="C55" s="20" t="s">
        <v>61</v>
      </c>
      <c r="D55" s="46">
        <v>75142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75142</v>
      </c>
      <c r="O55" s="47">
        <f t="shared" si="7"/>
        <v>1.3190906697094706</v>
      </c>
      <c r="P55" s="9"/>
    </row>
    <row r="56" spans="1:16">
      <c r="A56" s="12"/>
      <c r="B56" s="25">
        <v>348.88</v>
      </c>
      <c r="C56" s="20" t="s">
        <v>62</v>
      </c>
      <c r="D56" s="46">
        <v>202200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202200</v>
      </c>
      <c r="O56" s="47">
        <f t="shared" si="7"/>
        <v>3.5495479680505575</v>
      </c>
      <c r="P56" s="9"/>
    </row>
    <row r="57" spans="1:16">
      <c r="A57" s="12"/>
      <c r="B57" s="25">
        <v>348.92099999999999</v>
      </c>
      <c r="C57" s="20" t="s">
        <v>63</v>
      </c>
      <c r="D57" s="46">
        <v>25893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25893</v>
      </c>
      <c r="O57" s="47">
        <f t="shared" si="7"/>
        <v>0.45454226279294302</v>
      </c>
      <c r="P57" s="9"/>
    </row>
    <row r="58" spans="1:16">
      <c r="A58" s="12"/>
      <c r="B58" s="25">
        <v>348.92200000000003</v>
      </c>
      <c r="C58" s="20" t="s">
        <v>64</v>
      </c>
      <c r="D58" s="46">
        <v>25893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25893</v>
      </c>
      <c r="O58" s="47">
        <f t="shared" si="7"/>
        <v>0.45454226279294302</v>
      </c>
      <c r="P58" s="9"/>
    </row>
    <row r="59" spans="1:16">
      <c r="A59" s="12"/>
      <c r="B59" s="25">
        <v>348.923</v>
      </c>
      <c r="C59" s="20" t="s">
        <v>65</v>
      </c>
      <c r="D59" s="46">
        <v>25893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25893</v>
      </c>
      <c r="O59" s="47">
        <f t="shared" si="7"/>
        <v>0.45454226279294302</v>
      </c>
      <c r="P59" s="9"/>
    </row>
    <row r="60" spans="1:16">
      <c r="A60" s="12"/>
      <c r="B60" s="25">
        <v>348.92399999999998</v>
      </c>
      <c r="C60" s="20" t="s">
        <v>66</v>
      </c>
      <c r="D60" s="46">
        <v>25893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25893</v>
      </c>
      <c r="O60" s="47">
        <f t="shared" si="7"/>
        <v>0.45454226279294302</v>
      </c>
      <c r="P60" s="9"/>
    </row>
    <row r="61" spans="1:16">
      <c r="A61" s="12"/>
      <c r="B61" s="25">
        <v>348.93099999999998</v>
      </c>
      <c r="C61" s="20" t="s">
        <v>134</v>
      </c>
      <c r="D61" s="46">
        <v>230436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230436</v>
      </c>
      <c r="O61" s="47">
        <f t="shared" si="7"/>
        <v>4.045220749583077</v>
      </c>
      <c r="P61" s="9"/>
    </row>
    <row r="62" spans="1:16" ht="15.75">
      <c r="A62" s="29" t="s">
        <v>46</v>
      </c>
      <c r="B62" s="30"/>
      <c r="C62" s="31"/>
      <c r="D62" s="32">
        <f t="shared" ref="D62:M62" si="10">SUM(D63:D69)</f>
        <v>12234</v>
      </c>
      <c r="E62" s="32">
        <f t="shared" si="10"/>
        <v>292185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304419</v>
      </c>
      <c r="O62" s="45">
        <f t="shared" si="7"/>
        <v>5.3439655929079262</v>
      </c>
      <c r="P62" s="10"/>
    </row>
    <row r="63" spans="1:16">
      <c r="A63" s="13"/>
      <c r="B63" s="39">
        <v>351.3</v>
      </c>
      <c r="C63" s="21" t="s">
        <v>70</v>
      </c>
      <c r="D63" s="46">
        <v>0</v>
      </c>
      <c r="E63" s="46">
        <v>34283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1">SUM(D63:M63)</f>
        <v>34283</v>
      </c>
      <c r="O63" s="47">
        <f t="shared" si="7"/>
        <v>0.60182568243658385</v>
      </c>
      <c r="P63" s="9"/>
    </row>
    <row r="64" spans="1:16">
      <c r="A64" s="13"/>
      <c r="B64" s="39">
        <v>351.4</v>
      </c>
      <c r="C64" s="21" t="s">
        <v>71</v>
      </c>
      <c r="D64" s="46">
        <v>0</v>
      </c>
      <c r="E64" s="46">
        <v>64335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64335</v>
      </c>
      <c r="O64" s="47">
        <f t="shared" si="7"/>
        <v>1.1293776880540682</v>
      </c>
      <c r="P64" s="9"/>
    </row>
    <row r="65" spans="1:16">
      <c r="A65" s="13"/>
      <c r="B65" s="39">
        <v>351.5</v>
      </c>
      <c r="C65" s="21" t="s">
        <v>72</v>
      </c>
      <c r="D65" s="46">
        <v>0</v>
      </c>
      <c r="E65" s="46">
        <v>4283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4283</v>
      </c>
      <c r="O65" s="47">
        <f t="shared" si="7"/>
        <v>7.5186518037391376E-2</v>
      </c>
      <c r="P65" s="9"/>
    </row>
    <row r="66" spans="1:16">
      <c r="A66" s="13"/>
      <c r="B66" s="39">
        <v>351.6</v>
      </c>
      <c r="C66" s="21" t="s">
        <v>73</v>
      </c>
      <c r="D66" s="46">
        <v>0</v>
      </c>
      <c r="E66" s="46">
        <v>38065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38065</v>
      </c>
      <c r="O66" s="47">
        <f t="shared" si="7"/>
        <v>0.66821732642850873</v>
      </c>
      <c r="P66" s="9"/>
    </row>
    <row r="67" spans="1:16">
      <c r="A67" s="13"/>
      <c r="B67" s="39">
        <v>354</v>
      </c>
      <c r="C67" s="21" t="s">
        <v>74</v>
      </c>
      <c r="D67" s="46">
        <v>12234</v>
      </c>
      <c r="E67" s="46">
        <v>11083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23317</v>
      </c>
      <c r="O67" s="47">
        <f t="shared" si="7"/>
        <v>0.40932151320986571</v>
      </c>
      <c r="P67" s="9"/>
    </row>
    <row r="68" spans="1:16">
      <c r="A68" s="13"/>
      <c r="B68" s="39">
        <v>355</v>
      </c>
      <c r="C68" s="21" t="s">
        <v>135</v>
      </c>
      <c r="D68" s="46">
        <v>0</v>
      </c>
      <c r="E68" s="46">
        <v>80730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80730</v>
      </c>
      <c r="O68" s="47">
        <f t="shared" si="7"/>
        <v>1.417185991398227</v>
      </c>
      <c r="P68" s="9"/>
    </row>
    <row r="69" spans="1:16">
      <c r="A69" s="13"/>
      <c r="B69" s="39">
        <v>359</v>
      </c>
      <c r="C69" s="21" t="s">
        <v>75</v>
      </c>
      <c r="D69" s="46">
        <v>0</v>
      </c>
      <c r="E69" s="46">
        <v>59406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59406</v>
      </c>
      <c r="O69" s="47">
        <f t="shared" ref="O69:O84" si="12">(N69/O$86)</f>
        <v>1.0428508733432809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SUM(D71:D79)</f>
        <v>2605485</v>
      </c>
      <c r="E70" s="32">
        <f t="shared" si="13"/>
        <v>5664090</v>
      </c>
      <c r="F70" s="32">
        <f t="shared" si="13"/>
        <v>84004</v>
      </c>
      <c r="G70" s="32">
        <f t="shared" si="13"/>
        <v>213893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>SUM(D70:M70)</f>
        <v>8567472</v>
      </c>
      <c r="O70" s="45">
        <f t="shared" si="12"/>
        <v>150.39887650311596</v>
      </c>
      <c r="P70" s="10"/>
    </row>
    <row r="71" spans="1:16">
      <c r="A71" s="12"/>
      <c r="B71" s="25">
        <v>361.1</v>
      </c>
      <c r="C71" s="20" t="s">
        <v>76</v>
      </c>
      <c r="D71" s="46">
        <v>694032</v>
      </c>
      <c r="E71" s="46">
        <v>1541223</v>
      </c>
      <c r="F71" s="46">
        <v>84004</v>
      </c>
      <c r="G71" s="46">
        <v>213893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2533152</v>
      </c>
      <c r="O71" s="47">
        <f t="shared" si="12"/>
        <v>44.468568419204772</v>
      </c>
      <c r="P71" s="9"/>
    </row>
    <row r="72" spans="1:16">
      <c r="A72" s="12"/>
      <c r="B72" s="25">
        <v>361.2</v>
      </c>
      <c r="C72" s="20" t="s">
        <v>136</v>
      </c>
      <c r="D72" s="46">
        <v>0</v>
      </c>
      <c r="E72" s="46">
        <v>3525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79" si="14">SUM(D72:M72)</f>
        <v>3525</v>
      </c>
      <c r="O72" s="47">
        <f t="shared" si="12"/>
        <v>6.188010181690512E-2</v>
      </c>
      <c r="P72" s="9"/>
    </row>
    <row r="73" spans="1:16">
      <c r="A73" s="12"/>
      <c r="B73" s="25">
        <v>361.3</v>
      </c>
      <c r="C73" s="20" t="s">
        <v>137</v>
      </c>
      <c r="D73" s="46">
        <v>0</v>
      </c>
      <c r="E73" s="46">
        <v>3394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3394</v>
      </c>
      <c r="O73" s="47">
        <f t="shared" si="12"/>
        <v>5.9580444132361979E-2</v>
      </c>
      <c r="P73" s="9"/>
    </row>
    <row r="74" spans="1:16">
      <c r="A74" s="12"/>
      <c r="B74" s="25">
        <v>361.4</v>
      </c>
      <c r="C74" s="20" t="s">
        <v>138</v>
      </c>
      <c r="D74" s="46">
        <v>0</v>
      </c>
      <c r="E74" s="46">
        <v>300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300</v>
      </c>
      <c r="O74" s="47">
        <f t="shared" si="12"/>
        <v>5.2663916439919245E-3</v>
      </c>
      <c r="P74" s="9"/>
    </row>
    <row r="75" spans="1:16">
      <c r="A75" s="12"/>
      <c r="B75" s="25">
        <v>362</v>
      </c>
      <c r="C75" s="20" t="s">
        <v>77</v>
      </c>
      <c r="D75" s="46">
        <v>2090</v>
      </c>
      <c r="E75" s="46">
        <v>326202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328292</v>
      </c>
      <c r="O75" s="47">
        <f t="shared" si="12"/>
        <v>5.7630474852979896</v>
      </c>
      <c r="P75" s="9"/>
    </row>
    <row r="76" spans="1:16">
      <c r="A76" s="12"/>
      <c r="B76" s="25">
        <v>364</v>
      </c>
      <c r="C76" s="20" t="s">
        <v>78</v>
      </c>
      <c r="D76" s="46">
        <v>500</v>
      </c>
      <c r="E76" s="46">
        <v>306826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307326</v>
      </c>
      <c r="O76" s="47">
        <f t="shared" si="12"/>
        <v>5.394996927938208</v>
      </c>
      <c r="P76" s="9"/>
    </row>
    <row r="77" spans="1:16">
      <c r="A77" s="12"/>
      <c r="B77" s="25">
        <v>365</v>
      </c>
      <c r="C77" s="20" t="s">
        <v>79</v>
      </c>
      <c r="D77" s="46">
        <v>0</v>
      </c>
      <c r="E77" s="46">
        <v>207868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207868</v>
      </c>
      <c r="O77" s="47">
        <f t="shared" si="12"/>
        <v>3.6490476608443783</v>
      </c>
      <c r="P77" s="9"/>
    </row>
    <row r="78" spans="1:16">
      <c r="A78" s="12"/>
      <c r="B78" s="25">
        <v>366</v>
      </c>
      <c r="C78" s="20" t="s">
        <v>80</v>
      </c>
      <c r="D78" s="46">
        <v>1549234</v>
      </c>
      <c r="E78" s="46">
        <v>2698449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4247683</v>
      </c>
      <c r="O78" s="47">
        <f t="shared" si="12"/>
        <v>74.566540858421831</v>
      </c>
      <c r="P78" s="9"/>
    </row>
    <row r="79" spans="1:16">
      <c r="A79" s="12"/>
      <c r="B79" s="25">
        <v>369.9</v>
      </c>
      <c r="C79" s="20" t="s">
        <v>82</v>
      </c>
      <c r="D79" s="46">
        <v>359629</v>
      </c>
      <c r="E79" s="46">
        <v>576303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935932</v>
      </c>
      <c r="O79" s="47">
        <f t="shared" si="12"/>
        <v>16.4299482138155</v>
      </c>
      <c r="P79" s="9"/>
    </row>
    <row r="80" spans="1:16" ht="15.75">
      <c r="A80" s="29" t="s">
        <v>47</v>
      </c>
      <c r="B80" s="30"/>
      <c r="C80" s="31"/>
      <c r="D80" s="32">
        <f t="shared" ref="D80:M80" si="15">SUM(D81:D83)</f>
        <v>2162763</v>
      </c>
      <c r="E80" s="32">
        <f t="shared" si="15"/>
        <v>8536432</v>
      </c>
      <c r="F80" s="32">
        <f t="shared" si="15"/>
        <v>75195000</v>
      </c>
      <c r="G80" s="32">
        <f t="shared" si="15"/>
        <v>3177951</v>
      </c>
      <c r="H80" s="32">
        <f t="shared" si="15"/>
        <v>0</v>
      </c>
      <c r="I80" s="32">
        <f t="shared" si="15"/>
        <v>0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>SUM(D80:M80)</f>
        <v>89072146</v>
      </c>
      <c r="O80" s="45">
        <f t="shared" si="12"/>
        <v>1563.6293513560959</v>
      </c>
      <c r="P80" s="9"/>
    </row>
    <row r="81" spans="1:119">
      <c r="A81" s="12"/>
      <c r="B81" s="25">
        <v>381</v>
      </c>
      <c r="C81" s="20" t="s">
        <v>83</v>
      </c>
      <c r="D81" s="46">
        <v>2158754</v>
      </c>
      <c r="E81" s="46">
        <v>8536432</v>
      </c>
      <c r="F81" s="46">
        <v>0</v>
      </c>
      <c r="G81" s="46">
        <v>3177951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>SUM(D81:M81)</f>
        <v>13873137</v>
      </c>
      <c r="O81" s="47">
        <f t="shared" si="12"/>
        <v>243.53790924251734</v>
      </c>
      <c r="P81" s="9"/>
    </row>
    <row r="82" spans="1:119">
      <c r="A82" s="12"/>
      <c r="B82" s="25">
        <v>383</v>
      </c>
      <c r="C82" s="20" t="s">
        <v>84</v>
      </c>
      <c r="D82" s="46">
        <v>4009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4009</v>
      </c>
      <c r="O82" s="47">
        <f t="shared" si="12"/>
        <v>7.037654700254542E-2</v>
      </c>
      <c r="P82" s="9"/>
    </row>
    <row r="83" spans="1:119" ht="15.75" thickBot="1">
      <c r="A83" s="12"/>
      <c r="B83" s="25">
        <v>384</v>
      </c>
      <c r="C83" s="20" t="s">
        <v>107</v>
      </c>
      <c r="D83" s="46">
        <v>0</v>
      </c>
      <c r="E83" s="46">
        <v>0</v>
      </c>
      <c r="F83" s="46">
        <v>75195000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75195000</v>
      </c>
      <c r="O83" s="47">
        <f t="shared" si="12"/>
        <v>1320.021065566576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6">SUM(D5,D14,D18,D43,D62,D70,D80)</f>
        <v>35275426</v>
      </c>
      <c r="E84" s="15">
        <f t="shared" si="16"/>
        <v>82527772</v>
      </c>
      <c r="F84" s="15">
        <f t="shared" si="16"/>
        <v>75279004</v>
      </c>
      <c r="G84" s="15">
        <f t="shared" si="16"/>
        <v>3391858</v>
      </c>
      <c r="H84" s="15">
        <f t="shared" si="16"/>
        <v>0</v>
      </c>
      <c r="I84" s="15">
        <f t="shared" si="16"/>
        <v>0</v>
      </c>
      <c r="J84" s="15">
        <f t="shared" si="16"/>
        <v>338073</v>
      </c>
      <c r="K84" s="15">
        <f t="shared" si="16"/>
        <v>0</v>
      </c>
      <c r="L84" s="15">
        <f t="shared" si="16"/>
        <v>0</v>
      </c>
      <c r="M84" s="15">
        <f t="shared" si="16"/>
        <v>0</v>
      </c>
      <c r="N84" s="15">
        <f>SUM(D84:M84)</f>
        <v>196812133</v>
      </c>
      <c r="O84" s="38">
        <f t="shared" si="12"/>
        <v>3454.9659088914245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139</v>
      </c>
      <c r="M86" s="52"/>
      <c r="N86" s="52"/>
      <c r="O86" s="43">
        <v>56965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109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16711681</v>
      </c>
      <c r="E5" s="27">
        <f t="shared" si="0"/>
        <v>55077027</v>
      </c>
      <c r="F5" s="27">
        <f t="shared" si="0"/>
        <v>0</v>
      </c>
      <c r="G5" s="27">
        <f t="shared" si="0"/>
        <v>16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71788724</v>
      </c>
      <c r="O5" s="33">
        <f t="shared" ref="O5:O36" si="1">(N5/O$86)</f>
        <v>1294.656880072137</v>
      </c>
      <c r="P5" s="6"/>
    </row>
    <row r="6" spans="1:133">
      <c r="A6" s="12"/>
      <c r="B6" s="25">
        <v>311</v>
      </c>
      <c r="C6" s="20" t="s">
        <v>2</v>
      </c>
      <c r="D6" s="46">
        <v>16188768</v>
      </c>
      <c r="E6" s="46">
        <v>23951979</v>
      </c>
      <c r="F6" s="46">
        <v>0</v>
      </c>
      <c r="G6" s="46">
        <v>16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40140763</v>
      </c>
      <c r="O6" s="47">
        <f t="shared" si="1"/>
        <v>723.90916140667264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16530156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16530156</v>
      </c>
      <c r="O7" s="47">
        <f t="shared" si="1"/>
        <v>298.10921550946802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359704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359704</v>
      </c>
      <c r="O8" s="47">
        <f t="shared" si="1"/>
        <v>6.4869972948602346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1711934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1711934</v>
      </c>
      <c r="O9" s="47">
        <f t="shared" si="1"/>
        <v>30.873471596032463</v>
      </c>
      <c r="P9" s="9"/>
    </row>
    <row r="10" spans="1:133">
      <c r="A10" s="12"/>
      <c r="B10" s="25">
        <v>312.42</v>
      </c>
      <c r="C10" s="20" t="s">
        <v>95</v>
      </c>
      <c r="D10" s="46">
        <v>0</v>
      </c>
      <c r="E10" s="46">
        <v>81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81</v>
      </c>
      <c r="O10" s="47">
        <f t="shared" si="1"/>
        <v>1.4607754733994591E-3</v>
      </c>
      <c r="P10" s="9"/>
    </row>
    <row r="11" spans="1:133">
      <c r="A11" s="12"/>
      <c r="B11" s="25">
        <v>312.60000000000002</v>
      </c>
      <c r="C11" s="20" t="s">
        <v>96</v>
      </c>
      <c r="D11" s="46">
        <v>0</v>
      </c>
      <c r="E11" s="46">
        <v>12523173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12523173</v>
      </c>
      <c r="O11" s="47">
        <f t="shared" si="1"/>
        <v>225.84622182146077</v>
      </c>
      <c r="P11" s="9"/>
    </row>
    <row r="12" spans="1:133">
      <c r="A12" s="12"/>
      <c r="B12" s="25">
        <v>315</v>
      </c>
      <c r="C12" s="20" t="s">
        <v>12</v>
      </c>
      <c r="D12" s="46">
        <v>522913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522913</v>
      </c>
      <c r="O12" s="47">
        <f t="shared" si="1"/>
        <v>9.4303516681695214</v>
      </c>
      <c r="P12" s="9"/>
    </row>
    <row r="13" spans="1:133" ht="15.75">
      <c r="A13" s="29" t="s">
        <v>13</v>
      </c>
      <c r="B13" s="30"/>
      <c r="C13" s="31"/>
      <c r="D13" s="32">
        <f>SUM(D14:D16)</f>
        <v>170045</v>
      </c>
      <c r="E13" s="32">
        <f t="shared" ref="E13:M13" si="3">SUM(E14:E16)</f>
        <v>1244597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1414642</v>
      </c>
      <c r="O13" s="45">
        <f t="shared" si="1"/>
        <v>25.512028854824166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823722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823722</v>
      </c>
      <c r="O14" s="47">
        <f t="shared" si="1"/>
        <v>14.85522091974752</v>
      </c>
      <c r="P14" s="9"/>
    </row>
    <row r="15" spans="1:133">
      <c r="A15" s="12"/>
      <c r="B15" s="25">
        <v>329</v>
      </c>
      <c r="C15" s="20" t="s">
        <v>15</v>
      </c>
      <c r="D15" s="46">
        <v>170045</v>
      </c>
      <c r="E15" s="46">
        <v>81523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251568</v>
      </c>
      <c r="O15" s="47">
        <f t="shared" si="1"/>
        <v>4.5368440036068529</v>
      </c>
      <c r="P15" s="9"/>
    </row>
    <row r="16" spans="1:133">
      <c r="A16" s="12"/>
      <c r="B16" s="25">
        <v>367</v>
      </c>
      <c r="C16" s="20" t="s">
        <v>111</v>
      </c>
      <c r="D16" s="46">
        <v>0</v>
      </c>
      <c r="E16" s="46">
        <v>339352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339352</v>
      </c>
      <c r="O16" s="47">
        <f t="shared" si="1"/>
        <v>6.1199639314697922</v>
      </c>
      <c r="P16" s="9"/>
    </row>
    <row r="17" spans="1:16" ht="15.75">
      <c r="A17" s="29" t="s">
        <v>17</v>
      </c>
      <c r="B17" s="30"/>
      <c r="C17" s="31"/>
      <c r="D17" s="32">
        <f t="shared" ref="D17:M17" si="5">SUM(D18:D42)</f>
        <v>11321523</v>
      </c>
      <c r="E17" s="32">
        <f t="shared" si="5"/>
        <v>11114849</v>
      </c>
      <c r="F17" s="32">
        <f t="shared" si="5"/>
        <v>0</v>
      </c>
      <c r="G17" s="32">
        <f t="shared" si="5"/>
        <v>500000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22936372</v>
      </c>
      <c r="O17" s="45">
        <f t="shared" si="1"/>
        <v>413.64061316501352</v>
      </c>
      <c r="P17" s="10"/>
    </row>
    <row r="18" spans="1:16">
      <c r="A18" s="12"/>
      <c r="B18" s="25">
        <v>331.1</v>
      </c>
      <c r="C18" s="20" t="s">
        <v>98</v>
      </c>
      <c r="D18" s="46">
        <v>0</v>
      </c>
      <c r="E18" s="46">
        <v>365069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365069</v>
      </c>
      <c r="O18" s="47">
        <f t="shared" si="1"/>
        <v>6.5837511271415687</v>
      </c>
      <c r="P18" s="9"/>
    </row>
    <row r="19" spans="1:16">
      <c r="A19" s="12"/>
      <c r="B19" s="25">
        <v>331.2</v>
      </c>
      <c r="C19" s="20" t="s">
        <v>16</v>
      </c>
      <c r="D19" s="46">
        <v>0</v>
      </c>
      <c r="E19" s="46">
        <v>61700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61700</v>
      </c>
      <c r="O19" s="47">
        <f t="shared" si="1"/>
        <v>1.1127141568981065</v>
      </c>
      <c r="P19" s="9"/>
    </row>
    <row r="20" spans="1:16">
      <c r="A20" s="12"/>
      <c r="B20" s="25">
        <v>331.39</v>
      </c>
      <c r="C20" s="20" t="s">
        <v>99</v>
      </c>
      <c r="D20" s="46">
        <v>0</v>
      </c>
      <c r="E20" s="46">
        <v>81223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81223</v>
      </c>
      <c r="O20" s="47">
        <f t="shared" si="1"/>
        <v>1.4647971145175833</v>
      </c>
      <c r="P20" s="9"/>
    </row>
    <row r="21" spans="1:16">
      <c r="A21" s="12"/>
      <c r="B21" s="25">
        <v>331.5</v>
      </c>
      <c r="C21" s="20" t="s">
        <v>18</v>
      </c>
      <c r="D21" s="46">
        <v>11706</v>
      </c>
      <c r="E21" s="46">
        <v>4086098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4097804</v>
      </c>
      <c r="O21" s="47">
        <f t="shared" si="1"/>
        <v>73.900883678990084</v>
      </c>
      <c r="P21" s="9"/>
    </row>
    <row r="22" spans="1:16">
      <c r="A22" s="12"/>
      <c r="B22" s="25">
        <v>331.69</v>
      </c>
      <c r="C22" s="20" t="s">
        <v>22</v>
      </c>
      <c r="D22" s="46">
        <v>7702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7702</v>
      </c>
      <c r="O22" s="47">
        <f t="shared" si="1"/>
        <v>0.13889990982867448</v>
      </c>
      <c r="P22" s="9"/>
    </row>
    <row r="23" spans="1:16">
      <c r="A23" s="12"/>
      <c r="B23" s="25">
        <v>331.9</v>
      </c>
      <c r="C23" s="20" t="s">
        <v>19</v>
      </c>
      <c r="D23" s="46">
        <v>1110382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1110382</v>
      </c>
      <c r="O23" s="47">
        <f t="shared" si="1"/>
        <v>20.024923354373311</v>
      </c>
      <c r="P23" s="9"/>
    </row>
    <row r="24" spans="1:16">
      <c r="A24" s="12"/>
      <c r="B24" s="25">
        <v>334.1</v>
      </c>
      <c r="C24" s="20" t="s">
        <v>20</v>
      </c>
      <c r="D24" s="46">
        <v>163217</v>
      </c>
      <c r="E24" s="46">
        <v>1075925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1239142</v>
      </c>
      <c r="O24" s="47">
        <f t="shared" si="1"/>
        <v>22.347015329125338</v>
      </c>
      <c r="P24" s="9"/>
    </row>
    <row r="25" spans="1:16">
      <c r="A25" s="12"/>
      <c r="B25" s="25">
        <v>334.2</v>
      </c>
      <c r="C25" s="20" t="s">
        <v>21</v>
      </c>
      <c r="D25" s="46">
        <v>2824</v>
      </c>
      <c r="E25" s="46">
        <v>794646</v>
      </c>
      <c r="F25" s="46">
        <v>0</v>
      </c>
      <c r="G25" s="46">
        <v>500000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1297470</v>
      </c>
      <c r="O25" s="47">
        <f t="shared" si="1"/>
        <v>23.398917944093778</v>
      </c>
      <c r="P25" s="9"/>
    </row>
    <row r="26" spans="1:16">
      <c r="A26" s="12"/>
      <c r="B26" s="25">
        <v>334.34</v>
      </c>
      <c r="C26" s="20" t="s">
        <v>23</v>
      </c>
      <c r="D26" s="46">
        <v>0</v>
      </c>
      <c r="E26" s="46">
        <v>70588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70588</v>
      </c>
      <c r="O26" s="47">
        <f t="shared" si="1"/>
        <v>1.2730027051397657</v>
      </c>
      <c r="P26" s="9"/>
    </row>
    <row r="27" spans="1:16">
      <c r="A27" s="12"/>
      <c r="B27" s="25">
        <v>334.39</v>
      </c>
      <c r="C27" s="20" t="s">
        <v>101</v>
      </c>
      <c r="D27" s="46">
        <v>0</v>
      </c>
      <c r="E27" s="46">
        <v>1827546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1" si="7">SUM(D27:M27)</f>
        <v>1827546</v>
      </c>
      <c r="O27" s="47">
        <f t="shared" si="1"/>
        <v>32.958449053201079</v>
      </c>
      <c r="P27" s="9"/>
    </row>
    <row r="28" spans="1:16">
      <c r="A28" s="12"/>
      <c r="B28" s="25">
        <v>334.5</v>
      </c>
      <c r="C28" s="20" t="s">
        <v>25</v>
      </c>
      <c r="D28" s="46">
        <v>19409</v>
      </c>
      <c r="E28" s="46">
        <v>316403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335812</v>
      </c>
      <c r="O28" s="47">
        <f t="shared" si="1"/>
        <v>6.0561226330027047</v>
      </c>
      <c r="P28" s="9"/>
    </row>
    <row r="29" spans="1:16">
      <c r="A29" s="12"/>
      <c r="B29" s="25">
        <v>334.61</v>
      </c>
      <c r="C29" s="20" t="s">
        <v>26</v>
      </c>
      <c r="D29" s="46">
        <v>0</v>
      </c>
      <c r="E29" s="46">
        <v>15962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15962</v>
      </c>
      <c r="O29" s="47">
        <f t="shared" si="1"/>
        <v>0.28786293958521192</v>
      </c>
      <c r="P29" s="9"/>
    </row>
    <row r="30" spans="1:16">
      <c r="A30" s="12"/>
      <c r="B30" s="25">
        <v>334.7</v>
      </c>
      <c r="C30" s="20" t="s">
        <v>28</v>
      </c>
      <c r="D30" s="46">
        <v>96738</v>
      </c>
      <c r="E30" s="46">
        <v>3569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100307</v>
      </c>
      <c r="O30" s="47">
        <f t="shared" si="1"/>
        <v>1.8089630297565373</v>
      </c>
      <c r="P30" s="9"/>
    </row>
    <row r="31" spans="1:16">
      <c r="A31" s="12"/>
      <c r="B31" s="25">
        <v>335.12</v>
      </c>
      <c r="C31" s="20" t="s">
        <v>29</v>
      </c>
      <c r="D31" s="46">
        <v>1407280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1407280</v>
      </c>
      <c r="O31" s="47">
        <f t="shared" si="1"/>
        <v>25.379260595130749</v>
      </c>
      <c r="P31" s="9"/>
    </row>
    <row r="32" spans="1:16">
      <c r="A32" s="12"/>
      <c r="B32" s="25">
        <v>335.13</v>
      </c>
      <c r="C32" s="20" t="s">
        <v>30</v>
      </c>
      <c r="D32" s="46">
        <v>21333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21333</v>
      </c>
      <c r="O32" s="47">
        <f t="shared" si="1"/>
        <v>0.3847249774571686</v>
      </c>
      <c r="P32" s="9"/>
    </row>
    <row r="33" spans="1:16">
      <c r="A33" s="12"/>
      <c r="B33" s="25">
        <v>335.14</v>
      </c>
      <c r="C33" s="20" t="s">
        <v>31</v>
      </c>
      <c r="D33" s="46">
        <v>23086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23086</v>
      </c>
      <c r="O33" s="47">
        <f t="shared" si="1"/>
        <v>0.41633904418394951</v>
      </c>
      <c r="P33" s="9"/>
    </row>
    <row r="34" spans="1:16">
      <c r="A34" s="12"/>
      <c r="B34" s="25">
        <v>335.15</v>
      </c>
      <c r="C34" s="20" t="s">
        <v>32</v>
      </c>
      <c r="D34" s="46">
        <v>33691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33691</v>
      </c>
      <c r="O34" s="47">
        <f t="shared" si="1"/>
        <v>0.60759242560865645</v>
      </c>
      <c r="P34" s="9"/>
    </row>
    <row r="35" spans="1:16">
      <c r="A35" s="12"/>
      <c r="B35" s="25">
        <v>335.16</v>
      </c>
      <c r="C35" s="20" t="s">
        <v>33</v>
      </c>
      <c r="D35" s="46">
        <v>112000</v>
      </c>
      <c r="E35" s="46">
        <v>112000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224000</v>
      </c>
      <c r="O35" s="47">
        <f t="shared" si="1"/>
        <v>4.0396753832281336</v>
      </c>
      <c r="P35" s="9"/>
    </row>
    <row r="36" spans="1:16">
      <c r="A36" s="12"/>
      <c r="B36" s="25">
        <v>335.18</v>
      </c>
      <c r="C36" s="20" t="s">
        <v>34</v>
      </c>
      <c r="D36" s="46">
        <v>6292292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6292292</v>
      </c>
      <c r="O36" s="47">
        <f t="shared" si="1"/>
        <v>113.47686203787195</v>
      </c>
      <c r="P36" s="9"/>
    </row>
    <row r="37" spans="1:16">
      <c r="A37" s="12"/>
      <c r="B37" s="25">
        <v>335.21</v>
      </c>
      <c r="C37" s="20" t="s">
        <v>35</v>
      </c>
      <c r="D37" s="46">
        <v>5649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5649</v>
      </c>
      <c r="O37" s="47">
        <f t="shared" ref="O37:O68" si="8">(N37/O$86)</f>
        <v>0.10187556357078449</v>
      </c>
      <c r="P37" s="9"/>
    </row>
    <row r="38" spans="1:16">
      <c r="A38" s="12"/>
      <c r="B38" s="25">
        <v>335.49</v>
      </c>
      <c r="C38" s="20" t="s">
        <v>36</v>
      </c>
      <c r="D38" s="46">
        <v>0</v>
      </c>
      <c r="E38" s="46">
        <v>2115173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2115173</v>
      </c>
      <c r="O38" s="47">
        <f t="shared" si="8"/>
        <v>38.145590622182148</v>
      </c>
      <c r="P38" s="9"/>
    </row>
    <row r="39" spans="1:16">
      <c r="A39" s="12"/>
      <c r="B39" s="25">
        <v>335.69</v>
      </c>
      <c r="C39" s="20" t="s">
        <v>37</v>
      </c>
      <c r="D39" s="46">
        <v>6474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6474</v>
      </c>
      <c r="O39" s="47">
        <f t="shared" si="8"/>
        <v>0.11675383228133454</v>
      </c>
      <c r="P39" s="9"/>
    </row>
    <row r="40" spans="1:16">
      <c r="A40" s="12"/>
      <c r="B40" s="25">
        <v>335.8</v>
      </c>
      <c r="C40" s="20" t="s">
        <v>39</v>
      </c>
      <c r="D40" s="46">
        <v>1766561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1766561</v>
      </c>
      <c r="O40" s="47">
        <f t="shared" si="8"/>
        <v>31.85862939585212</v>
      </c>
      <c r="P40" s="9"/>
    </row>
    <row r="41" spans="1:16">
      <c r="A41" s="12"/>
      <c r="B41" s="25">
        <v>336</v>
      </c>
      <c r="C41" s="20" t="s">
        <v>3</v>
      </c>
      <c r="D41" s="46">
        <v>241179</v>
      </c>
      <c r="E41" s="46">
        <v>4447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245626</v>
      </c>
      <c r="O41" s="47">
        <f t="shared" si="8"/>
        <v>4.429684400360685</v>
      </c>
      <c r="P41" s="9"/>
    </row>
    <row r="42" spans="1:16">
      <c r="A42" s="12"/>
      <c r="B42" s="25">
        <v>337.2</v>
      </c>
      <c r="C42" s="20" t="s">
        <v>40</v>
      </c>
      <c r="D42" s="46">
        <v>0</v>
      </c>
      <c r="E42" s="46">
        <v>184500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184500</v>
      </c>
      <c r="O42" s="47">
        <f t="shared" si="8"/>
        <v>3.3273219116321009</v>
      </c>
      <c r="P42" s="9"/>
    </row>
    <row r="43" spans="1:16" ht="15.75">
      <c r="A43" s="29" t="s">
        <v>45</v>
      </c>
      <c r="B43" s="30"/>
      <c r="C43" s="31"/>
      <c r="D43" s="32">
        <f t="shared" ref="D43:M43" si="9">SUM(D44:D66)</f>
        <v>3859191</v>
      </c>
      <c r="E43" s="32">
        <f t="shared" si="9"/>
        <v>498906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307609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4665706</v>
      </c>
      <c r="O43" s="45">
        <f t="shared" si="8"/>
        <v>84.142578899909822</v>
      </c>
      <c r="P43" s="10"/>
    </row>
    <row r="44" spans="1:16">
      <c r="A44" s="12"/>
      <c r="B44" s="25">
        <v>341.1</v>
      </c>
      <c r="C44" s="20" t="s">
        <v>48</v>
      </c>
      <c r="D44" s="46">
        <v>88820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88820</v>
      </c>
      <c r="O44" s="47">
        <f t="shared" si="8"/>
        <v>1.6018034265103698</v>
      </c>
      <c r="P44" s="9"/>
    </row>
    <row r="45" spans="1:16">
      <c r="A45" s="12"/>
      <c r="B45" s="25">
        <v>341.2</v>
      </c>
      <c r="C45" s="20" t="s">
        <v>49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307609</v>
      </c>
      <c r="K45" s="46">
        <v>0</v>
      </c>
      <c r="L45" s="46">
        <v>0</v>
      </c>
      <c r="M45" s="46">
        <v>0</v>
      </c>
      <c r="N45" s="46">
        <f t="shared" ref="N45:N66" si="10">SUM(D45:M45)</f>
        <v>307609</v>
      </c>
      <c r="O45" s="47">
        <f t="shared" si="8"/>
        <v>5.5475022542831383</v>
      </c>
      <c r="P45" s="9"/>
    </row>
    <row r="46" spans="1:16">
      <c r="A46" s="12"/>
      <c r="B46" s="25">
        <v>341.3</v>
      </c>
      <c r="C46" s="20" t="s">
        <v>50</v>
      </c>
      <c r="D46" s="46">
        <v>0</v>
      </c>
      <c r="E46" s="46">
        <v>406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406</v>
      </c>
      <c r="O46" s="47">
        <f t="shared" si="8"/>
        <v>7.3219116321009917E-3</v>
      </c>
      <c r="P46" s="9"/>
    </row>
    <row r="47" spans="1:16">
      <c r="A47" s="12"/>
      <c r="B47" s="25">
        <v>341.51</v>
      </c>
      <c r="C47" s="20" t="s">
        <v>51</v>
      </c>
      <c r="D47" s="46">
        <v>723383</v>
      </c>
      <c r="E47" s="46">
        <v>381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723764</v>
      </c>
      <c r="O47" s="47">
        <f t="shared" si="8"/>
        <v>13.052551848512174</v>
      </c>
      <c r="P47" s="9"/>
    </row>
    <row r="48" spans="1:16">
      <c r="A48" s="12"/>
      <c r="B48" s="25">
        <v>341.52</v>
      </c>
      <c r="C48" s="20" t="s">
        <v>112</v>
      </c>
      <c r="D48" s="46">
        <v>0</v>
      </c>
      <c r="E48" s="46">
        <v>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</v>
      </c>
      <c r="O48" s="47">
        <f t="shared" si="8"/>
        <v>1.8034265103697025E-5</v>
      </c>
      <c r="P48" s="9"/>
    </row>
    <row r="49" spans="1:16">
      <c r="A49" s="12"/>
      <c r="B49" s="25">
        <v>341.53</v>
      </c>
      <c r="C49" s="20" t="s">
        <v>52</v>
      </c>
      <c r="D49" s="46">
        <v>1129339</v>
      </c>
      <c r="E49" s="46">
        <v>248948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1378287</v>
      </c>
      <c r="O49" s="47">
        <f t="shared" si="8"/>
        <v>24.856393146979261</v>
      </c>
      <c r="P49" s="9"/>
    </row>
    <row r="50" spans="1:16">
      <c r="A50" s="12"/>
      <c r="B50" s="25">
        <v>341.9</v>
      </c>
      <c r="C50" s="20" t="s">
        <v>113</v>
      </c>
      <c r="D50" s="46">
        <v>120951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120951</v>
      </c>
      <c r="O50" s="47">
        <f t="shared" si="8"/>
        <v>2.181262398557259</v>
      </c>
      <c r="P50" s="9"/>
    </row>
    <row r="51" spans="1:16">
      <c r="A51" s="12"/>
      <c r="B51" s="25">
        <v>342.2</v>
      </c>
      <c r="C51" s="20" t="s">
        <v>114</v>
      </c>
      <c r="D51" s="46">
        <v>187763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187763</v>
      </c>
      <c r="O51" s="47">
        <f t="shared" si="8"/>
        <v>3.3861677186654644</v>
      </c>
      <c r="P51" s="9"/>
    </row>
    <row r="52" spans="1:16">
      <c r="A52" s="12"/>
      <c r="B52" s="25">
        <v>342.3</v>
      </c>
      <c r="C52" s="20" t="s">
        <v>54</v>
      </c>
      <c r="D52" s="46">
        <v>2750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2750</v>
      </c>
      <c r="O52" s="47">
        <f t="shared" si="8"/>
        <v>4.9594229035166817E-2</v>
      </c>
      <c r="P52" s="9"/>
    </row>
    <row r="53" spans="1:16">
      <c r="A53" s="12"/>
      <c r="B53" s="25">
        <v>342.5</v>
      </c>
      <c r="C53" s="20" t="s">
        <v>115</v>
      </c>
      <c r="D53" s="46">
        <v>2373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2373</v>
      </c>
      <c r="O53" s="47">
        <f t="shared" si="8"/>
        <v>4.2795311091073041E-2</v>
      </c>
      <c r="P53" s="9"/>
    </row>
    <row r="54" spans="1:16">
      <c r="A54" s="12"/>
      <c r="B54" s="25">
        <v>342.6</v>
      </c>
      <c r="C54" s="20" t="s">
        <v>55</v>
      </c>
      <c r="D54" s="46">
        <v>1164801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1164801</v>
      </c>
      <c r="O54" s="47">
        <f t="shared" si="8"/>
        <v>21.006330027051398</v>
      </c>
      <c r="P54" s="9"/>
    </row>
    <row r="55" spans="1:16">
      <c r="A55" s="12"/>
      <c r="B55" s="25">
        <v>342.9</v>
      </c>
      <c r="C55" s="20" t="s">
        <v>56</v>
      </c>
      <c r="D55" s="46">
        <v>0</v>
      </c>
      <c r="E55" s="46">
        <v>853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853</v>
      </c>
      <c r="O55" s="47">
        <f t="shared" si="8"/>
        <v>1.5383228133453561E-2</v>
      </c>
      <c r="P55" s="9"/>
    </row>
    <row r="56" spans="1:16">
      <c r="A56" s="12"/>
      <c r="B56" s="25">
        <v>343.4</v>
      </c>
      <c r="C56" s="20" t="s">
        <v>57</v>
      </c>
      <c r="D56" s="46">
        <v>0</v>
      </c>
      <c r="E56" s="46">
        <v>43552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43552</v>
      </c>
      <c r="O56" s="47">
        <f t="shared" si="8"/>
        <v>0.78542831379621281</v>
      </c>
      <c r="P56" s="9"/>
    </row>
    <row r="57" spans="1:16">
      <c r="A57" s="12"/>
      <c r="B57" s="25">
        <v>343.9</v>
      </c>
      <c r="C57" s="20" t="s">
        <v>116</v>
      </c>
      <c r="D57" s="46">
        <v>0</v>
      </c>
      <c r="E57" s="46">
        <v>148136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148136</v>
      </c>
      <c r="O57" s="47">
        <f t="shared" si="8"/>
        <v>2.6715238954012626</v>
      </c>
      <c r="P57" s="9"/>
    </row>
    <row r="58" spans="1:16">
      <c r="A58" s="12"/>
      <c r="B58" s="25">
        <v>345.9</v>
      </c>
      <c r="C58" s="20" t="s">
        <v>58</v>
      </c>
      <c r="D58" s="46">
        <v>0</v>
      </c>
      <c r="E58" s="46">
        <v>46129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46129</v>
      </c>
      <c r="O58" s="47">
        <f t="shared" si="8"/>
        <v>0.83190261496844009</v>
      </c>
      <c r="P58" s="9"/>
    </row>
    <row r="59" spans="1:16">
      <c r="A59" s="12"/>
      <c r="B59" s="25">
        <v>346.4</v>
      </c>
      <c r="C59" s="20" t="s">
        <v>105</v>
      </c>
      <c r="D59" s="46">
        <v>56038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56038</v>
      </c>
      <c r="O59" s="47">
        <f t="shared" si="8"/>
        <v>1.0106041478809737</v>
      </c>
      <c r="P59" s="9"/>
    </row>
    <row r="60" spans="1:16">
      <c r="A60" s="12"/>
      <c r="B60" s="25">
        <v>346.9</v>
      </c>
      <c r="C60" s="20" t="s">
        <v>59</v>
      </c>
      <c r="D60" s="46">
        <v>0</v>
      </c>
      <c r="E60" s="46">
        <v>10500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10500</v>
      </c>
      <c r="O60" s="47">
        <f t="shared" si="8"/>
        <v>0.18935978358881875</v>
      </c>
      <c r="P60" s="9"/>
    </row>
    <row r="61" spans="1:16">
      <c r="A61" s="12"/>
      <c r="B61" s="25">
        <v>347.2</v>
      </c>
      <c r="C61" s="20" t="s">
        <v>61</v>
      </c>
      <c r="D61" s="46">
        <v>43114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43114</v>
      </c>
      <c r="O61" s="47">
        <f t="shared" si="8"/>
        <v>0.77752930568079348</v>
      </c>
      <c r="P61" s="9"/>
    </row>
    <row r="62" spans="1:16">
      <c r="A62" s="12"/>
      <c r="B62" s="25">
        <v>348.88</v>
      </c>
      <c r="C62" s="20" t="s">
        <v>62</v>
      </c>
      <c r="D62" s="46">
        <v>244847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244847</v>
      </c>
      <c r="O62" s="47">
        <f t="shared" si="8"/>
        <v>4.4156357078449053</v>
      </c>
      <c r="P62" s="9"/>
    </row>
    <row r="63" spans="1:16">
      <c r="A63" s="12"/>
      <c r="B63" s="25">
        <v>348.92099999999999</v>
      </c>
      <c r="C63" s="20" t="s">
        <v>63</v>
      </c>
      <c r="D63" s="46">
        <v>23753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23753</v>
      </c>
      <c r="O63" s="47">
        <f t="shared" si="8"/>
        <v>0.42836789900811539</v>
      </c>
      <c r="P63" s="9"/>
    </row>
    <row r="64" spans="1:16">
      <c r="A64" s="12"/>
      <c r="B64" s="25">
        <v>348.92200000000003</v>
      </c>
      <c r="C64" s="20" t="s">
        <v>64</v>
      </c>
      <c r="D64" s="46">
        <v>23753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0"/>
        <v>23753</v>
      </c>
      <c r="O64" s="47">
        <f t="shared" si="8"/>
        <v>0.42836789900811539</v>
      </c>
      <c r="P64" s="9"/>
    </row>
    <row r="65" spans="1:16">
      <c r="A65" s="12"/>
      <c r="B65" s="25">
        <v>348.923</v>
      </c>
      <c r="C65" s="20" t="s">
        <v>65</v>
      </c>
      <c r="D65" s="46">
        <v>23753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0"/>
        <v>23753</v>
      </c>
      <c r="O65" s="47">
        <f t="shared" si="8"/>
        <v>0.42836789900811539</v>
      </c>
      <c r="P65" s="9"/>
    </row>
    <row r="66" spans="1:16">
      <c r="A66" s="12"/>
      <c r="B66" s="25">
        <v>348.92399999999998</v>
      </c>
      <c r="C66" s="20" t="s">
        <v>66</v>
      </c>
      <c r="D66" s="46">
        <v>23753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0"/>
        <v>23753</v>
      </c>
      <c r="O66" s="47">
        <f t="shared" si="8"/>
        <v>0.42836789900811539</v>
      </c>
      <c r="P66" s="9"/>
    </row>
    <row r="67" spans="1:16" ht="15.75">
      <c r="A67" s="29" t="s">
        <v>46</v>
      </c>
      <c r="B67" s="30"/>
      <c r="C67" s="31"/>
      <c r="D67" s="32">
        <f t="shared" ref="D67:M67" si="11">SUM(D68:D74)</f>
        <v>300518</v>
      </c>
      <c r="E67" s="32">
        <f t="shared" si="11"/>
        <v>173375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>SUM(D67:M67)</f>
        <v>473893</v>
      </c>
      <c r="O67" s="45">
        <f t="shared" si="8"/>
        <v>8.5463119927862934</v>
      </c>
      <c r="P67" s="10"/>
    </row>
    <row r="68" spans="1:16">
      <c r="A68" s="13"/>
      <c r="B68" s="39">
        <v>351.3</v>
      </c>
      <c r="C68" s="21" t="s">
        <v>70</v>
      </c>
      <c r="D68" s="46">
        <v>0</v>
      </c>
      <c r="E68" s="46">
        <v>40836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ref="N68:N74" si="12">SUM(D68:M68)</f>
        <v>40836</v>
      </c>
      <c r="O68" s="47">
        <f t="shared" si="8"/>
        <v>0.73644724977457166</v>
      </c>
      <c r="P68" s="9"/>
    </row>
    <row r="69" spans="1:16">
      <c r="A69" s="13"/>
      <c r="B69" s="39">
        <v>351.5</v>
      </c>
      <c r="C69" s="21" t="s">
        <v>72</v>
      </c>
      <c r="D69" s="46">
        <v>0</v>
      </c>
      <c r="E69" s="46">
        <v>8782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8782</v>
      </c>
      <c r="O69" s="47">
        <f t="shared" ref="O69:O84" si="13">(N69/O$86)</f>
        <v>0.15837691614066726</v>
      </c>
      <c r="P69" s="9"/>
    </row>
    <row r="70" spans="1:16">
      <c r="A70" s="13"/>
      <c r="B70" s="39">
        <v>351.6</v>
      </c>
      <c r="C70" s="21" t="s">
        <v>73</v>
      </c>
      <c r="D70" s="46">
        <v>0</v>
      </c>
      <c r="E70" s="46">
        <v>35762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35762</v>
      </c>
      <c r="O70" s="47">
        <f t="shared" si="13"/>
        <v>0.64494138863841299</v>
      </c>
      <c r="P70" s="9"/>
    </row>
    <row r="71" spans="1:16">
      <c r="A71" s="13"/>
      <c r="B71" s="39">
        <v>351.8</v>
      </c>
      <c r="C71" s="21" t="s">
        <v>117</v>
      </c>
      <c r="D71" s="46">
        <v>268256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2"/>
        <v>268256</v>
      </c>
      <c r="O71" s="47">
        <f t="shared" si="13"/>
        <v>4.8377998196573486</v>
      </c>
      <c r="P71" s="9"/>
    </row>
    <row r="72" spans="1:16">
      <c r="A72" s="13"/>
      <c r="B72" s="39">
        <v>352</v>
      </c>
      <c r="C72" s="21" t="s">
        <v>118</v>
      </c>
      <c r="D72" s="46">
        <v>18702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18702</v>
      </c>
      <c r="O72" s="47">
        <f t="shared" si="13"/>
        <v>0.33727682596934178</v>
      </c>
      <c r="P72" s="9"/>
    </row>
    <row r="73" spans="1:16">
      <c r="A73" s="13"/>
      <c r="B73" s="39">
        <v>354</v>
      </c>
      <c r="C73" s="21" t="s">
        <v>74</v>
      </c>
      <c r="D73" s="46">
        <v>13560</v>
      </c>
      <c r="E73" s="46">
        <v>15566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29126</v>
      </c>
      <c r="O73" s="47">
        <f t="shared" si="13"/>
        <v>0.52526600541027957</v>
      </c>
      <c r="P73" s="9"/>
    </row>
    <row r="74" spans="1:16">
      <c r="A74" s="13"/>
      <c r="B74" s="39">
        <v>359</v>
      </c>
      <c r="C74" s="21" t="s">
        <v>75</v>
      </c>
      <c r="D74" s="46">
        <v>0</v>
      </c>
      <c r="E74" s="46">
        <v>72429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72429</v>
      </c>
      <c r="O74" s="47">
        <f t="shared" si="13"/>
        <v>1.3062037871956718</v>
      </c>
      <c r="P74" s="9"/>
    </row>
    <row r="75" spans="1:16" ht="15.75">
      <c r="A75" s="29" t="s">
        <v>4</v>
      </c>
      <c r="B75" s="30"/>
      <c r="C75" s="31"/>
      <c r="D75" s="32">
        <f t="shared" ref="D75:M75" si="14">SUM(D76:D80)</f>
        <v>1498829</v>
      </c>
      <c r="E75" s="32">
        <f t="shared" si="14"/>
        <v>7441625</v>
      </c>
      <c r="F75" s="32">
        <f t="shared" si="14"/>
        <v>0</v>
      </c>
      <c r="G75" s="32">
        <f t="shared" si="14"/>
        <v>139830</v>
      </c>
      <c r="H75" s="32">
        <f t="shared" si="14"/>
        <v>0</v>
      </c>
      <c r="I75" s="32">
        <f t="shared" si="14"/>
        <v>0</v>
      </c>
      <c r="J75" s="32">
        <f t="shared" si="14"/>
        <v>0</v>
      </c>
      <c r="K75" s="32">
        <f t="shared" si="14"/>
        <v>0</v>
      </c>
      <c r="L75" s="32">
        <f t="shared" si="14"/>
        <v>0</v>
      </c>
      <c r="M75" s="32">
        <f t="shared" si="14"/>
        <v>0</v>
      </c>
      <c r="N75" s="32">
        <f t="shared" ref="N75:N84" si="15">SUM(D75:M75)</f>
        <v>9080284</v>
      </c>
      <c r="O75" s="45">
        <f t="shared" si="13"/>
        <v>163.75624887285844</v>
      </c>
      <c r="P75" s="10"/>
    </row>
    <row r="76" spans="1:16">
      <c r="A76" s="12"/>
      <c r="B76" s="25">
        <v>361.1</v>
      </c>
      <c r="C76" s="20" t="s">
        <v>76</v>
      </c>
      <c r="D76" s="46">
        <v>473018</v>
      </c>
      <c r="E76" s="46">
        <v>892509</v>
      </c>
      <c r="F76" s="46">
        <v>0</v>
      </c>
      <c r="G76" s="46">
        <v>139830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1505357</v>
      </c>
      <c r="O76" s="47">
        <f t="shared" si="13"/>
        <v>27.148007213706041</v>
      </c>
      <c r="P76" s="9"/>
    </row>
    <row r="77" spans="1:16">
      <c r="A77" s="12"/>
      <c r="B77" s="25">
        <v>362</v>
      </c>
      <c r="C77" s="20" t="s">
        <v>77</v>
      </c>
      <c r="D77" s="46">
        <v>9893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9893</v>
      </c>
      <c r="O77" s="47">
        <f t="shared" si="13"/>
        <v>0.17841298467087466</v>
      </c>
      <c r="P77" s="9"/>
    </row>
    <row r="78" spans="1:16">
      <c r="A78" s="12"/>
      <c r="B78" s="25">
        <v>365</v>
      </c>
      <c r="C78" s="20" t="s">
        <v>79</v>
      </c>
      <c r="D78" s="46">
        <v>60688</v>
      </c>
      <c r="E78" s="46">
        <v>613446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674134</v>
      </c>
      <c r="O78" s="47">
        <f t="shared" si="13"/>
        <v>12.157511271415689</v>
      </c>
      <c r="P78" s="9"/>
    </row>
    <row r="79" spans="1:16">
      <c r="A79" s="12"/>
      <c r="B79" s="25">
        <v>366</v>
      </c>
      <c r="C79" s="20" t="s">
        <v>80</v>
      </c>
      <c r="D79" s="46">
        <v>459753</v>
      </c>
      <c r="E79" s="46">
        <v>4803908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5"/>
        <v>5263661</v>
      </c>
      <c r="O79" s="47">
        <f t="shared" si="13"/>
        <v>94.926257889990978</v>
      </c>
      <c r="P79" s="9"/>
    </row>
    <row r="80" spans="1:16">
      <c r="A80" s="12"/>
      <c r="B80" s="25">
        <v>369.9</v>
      </c>
      <c r="C80" s="20" t="s">
        <v>82</v>
      </c>
      <c r="D80" s="46">
        <v>495477</v>
      </c>
      <c r="E80" s="46">
        <v>1131762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5"/>
        <v>1627239</v>
      </c>
      <c r="O80" s="47">
        <f t="shared" si="13"/>
        <v>29.346059513074842</v>
      </c>
      <c r="P80" s="9"/>
    </row>
    <row r="81" spans="1:119" ht="15.75">
      <c r="A81" s="29" t="s">
        <v>47</v>
      </c>
      <c r="B81" s="30"/>
      <c r="C81" s="31"/>
      <c r="D81" s="32">
        <f t="shared" ref="D81:M81" si="16">SUM(D82:D83)</f>
        <v>3908077</v>
      </c>
      <c r="E81" s="32">
        <f t="shared" si="16"/>
        <v>4028089</v>
      </c>
      <c r="F81" s="32">
        <f t="shared" si="16"/>
        <v>0</v>
      </c>
      <c r="G81" s="32">
        <f t="shared" si="16"/>
        <v>2250000</v>
      </c>
      <c r="H81" s="32">
        <f t="shared" si="16"/>
        <v>0</v>
      </c>
      <c r="I81" s="32">
        <f t="shared" si="16"/>
        <v>0</v>
      </c>
      <c r="J81" s="32">
        <f t="shared" si="16"/>
        <v>0</v>
      </c>
      <c r="K81" s="32">
        <f t="shared" si="16"/>
        <v>0</v>
      </c>
      <c r="L81" s="32">
        <f t="shared" si="16"/>
        <v>0</v>
      </c>
      <c r="M81" s="32">
        <f t="shared" si="16"/>
        <v>0</v>
      </c>
      <c r="N81" s="32">
        <f t="shared" si="15"/>
        <v>10186166</v>
      </c>
      <c r="O81" s="45">
        <f t="shared" si="13"/>
        <v>183.7000180342651</v>
      </c>
      <c r="P81" s="9"/>
    </row>
    <row r="82" spans="1:119">
      <c r="A82" s="12"/>
      <c r="B82" s="25">
        <v>381</v>
      </c>
      <c r="C82" s="20" t="s">
        <v>83</v>
      </c>
      <c r="D82" s="46">
        <v>3484205</v>
      </c>
      <c r="E82" s="46">
        <v>4028089</v>
      </c>
      <c r="F82" s="46">
        <v>0</v>
      </c>
      <c r="G82" s="46">
        <v>2250000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5"/>
        <v>9762294</v>
      </c>
      <c r="O82" s="47">
        <f t="shared" si="13"/>
        <v>176.05579801623085</v>
      </c>
      <c r="P82" s="9"/>
    </row>
    <row r="83" spans="1:119" ht="15.75" thickBot="1">
      <c r="A83" s="12"/>
      <c r="B83" s="25">
        <v>383</v>
      </c>
      <c r="C83" s="20" t="s">
        <v>84</v>
      </c>
      <c r="D83" s="46">
        <v>423872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5"/>
        <v>423872</v>
      </c>
      <c r="O83" s="47">
        <f t="shared" si="13"/>
        <v>7.6442200180342654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7">SUM(D5,D13,D17,D43,D67,D75,D81)</f>
        <v>37769864</v>
      </c>
      <c r="E84" s="15">
        <f t="shared" si="17"/>
        <v>79578468</v>
      </c>
      <c r="F84" s="15">
        <f t="shared" si="17"/>
        <v>0</v>
      </c>
      <c r="G84" s="15">
        <f t="shared" si="17"/>
        <v>2889846</v>
      </c>
      <c r="H84" s="15">
        <f t="shared" si="17"/>
        <v>0</v>
      </c>
      <c r="I84" s="15">
        <f t="shared" si="17"/>
        <v>0</v>
      </c>
      <c r="J84" s="15">
        <f t="shared" si="17"/>
        <v>307609</v>
      </c>
      <c r="K84" s="15">
        <f t="shared" si="17"/>
        <v>0</v>
      </c>
      <c r="L84" s="15">
        <f t="shared" si="17"/>
        <v>0</v>
      </c>
      <c r="M84" s="15">
        <f t="shared" si="17"/>
        <v>0</v>
      </c>
      <c r="N84" s="15">
        <f t="shared" si="15"/>
        <v>120545787</v>
      </c>
      <c r="O84" s="38">
        <f t="shared" si="13"/>
        <v>2173.9546798917945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119</v>
      </c>
      <c r="M86" s="52"/>
      <c r="N86" s="52"/>
      <c r="O86" s="43">
        <v>55450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93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23858123</v>
      </c>
      <c r="E5" s="27">
        <f t="shared" si="0"/>
        <v>47472160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71330283</v>
      </c>
      <c r="O5" s="33">
        <f t="shared" ref="O5:O36" si="2">(N5/O$77)</f>
        <v>1295.9010773395346</v>
      </c>
      <c r="P5" s="6"/>
    </row>
    <row r="6" spans="1:133">
      <c r="A6" s="12"/>
      <c r="B6" s="25">
        <v>311</v>
      </c>
      <c r="C6" s="20" t="s">
        <v>2</v>
      </c>
      <c r="D6" s="46">
        <v>23307354</v>
      </c>
      <c r="E6" s="46">
        <v>23045289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46352643</v>
      </c>
      <c r="O6" s="47">
        <f t="shared" si="2"/>
        <v>842.11694493396067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10754716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10754716</v>
      </c>
      <c r="O7" s="47">
        <f t="shared" si="2"/>
        <v>195.38753338299148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2596054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2596054</v>
      </c>
      <c r="O8" s="47">
        <f t="shared" si="2"/>
        <v>47.164108060970513</v>
      </c>
      <c r="P8" s="9"/>
    </row>
    <row r="9" spans="1:133">
      <c r="A9" s="12"/>
      <c r="B9" s="25">
        <v>312.42</v>
      </c>
      <c r="C9" s="20" t="s">
        <v>95</v>
      </c>
      <c r="D9" s="46">
        <v>0</v>
      </c>
      <c r="E9" s="46">
        <v>63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63</v>
      </c>
      <c r="O9" s="47">
        <f t="shared" si="2"/>
        <v>1.1445597078647604E-3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11076038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11076038</v>
      </c>
      <c r="O10" s="47">
        <f t="shared" si="2"/>
        <v>201.22518758061878</v>
      </c>
      <c r="P10" s="9"/>
    </row>
    <row r="11" spans="1:133">
      <c r="A11" s="12"/>
      <c r="B11" s="25">
        <v>315</v>
      </c>
      <c r="C11" s="20" t="s">
        <v>12</v>
      </c>
      <c r="D11" s="46">
        <v>550769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550769</v>
      </c>
      <c r="O11" s="47">
        <f t="shared" si="2"/>
        <v>10.006158821285178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SUM(D13:D15)</f>
        <v>350060</v>
      </c>
      <c r="E12" s="32">
        <f t="shared" si="3"/>
        <v>647443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997503</v>
      </c>
      <c r="O12" s="45">
        <f t="shared" si="2"/>
        <v>18.122249877368603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567897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567897</v>
      </c>
      <c r="O13" s="47">
        <f t="shared" si="2"/>
        <v>10.317333720909108</v>
      </c>
      <c r="P13" s="9"/>
    </row>
    <row r="14" spans="1:133">
      <c r="A14" s="12"/>
      <c r="B14" s="25">
        <v>325.10000000000002</v>
      </c>
      <c r="C14" s="20" t="s">
        <v>97</v>
      </c>
      <c r="D14" s="46">
        <v>186178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186178</v>
      </c>
      <c r="O14" s="47">
        <f t="shared" si="2"/>
        <v>3.382410115727704</v>
      </c>
      <c r="P14" s="9"/>
    </row>
    <row r="15" spans="1:133">
      <c r="A15" s="12"/>
      <c r="B15" s="25">
        <v>329</v>
      </c>
      <c r="C15" s="20" t="s">
        <v>15</v>
      </c>
      <c r="D15" s="46">
        <v>163882</v>
      </c>
      <c r="E15" s="46">
        <v>79546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243428</v>
      </c>
      <c r="O15" s="47">
        <f t="shared" si="2"/>
        <v>4.4225060407317915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SUM(D17:D42)</f>
        <v>10582019</v>
      </c>
      <c r="E16" s="32">
        <f t="shared" si="4"/>
        <v>16511039</v>
      </c>
      <c r="F16" s="32">
        <f t="shared" si="4"/>
        <v>0</v>
      </c>
      <c r="G16" s="32">
        <f t="shared" si="4"/>
        <v>330460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27423518</v>
      </c>
      <c r="O16" s="45">
        <f t="shared" si="2"/>
        <v>498.21990080482533</v>
      </c>
      <c r="P16" s="10"/>
    </row>
    <row r="17" spans="1:16">
      <c r="A17" s="12"/>
      <c r="B17" s="25">
        <v>331.1</v>
      </c>
      <c r="C17" s="20" t="s">
        <v>98</v>
      </c>
      <c r="D17" s="46">
        <v>0</v>
      </c>
      <c r="E17" s="46">
        <v>609758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609758</v>
      </c>
      <c r="O17" s="47">
        <f t="shared" si="2"/>
        <v>11.077848227749215</v>
      </c>
      <c r="P17" s="9"/>
    </row>
    <row r="18" spans="1:16">
      <c r="A18" s="12"/>
      <c r="B18" s="25">
        <v>331.2</v>
      </c>
      <c r="C18" s="20" t="s">
        <v>16</v>
      </c>
      <c r="D18" s="46">
        <v>0</v>
      </c>
      <c r="E18" s="46">
        <v>299713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299713</v>
      </c>
      <c r="O18" s="47">
        <f t="shared" si="2"/>
        <v>5.4450702178296968</v>
      </c>
      <c r="P18" s="9"/>
    </row>
    <row r="19" spans="1:16">
      <c r="A19" s="12"/>
      <c r="B19" s="25">
        <v>331.39</v>
      </c>
      <c r="C19" s="20" t="s">
        <v>99</v>
      </c>
      <c r="D19" s="46">
        <v>0</v>
      </c>
      <c r="E19" s="46">
        <v>678018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678018</v>
      </c>
      <c r="O19" s="47">
        <f t="shared" si="2"/>
        <v>12.317969587413478</v>
      </c>
      <c r="P19" s="9"/>
    </row>
    <row r="20" spans="1:16">
      <c r="A20" s="12"/>
      <c r="B20" s="25">
        <v>331.5</v>
      </c>
      <c r="C20" s="20" t="s">
        <v>18</v>
      </c>
      <c r="D20" s="46">
        <v>832413</v>
      </c>
      <c r="E20" s="46">
        <v>6502580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7334993</v>
      </c>
      <c r="O20" s="47">
        <f t="shared" si="2"/>
        <v>133.25932452809622</v>
      </c>
      <c r="P20" s="9"/>
    </row>
    <row r="21" spans="1:16">
      <c r="A21" s="12"/>
      <c r="B21" s="25">
        <v>331.69</v>
      </c>
      <c r="C21" s="20" t="s">
        <v>22</v>
      </c>
      <c r="D21" s="46">
        <v>8547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8547</v>
      </c>
      <c r="O21" s="47">
        <f t="shared" si="2"/>
        <v>0.15527860036698582</v>
      </c>
      <c r="P21" s="9"/>
    </row>
    <row r="22" spans="1:16">
      <c r="A22" s="12"/>
      <c r="B22" s="25">
        <v>331.9</v>
      </c>
      <c r="C22" s="20" t="s">
        <v>19</v>
      </c>
      <c r="D22" s="46">
        <v>429606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429606</v>
      </c>
      <c r="O22" s="47">
        <f t="shared" si="2"/>
        <v>7.8049161564594955</v>
      </c>
      <c r="P22" s="9"/>
    </row>
    <row r="23" spans="1:16">
      <c r="A23" s="12"/>
      <c r="B23" s="25">
        <v>334.1</v>
      </c>
      <c r="C23" s="20" t="s">
        <v>20</v>
      </c>
      <c r="D23" s="46">
        <v>1726466</v>
      </c>
      <c r="E23" s="46">
        <v>810113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2536579</v>
      </c>
      <c r="O23" s="47">
        <f t="shared" si="2"/>
        <v>46.083589193902945</v>
      </c>
      <c r="P23" s="9"/>
    </row>
    <row r="24" spans="1:16">
      <c r="A24" s="12"/>
      <c r="B24" s="25">
        <v>334.2</v>
      </c>
      <c r="C24" s="20" t="s">
        <v>21</v>
      </c>
      <c r="D24" s="46">
        <v>16877</v>
      </c>
      <c r="E24" s="46">
        <v>376530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393407</v>
      </c>
      <c r="O24" s="47">
        <f t="shared" si="2"/>
        <v>7.1472666824119324</v>
      </c>
      <c r="P24" s="9"/>
    </row>
    <row r="25" spans="1:16">
      <c r="A25" s="12"/>
      <c r="B25" s="25">
        <v>334.32</v>
      </c>
      <c r="C25" s="20" t="s">
        <v>100</v>
      </c>
      <c r="D25" s="46">
        <v>0</v>
      </c>
      <c r="E25" s="46">
        <v>78787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78787</v>
      </c>
      <c r="O25" s="47">
        <f t="shared" si="2"/>
        <v>1.4313718365641408</v>
      </c>
      <c r="P25" s="9"/>
    </row>
    <row r="26" spans="1:16">
      <c r="A26" s="12"/>
      <c r="B26" s="25">
        <v>334.39</v>
      </c>
      <c r="C26" s="20" t="s">
        <v>101</v>
      </c>
      <c r="D26" s="46">
        <v>0</v>
      </c>
      <c r="E26" s="46">
        <v>2829205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1" si="6">SUM(D26:M26)</f>
        <v>2829205</v>
      </c>
      <c r="O26" s="47">
        <f t="shared" si="2"/>
        <v>51.399905528405064</v>
      </c>
      <c r="P26" s="9"/>
    </row>
    <row r="27" spans="1:16">
      <c r="A27" s="12"/>
      <c r="B27" s="25">
        <v>334.5</v>
      </c>
      <c r="C27" s="20" t="s">
        <v>25</v>
      </c>
      <c r="D27" s="46">
        <v>189507</v>
      </c>
      <c r="E27" s="46">
        <v>591671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781178</v>
      </c>
      <c r="O27" s="47">
        <f t="shared" si="2"/>
        <v>14.192140690005996</v>
      </c>
      <c r="P27" s="9"/>
    </row>
    <row r="28" spans="1:16">
      <c r="A28" s="12"/>
      <c r="B28" s="25">
        <v>334.61</v>
      </c>
      <c r="C28" s="20" t="s">
        <v>26</v>
      </c>
      <c r="D28" s="46">
        <v>0</v>
      </c>
      <c r="E28" s="46">
        <v>31108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31108</v>
      </c>
      <c r="O28" s="47">
        <f t="shared" si="2"/>
        <v>0.56515814908344386</v>
      </c>
      <c r="P28" s="9"/>
    </row>
    <row r="29" spans="1:16">
      <c r="A29" s="12"/>
      <c r="B29" s="25">
        <v>334.7</v>
      </c>
      <c r="C29" s="20" t="s">
        <v>28</v>
      </c>
      <c r="D29" s="46">
        <v>0</v>
      </c>
      <c r="E29" s="46">
        <v>902162</v>
      </c>
      <c r="F29" s="46">
        <v>0</v>
      </c>
      <c r="G29" s="46">
        <v>330460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1232622</v>
      </c>
      <c r="O29" s="47">
        <f t="shared" si="2"/>
        <v>22.393801209963119</v>
      </c>
      <c r="P29" s="9"/>
    </row>
    <row r="30" spans="1:16">
      <c r="A30" s="12"/>
      <c r="B30" s="25">
        <v>335.12</v>
      </c>
      <c r="C30" s="20" t="s">
        <v>29</v>
      </c>
      <c r="D30" s="46">
        <v>1366567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1366567</v>
      </c>
      <c r="O30" s="47">
        <f t="shared" si="2"/>
        <v>24.827262322184474</v>
      </c>
      <c r="P30" s="9"/>
    </row>
    <row r="31" spans="1:16">
      <c r="A31" s="12"/>
      <c r="B31" s="25">
        <v>335.13</v>
      </c>
      <c r="C31" s="20" t="s">
        <v>30</v>
      </c>
      <c r="D31" s="46">
        <v>19495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19495</v>
      </c>
      <c r="O31" s="47">
        <f t="shared" si="2"/>
        <v>0.35417764293370635</v>
      </c>
      <c r="P31" s="9"/>
    </row>
    <row r="32" spans="1:16">
      <c r="A32" s="12"/>
      <c r="B32" s="25">
        <v>335.14</v>
      </c>
      <c r="C32" s="20" t="s">
        <v>31</v>
      </c>
      <c r="D32" s="46">
        <v>27453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27453</v>
      </c>
      <c r="O32" s="47">
        <f t="shared" si="2"/>
        <v>0.49875551841287719</v>
      </c>
      <c r="P32" s="9"/>
    </row>
    <row r="33" spans="1:16">
      <c r="A33" s="12"/>
      <c r="B33" s="25">
        <v>335.15</v>
      </c>
      <c r="C33" s="20" t="s">
        <v>32</v>
      </c>
      <c r="D33" s="46">
        <v>34442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34442</v>
      </c>
      <c r="O33" s="47">
        <f t="shared" si="2"/>
        <v>0.62572897552822337</v>
      </c>
      <c r="P33" s="9"/>
    </row>
    <row r="34" spans="1:16">
      <c r="A34" s="12"/>
      <c r="B34" s="25">
        <v>335.16</v>
      </c>
      <c r="C34" s="20" t="s">
        <v>33</v>
      </c>
      <c r="D34" s="46">
        <v>112000</v>
      </c>
      <c r="E34" s="46">
        <v>112000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224000</v>
      </c>
      <c r="O34" s="47">
        <f t="shared" si="2"/>
        <v>4.069545627963592</v>
      </c>
      <c r="P34" s="9"/>
    </row>
    <row r="35" spans="1:16">
      <c r="A35" s="12"/>
      <c r="B35" s="25">
        <v>335.18</v>
      </c>
      <c r="C35" s="20" t="s">
        <v>34</v>
      </c>
      <c r="D35" s="46">
        <v>5498975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5498975</v>
      </c>
      <c r="O35" s="47">
        <f t="shared" si="2"/>
        <v>99.903257453263805</v>
      </c>
      <c r="P35" s="9"/>
    </row>
    <row r="36" spans="1:16">
      <c r="A36" s="12"/>
      <c r="B36" s="25">
        <v>335.21</v>
      </c>
      <c r="C36" s="20" t="s">
        <v>35</v>
      </c>
      <c r="D36" s="46">
        <v>8120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8120</v>
      </c>
      <c r="O36" s="47">
        <f t="shared" si="2"/>
        <v>0.14752102901368022</v>
      </c>
      <c r="P36" s="9"/>
    </row>
    <row r="37" spans="1:16">
      <c r="A37" s="12"/>
      <c r="B37" s="25">
        <v>335.22</v>
      </c>
      <c r="C37" s="20" t="s">
        <v>102</v>
      </c>
      <c r="D37" s="46">
        <v>0</v>
      </c>
      <c r="E37" s="46">
        <v>353200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353200</v>
      </c>
      <c r="O37" s="47">
        <f t="shared" ref="O37:O68" si="7">(N37/O$77)</f>
        <v>6.4168014098068786</v>
      </c>
      <c r="P37" s="9"/>
    </row>
    <row r="38" spans="1:16">
      <c r="A38" s="12"/>
      <c r="B38" s="25">
        <v>335.42</v>
      </c>
      <c r="C38" s="20" t="s">
        <v>103</v>
      </c>
      <c r="D38" s="46">
        <v>0</v>
      </c>
      <c r="E38" s="46">
        <v>2122361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2122361</v>
      </c>
      <c r="O38" s="47">
        <f t="shared" si="7"/>
        <v>38.558236287993026</v>
      </c>
      <c r="P38" s="9"/>
    </row>
    <row r="39" spans="1:16">
      <c r="A39" s="12"/>
      <c r="B39" s="25">
        <v>335.49</v>
      </c>
      <c r="C39" s="20" t="s">
        <v>36</v>
      </c>
      <c r="D39" s="46">
        <v>0</v>
      </c>
      <c r="E39" s="46">
        <v>5009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5009</v>
      </c>
      <c r="O39" s="47">
        <f t="shared" si="7"/>
        <v>9.1001580582453723E-2</v>
      </c>
      <c r="P39" s="9"/>
    </row>
    <row r="40" spans="1:16">
      <c r="A40" s="12"/>
      <c r="B40" s="25">
        <v>335.69</v>
      </c>
      <c r="C40" s="20" t="s">
        <v>37</v>
      </c>
      <c r="D40" s="46">
        <v>7891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7891</v>
      </c>
      <c r="O40" s="47">
        <f t="shared" si="7"/>
        <v>0.14336064531366385</v>
      </c>
      <c r="P40" s="9"/>
    </row>
    <row r="41" spans="1:16">
      <c r="A41" s="12"/>
      <c r="B41" s="25">
        <v>336</v>
      </c>
      <c r="C41" s="20" t="s">
        <v>3</v>
      </c>
      <c r="D41" s="46">
        <v>303660</v>
      </c>
      <c r="E41" s="46">
        <v>3824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307484</v>
      </c>
      <c r="O41" s="47">
        <f t="shared" si="7"/>
        <v>5.5862507494140941</v>
      </c>
      <c r="P41" s="9"/>
    </row>
    <row r="42" spans="1:16">
      <c r="A42" s="12"/>
      <c r="B42" s="25">
        <v>337.2</v>
      </c>
      <c r="C42" s="20" t="s">
        <v>40</v>
      </c>
      <c r="D42" s="46">
        <v>0</v>
      </c>
      <c r="E42" s="46">
        <v>205000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205000</v>
      </c>
      <c r="O42" s="47">
        <f t="shared" si="7"/>
        <v>3.7243609541631089</v>
      </c>
      <c r="P42" s="9"/>
    </row>
    <row r="43" spans="1:16" ht="15.75">
      <c r="A43" s="29" t="s">
        <v>45</v>
      </c>
      <c r="B43" s="30"/>
      <c r="C43" s="31"/>
      <c r="D43" s="32">
        <f t="shared" ref="D43:M43" si="8">SUM(D44:D56)</f>
        <v>3481437</v>
      </c>
      <c r="E43" s="32">
        <f t="shared" si="8"/>
        <v>1046206</v>
      </c>
      <c r="F43" s="32">
        <f t="shared" si="8"/>
        <v>0</v>
      </c>
      <c r="G43" s="32">
        <f t="shared" si="8"/>
        <v>0</v>
      </c>
      <c r="H43" s="32">
        <f t="shared" si="8"/>
        <v>0</v>
      </c>
      <c r="I43" s="32">
        <f t="shared" si="8"/>
        <v>0</v>
      </c>
      <c r="J43" s="32">
        <f t="shared" si="8"/>
        <v>285764</v>
      </c>
      <c r="K43" s="32">
        <f t="shared" si="8"/>
        <v>0</v>
      </c>
      <c r="L43" s="32">
        <f t="shared" si="8"/>
        <v>0</v>
      </c>
      <c r="M43" s="32">
        <f t="shared" si="8"/>
        <v>0</v>
      </c>
      <c r="N43" s="32">
        <f>SUM(D43:M43)</f>
        <v>4813407</v>
      </c>
      <c r="O43" s="45">
        <f t="shared" si="7"/>
        <v>87.448122377050666</v>
      </c>
      <c r="P43" s="10"/>
    </row>
    <row r="44" spans="1:16">
      <c r="A44" s="12"/>
      <c r="B44" s="25">
        <v>341.1</v>
      </c>
      <c r="C44" s="20" t="s">
        <v>48</v>
      </c>
      <c r="D44" s="46">
        <v>1945217</v>
      </c>
      <c r="E44" s="46">
        <v>288709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>SUM(D44:M44)</f>
        <v>2233926</v>
      </c>
      <c r="O44" s="47">
        <f t="shared" si="7"/>
        <v>40.585106189706231</v>
      </c>
      <c r="P44" s="9"/>
    </row>
    <row r="45" spans="1:16">
      <c r="A45" s="12"/>
      <c r="B45" s="25">
        <v>341.2</v>
      </c>
      <c r="C45" s="20" t="s">
        <v>49</v>
      </c>
      <c r="D45" s="46">
        <v>18333</v>
      </c>
      <c r="E45" s="46">
        <v>12849</v>
      </c>
      <c r="F45" s="46">
        <v>0</v>
      </c>
      <c r="G45" s="46">
        <v>0</v>
      </c>
      <c r="H45" s="46">
        <v>0</v>
      </c>
      <c r="I45" s="46">
        <v>0</v>
      </c>
      <c r="J45" s="46">
        <v>285764</v>
      </c>
      <c r="K45" s="46">
        <v>0</v>
      </c>
      <c r="L45" s="46">
        <v>0</v>
      </c>
      <c r="M45" s="46">
        <v>0</v>
      </c>
      <c r="N45" s="46">
        <f t="shared" ref="N45:N56" si="9">SUM(D45:M45)</f>
        <v>316946</v>
      </c>
      <c r="O45" s="47">
        <f t="shared" si="7"/>
        <v>5.7581527169667348</v>
      </c>
      <c r="P45" s="9"/>
    </row>
    <row r="46" spans="1:16">
      <c r="A46" s="12"/>
      <c r="B46" s="25">
        <v>341.3</v>
      </c>
      <c r="C46" s="20" t="s">
        <v>50</v>
      </c>
      <c r="D46" s="46">
        <v>22028</v>
      </c>
      <c r="E46" s="46">
        <v>640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22668</v>
      </c>
      <c r="O46" s="47">
        <f t="shared" si="7"/>
        <v>0.4118234834583871</v>
      </c>
      <c r="P46" s="9"/>
    </row>
    <row r="47" spans="1:16">
      <c r="A47" s="12"/>
      <c r="B47" s="25">
        <v>342.3</v>
      </c>
      <c r="C47" s="20" t="s">
        <v>54</v>
      </c>
      <c r="D47" s="46">
        <v>755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755</v>
      </c>
      <c r="O47" s="47">
        <f t="shared" si="7"/>
        <v>1.3716548879966572E-2</v>
      </c>
      <c r="P47" s="9"/>
    </row>
    <row r="48" spans="1:16">
      <c r="A48" s="12"/>
      <c r="B48" s="25">
        <v>342.6</v>
      </c>
      <c r="C48" s="20" t="s">
        <v>55</v>
      </c>
      <c r="D48" s="46">
        <v>782589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782589</v>
      </c>
      <c r="O48" s="47">
        <f t="shared" si="7"/>
        <v>14.217775193939284</v>
      </c>
      <c r="P48" s="9"/>
    </row>
    <row r="49" spans="1:16">
      <c r="A49" s="12"/>
      <c r="B49" s="25">
        <v>342.9</v>
      </c>
      <c r="C49" s="20" t="s">
        <v>56</v>
      </c>
      <c r="D49" s="46">
        <v>61285</v>
      </c>
      <c r="E49" s="46">
        <v>4385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65670</v>
      </c>
      <c r="O49" s="47">
        <f t="shared" si="7"/>
        <v>1.1930672383409335</v>
      </c>
      <c r="P49" s="9"/>
    </row>
    <row r="50" spans="1:16">
      <c r="A50" s="12"/>
      <c r="B50" s="25">
        <v>343.4</v>
      </c>
      <c r="C50" s="20" t="s">
        <v>57</v>
      </c>
      <c r="D50" s="46">
        <v>0</v>
      </c>
      <c r="E50" s="46">
        <v>559974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559974</v>
      </c>
      <c r="O50" s="47">
        <f t="shared" si="7"/>
        <v>10.173391711934306</v>
      </c>
      <c r="P50" s="9"/>
    </row>
    <row r="51" spans="1:16">
      <c r="A51" s="12"/>
      <c r="B51" s="25">
        <v>344.9</v>
      </c>
      <c r="C51" s="20" t="s">
        <v>104</v>
      </c>
      <c r="D51" s="46">
        <v>125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125</v>
      </c>
      <c r="O51" s="47">
        <f t="shared" si="7"/>
        <v>2.2709518013189689E-3</v>
      </c>
      <c r="P51" s="9"/>
    </row>
    <row r="52" spans="1:16">
      <c r="A52" s="12"/>
      <c r="B52" s="25">
        <v>345.9</v>
      </c>
      <c r="C52" s="20" t="s">
        <v>58</v>
      </c>
      <c r="D52" s="46">
        <v>0</v>
      </c>
      <c r="E52" s="46">
        <v>158351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158351</v>
      </c>
      <c r="O52" s="47">
        <f t="shared" si="7"/>
        <v>2.87685990952528</v>
      </c>
      <c r="P52" s="9"/>
    </row>
    <row r="53" spans="1:16">
      <c r="A53" s="12"/>
      <c r="B53" s="25">
        <v>346.4</v>
      </c>
      <c r="C53" s="20" t="s">
        <v>105</v>
      </c>
      <c r="D53" s="46">
        <v>27206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27206</v>
      </c>
      <c r="O53" s="47">
        <f t="shared" si="7"/>
        <v>0.4942681176534709</v>
      </c>
      <c r="P53" s="9"/>
    </row>
    <row r="54" spans="1:16">
      <c r="A54" s="12"/>
      <c r="B54" s="25">
        <v>347.1</v>
      </c>
      <c r="C54" s="20" t="s">
        <v>60</v>
      </c>
      <c r="D54" s="46">
        <v>0</v>
      </c>
      <c r="E54" s="46">
        <v>21298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21298</v>
      </c>
      <c r="O54" s="47">
        <f t="shared" si="7"/>
        <v>0.3869338517159312</v>
      </c>
      <c r="P54" s="9"/>
    </row>
    <row r="55" spans="1:16">
      <c r="A55" s="12"/>
      <c r="B55" s="25">
        <v>347.2</v>
      </c>
      <c r="C55" s="20" t="s">
        <v>61</v>
      </c>
      <c r="D55" s="46">
        <v>40098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40098</v>
      </c>
      <c r="O55" s="47">
        <f t="shared" si="7"/>
        <v>0.72848500263430405</v>
      </c>
      <c r="P55" s="9"/>
    </row>
    <row r="56" spans="1:16">
      <c r="A56" s="12"/>
      <c r="B56" s="25">
        <v>348.85</v>
      </c>
      <c r="C56" s="20" t="s">
        <v>106</v>
      </c>
      <c r="D56" s="46">
        <v>583801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583801</v>
      </c>
      <c r="O56" s="47">
        <f t="shared" si="7"/>
        <v>10.606271460494522</v>
      </c>
      <c r="P56" s="9"/>
    </row>
    <row r="57" spans="1:16" ht="15.75">
      <c r="A57" s="29" t="s">
        <v>46</v>
      </c>
      <c r="B57" s="30"/>
      <c r="C57" s="31"/>
      <c r="D57" s="32">
        <f t="shared" ref="D57:M57" si="10">SUM(D58:D63)</f>
        <v>12408</v>
      </c>
      <c r="E57" s="32">
        <f t="shared" si="10"/>
        <v>436501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>SUM(D57:M57)</f>
        <v>448909</v>
      </c>
      <c r="O57" s="45">
        <f t="shared" si="7"/>
        <v>8.1556056174263762</v>
      </c>
      <c r="P57" s="10"/>
    </row>
    <row r="58" spans="1:16">
      <c r="A58" s="13"/>
      <c r="B58" s="39">
        <v>351.3</v>
      </c>
      <c r="C58" s="21" t="s">
        <v>70</v>
      </c>
      <c r="D58" s="46">
        <v>0</v>
      </c>
      <c r="E58" s="46">
        <v>42432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ref="N58:N63" si="11">SUM(D58:M58)</f>
        <v>42432</v>
      </c>
      <c r="O58" s="47">
        <f t="shared" si="7"/>
        <v>0.77088821466853186</v>
      </c>
      <c r="P58" s="9"/>
    </row>
    <row r="59" spans="1:16">
      <c r="A59" s="13"/>
      <c r="B59" s="39">
        <v>351.4</v>
      </c>
      <c r="C59" s="21" t="s">
        <v>71</v>
      </c>
      <c r="D59" s="46">
        <v>0</v>
      </c>
      <c r="E59" s="46">
        <v>71055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71055</v>
      </c>
      <c r="O59" s="47">
        <f t="shared" si="7"/>
        <v>1.2908998419417546</v>
      </c>
      <c r="P59" s="9"/>
    </row>
    <row r="60" spans="1:16">
      <c r="A60" s="13"/>
      <c r="B60" s="39">
        <v>351.5</v>
      </c>
      <c r="C60" s="21" t="s">
        <v>72</v>
      </c>
      <c r="D60" s="46">
        <v>0</v>
      </c>
      <c r="E60" s="46">
        <v>7317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7317</v>
      </c>
      <c r="O60" s="47">
        <f t="shared" si="7"/>
        <v>0.13293243464200716</v>
      </c>
      <c r="P60" s="9"/>
    </row>
    <row r="61" spans="1:16">
      <c r="A61" s="13"/>
      <c r="B61" s="39">
        <v>351.6</v>
      </c>
      <c r="C61" s="21" t="s">
        <v>73</v>
      </c>
      <c r="D61" s="46">
        <v>0</v>
      </c>
      <c r="E61" s="46">
        <v>35138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35138</v>
      </c>
      <c r="O61" s="47">
        <f t="shared" si="7"/>
        <v>0.63837363515796741</v>
      </c>
      <c r="P61" s="9"/>
    </row>
    <row r="62" spans="1:16">
      <c r="A62" s="13"/>
      <c r="B62" s="39">
        <v>354</v>
      </c>
      <c r="C62" s="21" t="s">
        <v>74</v>
      </c>
      <c r="D62" s="46">
        <v>12408</v>
      </c>
      <c r="E62" s="46">
        <v>182277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194685</v>
      </c>
      <c r="O62" s="47">
        <f t="shared" si="7"/>
        <v>3.5369620115182676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98282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98282</v>
      </c>
      <c r="O63" s="47">
        <f t="shared" si="7"/>
        <v>1.785549479497847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SUM(D65:D71)</f>
        <v>3956020</v>
      </c>
      <c r="E64" s="32">
        <f t="shared" si="12"/>
        <v>7785114</v>
      </c>
      <c r="F64" s="32">
        <f t="shared" si="12"/>
        <v>0</v>
      </c>
      <c r="G64" s="32">
        <f t="shared" si="12"/>
        <v>241869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>SUM(D64:M64)</f>
        <v>11983003</v>
      </c>
      <c r="O64" s="45">
        <f t="shared" si="7"/>
        <v>217.70257798448486</v>
      </c>
      <c r="P64" s="10"/>
    </row>
    <row r="65" spans="1:119">
      <c r="A65" s="12"/>
      <c r="B65" s="25">
        <v>361.1</v>
      </c>
      <c r="C65" s="20" t="s">
        <v>76</v>
      </c>
      <c r="D65" s="46">
        <v>887174</v>
      </c>
      <c r="E65" s="46">
        <v>1702583</v>
      </c>
      <c r="F65" s="46">
        <v>0</v>
      </c>
      <c r="G65" s="46">
        <v>241869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2831626</v>
      </c>
      <c r="O65" s="47">
        <f t="shared" si="7"/>
        <v>51.443889322893014</v>
      </c>
      <c r="P65" s="9"/>
    </row>
    <row r="66" spans="1:119">
      <c r="A66" s="12"/>
      <c r="B66" s="25">
        <v>362</v>
      </c>
      <c r="C66" s="20" t="s">
        <v>77</v>
      </c>
      <c r="D66" s="46">
        <v>26708</v>
      </c>
      <c r="E66" s="46">
        <v>300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ref="N66:N71" si="13">SUM(D66:M66)</f>
        <v>27008</v>
      </c>
      <c r="O66" s="47">
        <f t="shared" si="7"/>
        <v>0.49067093000018169</v>
      </c>
      <c r="P66" s="9"/>
    </row>
    <row r="67" spans="1:119">
      <c r="A67" s="12"/>
      <c r="B67" s="25">
        <v>364</v>
      </c>
      <c r="C67" s="20" t="s">
        <v>78</v>
      </c>
      <c r="D67" s="46">
        <v>0</v>
      </c>
      <c r="E67" s="46">
        <v>485719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485719</v>
      </c>
      <c r="O67" s="47">
        <f t="shared" si="7"/>
        <v>8.8243555038787864</v>
      </c>
      <c r="P67" s="9"/>
    </row>
    <row r="68" spans="1:119">
      <c r="A68" s="12"/>
      <c r="B68" s="25">
        <v>365</v>
      </c>
      <c r="C68" s="20" t="s">
        <v>79</v>
      </c>
      <c r="D68" s="46">
        <v>0</v>
      </c>
      <c r="E68" s="46">
        <v>105498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105498</v>
      </c>
      <c r="O68" s="47">
        <f t="shared" si="7"/>
        <v>1.9166469850843886</v>
      </c>
      <c r="P68" s="9"/>
    </row>
    <row r="69" spans="1:119">
      <c r="A69" s="12"/>
      <c r="B69" s="25">
        <v>366</v>
      </c>
      <c r="C69" s="20" t="s">
        <v>80</v>
      </c>
      <c r="D69" s="46">
        <v>2605879</v>
      </c>
      <c r="E69" s="46">
        <v>4871635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7477514</v>
      </c>
      <c r="O69" s="47">
        <f t="shared" ref="O69:O75" si="14">(N69/O$77)</f>
        <v>135.84859110150245</v>
      </c>
      <c r="P69" s="9"/>
    </row>
    <row r="70" spans="1:119">
      <c r="A70" s="12"/>
      <c r="B70" s="25">
        <v>369.3</v>
      </c>
      <c r="C70" s="20" t="s">
        <v>81</v>
      </c>
      <c r="D70" s="46">
        <v>0</v>
      </c>
      <c r="E70" s="46">
        <v>53719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53719</v>
      </c>
      <c r="O70" s="47">
        <f t="shared" si="14"/>
        <v>0.97594607852042947</v>
      </c>
      <c r="P70" s="9"/>
    </row>
    <row r="71" spans="1:119">
      <c r="A71" s="12"/>
      <c r="B71" s="25">
        <v>369.9</v>
      </c>
      <c r="C71" s="20" t="s">
        <v>82</v>
      </c>
      <c r="D71" s="46">
        <v>436259</v>
      </c>
      <c r="E71" s="46">
        <v>565660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1001919</v>
      </c>
      <c r="O71" s="47">
        <f t="shared" si="14"/>
        <v>18.2024780626056</v>
      </c>
      <c r="P71" s="9"/>
    </row>
    <row r="72" spans="1:119" ht="15.75">
      <c r="A72" s="29" t="s">
        <v>47</v>
      </c>
      <c r="B72" s="30"/>
      <c r="C72" s="31"/>
      <c r="D72" s="32">
        <f t="shared" ref="D72:M72" si="15">SUM(D73:D74)</f>
        <v>3385820</v>
      </c>
      <c r="E72" s="32">
        <f t="shared" si="15"/>
        <v>5528784</v>
      </c>
      <c r="F72" s="32">
        <f t="shared" si="15"/>
        <v>0</v>
      </c>
      <c r="G72" s="32">
        <f t="shared" si="15"/>
        <v>2768269</v>
      </c>
      <c r="H72" s="32">
        <f t="shared" si="15"/>
        <v>0</v>
      </c>
      <c r="I72" s="32">
        <f t="shared" si="15"/>
        <v>0</v>
      </c>
      <c r="J72" s="32">
        <f t="shared" si="15"/>
        <v>0</v>
      </c>
      <c r="K72" s="32">
        <f t="shared" si="15"/>
        <v>0</v>
      </c>
      <c r="L72" s="32">
        <f t="shared" si="15"/>
        <v>0</v>
      </c>
      <c r="M72" s="32">
        <f t="shared" si="15"/>
        <v>0</v>
      </c>
      <c r="N72" s="32">
        <f>SUM(D72:M72)</f>
        <v>11682873</v>
      </c>
      <c r="O72" s="45">
        <f t="shared" si="14"/>
        <v>212.24993187144597</v>
      </c>
      <c r="P72" s="9"/>
    </row>
    <row r="73" spans="1:119">
      <c r="A73" s="12"/>
      <c r="B73" s="25">
        <v>381</v>
      </c>
      <c r="C73" s="20" t="s">
        <v>83</v>
      </c>
      <c r="D73" s="46">
        <v>3153515</v>
      </c>
      <c r="E73" s="46">
        <v>5528784</v>
      </c>
      <c r="F73" s="46">
        <v>0</v>
      </c>
      <c r="G73" s="46">
        <v>2768269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11450568</v>
      </c>
      <c r="O73" s="47">
        <f t="shared" si="14"/>
        <v>208.02950420580274</v>
      </c>
      <c r="P73" s="9"/>
    </row>
    <row r="74" spans="1:119" ht="15.75" thickBot="1">
      <c r="A74" s="12"/>
      <c r="B74" s="25">
        <v>384</v>
      </c>
      <c r="C74" s="20" t="s">
        <v>107</v>
      </c>
      <c r="D74" s="46">
        <v>232305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>SUM(D74:M74)</f>
        <v>232305</v>
      </c>
      <c r="O74" s="47">
        <f t="shared" si="14"/>
        <v>4.220427665643224</v>
      </c>
      <c r="P74" s="9"/>
    </row>
    <row r="75" spans="1:119" ht="16.5" thickBot="1">
      <c r="A75" s="14" t="s">
        <v>68</v>
      </c>
      <c r="B75" s="23"/>
      <c r="C75" s="22"/>
      <c r="D75" s="15">
        <f t="shared" ref="D75:M75" si="16">SUM(D5,D12,D16,D43,D57,D64,D72)</f>
        <v>45625887</v>
      </c>
      <c r="E75" s="15">
        <f t="shared" si="16"/>
        <v>79427247</v>
      </c>
      <c r="F75" s="15">
        <f t="shared" si="16"/>
        <v>0</v>
      </c>
      <c r="G75" s="15">
        <f t="shared" si="16"/>
        <v>3340598</v>
      </c>
      <c r="H75" s="15">
        <f t="shared" si="16"/>
        <v>0</v>
      </c>
      <c r="I75" s="15">
        <f t="shared" si="16"/>
        <v>0</v>
      </c>
      <c r="J75" s="15">
        <f t="shared" si="16"/>
        <v>285764</v>
      </c>
      <c r="K75" s="15">
        <f t="shared" si="16"/>
        <v>0</v>
      </c>
      <c r="L75" s="15">
        <f t="shared" si="16"/>
        <v>0</v>
      </c>
      <c r="M75" s="15">
        <f t="shared" si="16"/>
        <v>0</v>
      </c>
      <c r="N75" s="15">
        <f>SUM(D75:M75)</f>
        <v>128679496</v>
      </c>
      <c r="O75" s="38">
        <f t="shared" si="14"/>
        <v>2337.7994658721364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2" t="s">
        <v>108</v>
      </c>
      <c r="M77" s="52"/>
      <c r="N77" s="52"/>
      <c r="O77" s="43">
        <v>55043</v>
      </c>
    </row>
    <row r="78" spans="1:119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  <row r="79" spans="1:119" ht="15.75" customHeight="1" thickBot="1">
      <c r="A79" s="56" t="s">
        <v>120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69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SUM(D6:D8)</f>
        <v>27265293</v>
      </c>
      <c r="E5" s="27">
        <f t="shared" si="0"/>
        <v>52045788</v>
      </c>
      <c r="F5" s="27">
        <f t="shared" si="0"/>
        <v>130337</v>
      </c>
      <c r="G5" s="27">
        <f t="shared" si="0"/>
        <v>8457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79449875</v>
      </c>
      <c r="O5" s="33">
        <f t="shared" ref="O5:O36" si="2">(N5/O$80)</f>
        <v>1371.788507692042</v>
      </c>
      <c r="P5" s="6"/>
    </row>
    <row r="6" spans="1:133">
      <c r="A6" s="12"/>
      <c r="B6" s="25">
        <v>311</v>
      </c>
      <c r="C6" s="20" t="s">
        <v>2</v>
      </c>
      <c r="D6" s="46">
        <v>26208760</v>
      </c>
      <c r="E6" s="46">
        <v>27922220</v>
      </c>
      <c r="F6" s="46">
        <v>130337</v>
      </c>
      <c r="G6" s="46">
        <v>8457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54269774</v>
      </c>
      <c r="O6" s="47">
        <f t="shared" si="2"/>
        <v>937.02667610546132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24123568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24123568</v>
      </c>
      <c r="O7" s="47">
        <f t="shared" si="2"/>
        <v>416.51964017473279</v>
      </c>
      <c r="P7" s="9"/>
    </row>
    <row r="8" spans="1:133">
      <c r="A8" s="12"/>
      <c r="B8" s="25">
        <v>315</v>
      </c>
      <c r="C8" s="20" t="s">
        <v>12</v>
      </c>
      <c r="D8" s="46">
        <v>1056533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1056533</v>
      </c>
      <c r="O8" s="47">
        <f t="shared" si="2"/>
        <v>18.24219141184799</v>
      </c>
      <c r="P8" s="9"/>
    </row>
    <row r="9" spans="1:133" ht="15.75">
      <c r="A9" s="29" t="s">
        <v>13</v>
      </c>
      <c r="B9" s="30"/>
      <c r="C9" s="31"/>
      <c r="D9" s="32">
        <f>SUM(D10:D12)</f>
        <v>178390</v>
      </c>
      <c r="E9" s="32">
        <f t="shared" ref="E9:M9" si="3">SUM(E10:E12)</f>
        <v>972939</v>
      </c>
      <c r="F9" s="32">
        <f t="shared" si="3"/>
        <v>0</v>
      </c>
      <c r="G9" s="32">
        <f t="shared" si="3"/>
        <v>0</v>
      </c>
      <c r="H9" s="32">
        <f t="shared" si="3"/>
        <v>0</v>
      </c>
      <c r="I9" s="32">
        <f t="shared" si="3"/>
        <v>0</v>
      </c>
      <c r="J9" s="32">
        <f t="shared" si="3"/>
        <v>0</v>
      </c>
      <c r="K9" s="32">
        <f t="shared" si="3"/>
        <v>0</v>
      </c>
      <c r="L9" s="32">
        <f t="shared" si="3"/>
        <v>0</v>
      </c>
      <c r="M9" s="32">
        <f t="shared" si="3"/>
        <v>0</v>
      </c>
      <c r="N9" s="44">
        <f t="shared" si="1"/>
        <v>1151329</v>
      </c>
      <c r="O9" s="45">
        <f t="shared" si="2"/>
        <v>19.878947459295198</v>
      </c>
      <c r="P9" s="10"/>
    </row>
    <row r="10" spans="1:133">
      <c r="A10" s="12"/>
      <c r="B10" s="25">
        <v>322</v>
      </c>
      <c r="C10" s="20" t="s">
        <v>0</v>
      </c>
      <c r="D10" s="46">
        <v>0</v>
      </c>
      <c r="E10" s="46">
        <v>541176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541176</v>
      </c>
      <c r="O10" s="47">
        <f t="shared" si="2"/>
        <v>9.3439922647927212</v>
      </c>
      <c r="P10" s="9"/>
    </row>
    <row r="11" spans="1:133">
      <c r="A11" s="12"/>
      <c r="B11" s="25">
        <v>325.2</v>
      </c>
      <c r="C11" s="20" t="s">
        <v>14</v>
      </c>
      <c r="D11" s="46">
        <v>0</v>
      </c>
      <c r="E11" s="46">
        <v>345770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345770</v>
      </c>
      <c r="O11" s="47">
        <f t="shared" si="2"/>
        <v>5.9700951361431009</v>
      </c>
      <c r="P11" s="9"/>
    </row>
    <row r="12" spans="1:133">
      <c r="A12" s="12"/>
      <c r="B12" s="25">
        <v>329</v>
      </c>
      <c r="C12" s="20" t="s">
        <v>15</v>
      </c>
      <c r="D12" s="46">
        <v>178390</v>
      </c>
      <c r="E12" s="46">
        <v>85993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264383</v>
      </c>
      <c r="O12" s="47">
        <f t="shared" si="2"/>
        <v>4.5648600583593764</v>
      </c>
      <c r="P12" s="9"/>
    </row>
    <row r="13" spans="1:133" ht="15.75">
      <c r="A13" s="29" t="s">
        <v>17</v>
      </c>
      <c r="B13" s="30"/>
      <c r="C13" s="31"/>
      <c r="D13" s="32">
        <f t="shared" ref="D13:M13" si="4">SUM(D14:D38)</f>
        <v>10461289</v>
      </c>
      <c r="E13" s="32">
        <f t="shared" si="4"/>
        <v>13515968</v>
      </c>
      <c r="F13" s="32">
        <f t="shared" si="4"/>
        <v>15</v>
      </c>
      <c r="G13" s="32">
        <f t="shared" si="4"/>
        <v>0</v>
      </c>
      <c r="H13" s="32">
        <f t="shared" si="4"/>
        <v>0</v>
      </c>
      <c r="I13" s="32">
        <f t="shared" si="4"/>
        <v>0</v>
      </c>
      <c r="J13" s="32">
        <f t="shared" si="4"/>
        <v>0</v>
      </c>
      <c r="K13" s="32">
        <f t="shared" si="4"/>
        <v>0</v>
      </c>
      <c r="L13" s="32">
        <f t="shared" si="4"/>
        <v>0</v>
      </c>
      <c r="M13" s="32">
        <f t="shared" si="4"/>
        <v>0</v>
      </c>
      <c r="N13" s="44">
        <f t="shared" si="1"/>
        <v>23977272</v>
      </c>
      <c r="O13" s="45">
        <f t="shared" si="2"/>
        <v>413.99368061191012</v>
      </c>
      <c r="P13" s="10"/>
    </row>
    <row r="14" spans="1:133">
      <c r="A14" s="12"/>
      <c r="B14" s="25">
        <v>331.2</v>
      </c>
      <c r="C14" s="20" t="s">
        <v>16</v>
      </c>
      <c r="D14" s="46">
        <v>0</v>
      </c>
      <c r="E14" s="46">
        <v>21367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21367</v>
      </c>
      <c r="O14" s="47">
        <f t="shared" si="2"/>
        <v>0.36892449539858763</v>
      </c>
      <c r="P14" s="9"/>
    </row>
    <row r="15" spans="1:133">
      <c r="A15" s="12"/>
      <c r="B15" s="25">
        <v>331.5</v>
      </c>
      <c r="C15" s="20" t="s">
        <v>18</v>
      </c>
      <c r="D15" s="46">
        <v>632434</v>
      </c>
      <c r="E15" s="46">
        <v>6452068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7084502</v>
      </c>
      <c r="O15" s="47">
        <f t="shared" si="2"/>
        <v>122.32163268125076</v>
      </c>
      <c r="P15" s="9"/>
    </row>
    <row r="16" spans="1:133">
      <c r="A16" s="12"/>
      <c r="B16" s="25">
        <v>331.69</v>
      </c>
      <c r="C16" s="20" t="s">
        <v>22</v>
      </c>
      <c r="D16" s="46">
        <v>7663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7663</v>
      </c>
      <c r="O16" s="47">
        <f t="shared" si="2"/>
        <v>0.13231002987033169</v>
      </c>
      <c r="P16" s="9"/>
    </row>
    <row r="17" spans="1:16">
      <c r="A17" s="12"/>
      <c r="B17" s="25">
        <v>331.9</v>
      </c>
      <c r="C17" s="20" t="s">
        <v>19</v>
      </c>
      <c r="D17" s="46">
        <v>536088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536088</v>
      </c>
      <c r="O17" s="47">
        <f t="shared" si="2"/>
        <v>9.2561424106911616</v>
      </c>
      <c r="P17" s="9"/>
    </row>
    <row r="18" spans="1:16">
      <c r="A18" s="12"/>
      <c r="B18" s="25">
        <v>334.1</v>
      </c>
      <c r="C18" s="20" t="s">
        <v>20</v>
      </c>
      <c r="D18" s="46">
        <v>168425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168425</v>
      </c>
      <c r="O18" s="47">
        <f t="shared" si="2"/>
        <v>2.908040817031269</v>
      </c>
      <c r="P18" s="9"/>
    </row>
    <row r="19" spans="1:16">
      <c r="A19" s="12"/>
      <c r="B19" s="25">
        <v>334.2</v>
      </c>
      <c r="C19" s="20" t="s">
        <v>21</v>
      </c>
      <c r="D19" s="46">
        <v>113379</v>
      </c>
      <c r="E19" s="46">
        <v>411306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524685</v>
      </c>
      <c r="O19" s="47">
        <f t="shared" si="2"/>
        <v>9.0592572129081272</v>
      </c>
      <c r="P19" s="9"/>
    </row>
    <row r="20" spans="1:16">
      <c r="A20" s="12"/>
      <c r="B20" s="25">
        <v>334.34</v>
      </c>
      <c r="C20" s="20" t="s">
        <v>23</v>
      </c>
      <c r="D20" s="46">
        <v>0</v>
      </c>
      <c r="E20" s="46">
        <v>277316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277316</v>
      </c>
      <c r="O20" s="47">
        <f t="shared" si="2"/>
        <v>4.7881623702885161</v>
      </c>
      <c r="P20" s="9"/>
    </row>
    <row r="21" spans="1:16">
      <c r="A21" s="12"/>
      <c r="B21" s="25">
        <v>334.49</v>
      </c>
      <c r="C21" s="20" t="s">
        <v>24</v>
      </c>
      <c r="D21" s="46">
        <v>0</v>
      </c>
      <c r="E21" s="46">
        <v>3228598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2" si="5">SUM(D21:M21)</f>
        <v>3228598</v>
      </c>
      <c r="O21" s="47">
        <f t="shared" si="2"/>
        <v>55.745256142410689</v>
      </c>
      <c r="P21" s="9"/>
    </row>
    <row r="22" spans="1:16">
      <c r="A22" s="12"/>
      <c r="B22" s="25">
        <v>334.5</v>
      </c>
      <c r="C22" s="20" t="s">
        <v>25</v>
      </c>
      <c r="D22" s="46">
        <v>539346</v>
      </c>
      <c r="E22" s="46">
        <v>556658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1096004</v>
      </c>
      <c r="O22" s="47">
        <f t="shared" si="2"/>
        <v>18.923701158554483</v>
      </c>
      <c r="P22" s="9"/>
    </row>
    <row r="23" spans="1:16">
      <c r="A23" s="12"/>
      <c r="B23" s="25">
        <v>334.61</v>
      </c>
      <c r="C23" s="20" t="s">
        <v>26</v>
      </c>
      <c r="D23" s="46">
        <v>0</v>
      </c>
      <c r="E23" s="46">
        <v>16817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16817</v>
      </c>
      <c r="O23" s="47">
        <f t="shared" si="2"/>
        <v>0.29036379646735844</v>
      </c>
      <c r="P23" s="9"/>
    </row>
    <row r="24" spans="1:16">
      <c r="A24" s="12"/>
      <c r="B24" s="25">
        <v>334.69</v>
      </c>
      <c r="C24" s="20" t="s">
        <v>27</v>
      </c>
      <c r="D24" s="46">
        <v>107618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107618</v>
      </c>
      <c r="O24" s="47">
        <f t="shared" si="2"/>
        <v>1.8581418236441805</v>
      </c>
      <c r="P24" s="9"/>
    </row>
    <row r="25" spans="1:16">
      <c r="A25" s="12"/>
      <c r="B25" s="25">
        <v>334.7</v>
      </c>
      <c r="C25" s="20" t="s">
        <v>28</v>
      </c>
      <c r="D25" s="46">
        <v>555473</v>
      </c>
      <c r="E25" s="46">
        <v>62238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617711</v>
      </c>
      <c r="O25" s="47">
        <f t="shared" si="2"/>
        <v>10.665452285166705</v>
      </c>
      <c r="P25" s="9"/>
    </row>
    <row r="26" spans="1:16">
      <c r="A26" s="12"/>
      <c r="B26" s="25">
        <v>335.12</v>
      </c>
      <c r="C26" s="20" t="s">
        <v>29</v>
      </c>
      <c r="D26" s="46">
        <v>1329294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1329294</v>
      </c>
      <c r="O26" s="47">
        <f t="shared" si="2"/>
        <v>22.951706752766892</v>
      </c>
      <c r="P26" s="9"/>
    </row>
    <row r="27" spans="1:16">
      <c r="A27" s="12"/>
      <c r="B27" s="25">
        <v>335.13</v>
      </c>
      <c r="C27" s="20" t="s">
        <v>30</v>
      </c>
      <c r="D27" s="46">
        <v>25229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25229</v>
      </c>
      <c r="O27" s="47">
        <f t="shared" si="2"/>
        <v>0.43560612600790788</v>
      </c>
      <c r="P27" s="9"/>
    </row>
    <row r="28" spans="1:16">
      <c r="A28" s="12"/>
      <c r="B28" s="25">
        <v>335.14</v>
      </c>
      <c r="C28" s="20" t="s">
        <v>31</v>
      </c>
      <c r="D28" s="46">
        <v>26514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26514</v>
      </c>
      <c r="O28" s="47">
        <f t="shared" si="2"/>
        <v>0.45779304867310117</v>
      </c>
      <c r="P28" s="9"/>
    </row>
    <row r="29" spans="1:16">
      <c r="A29" s="12"/>
      <c r="B29" s="25">
        <v>335.15</v>
      </c>
      <c r="C29" s="20" t="s">
        <v>32</v>
      </c>
      <c r="D29" s="46">
        <v>37797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37797</v>
      </c>
      <c r="O29" s="47">
        <f t="shared" si="2"/>
        <v>0.65260631593487228</v>
      </c>
      <c r="P29" s="9"/>
    </row>
    <row r="30" spans="1:16">
      <c r="A30" s="12"/>
      <c r="B30" s="25">
        <v>335.16</v>
      </c>
      <c r="C30" s="20" t="s">
        <v>33</v>
      </c>
      <c r="D30" s="46">
        <v>112000</v>
      </c>
      <c r="E30" s="46">
        <v>112000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224000</v>
      </c>
      <c r="O30" s="47">
        <f t="shared" si="2"/>
        <v>3.8676036396912825</v>
      </c>
      <c r="P30" s="9"/>
    </row>
    <row r="31" spans="1:16">
      <c r="A31" s="12"/>
      <c r="B31" s="25">
        <v>335.18</v>
      </c>
      <c r="C31" s="20" t="s">
        <v>34</v>
      </c>
      <c r="D31" s="46">
        <v>5664201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5664201</v>
      </c>
      <c r="O31" s="47">
        <f t="shared" si="2"/>
        <v>97.798591087245541</v>
      </c>
      <c r="P31" s="9"/>
    </row>
    <row r="32" spans="1:16">
      <c r="A32" s="12"/>
      <c r="B32" s="25">
        <v>335.21</v>
      </c>
      <c r="C32" s="20" t="s">
        <v>35</v>
      </c>
      <c r="D32" s="46">
        <v>7799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7799</v>
      </c>
      <c r="O32" s="47">
        <f t="shared" si="2"/>
        <v>0.13465821779442996</v>
      </c>
      <c r="P32" s="9"/>
    </row>
    <row r="33" spans="1:16">
      <c r="A33" s="12"/>
      <c r="B33" s="25">
        <v>335.49</v>
      </c>
      <c r="C33" s="20" t="s">
        <v>36</v>
      </c>
      <c r="D33" s="46">
        <v>0</v>
      </c>
      <c r="E33" s="46">
        <v>2200576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6">SUM(D33:M33)</f>
        <v>2200576</v>
      </c>
      <c r="O33" s="47">
        <f t="shared" si="2"/>
        <v>37.995338156327158</v>
      </c>
      <c r="P33" s="9"/>
    </row>
    <row r="34" spans="1:16">
      <c r="A34" s="12"/>
      <c r="B34" s="25">
        <v>335.69</v>
      </c>
      <c r="C34" s="20" t="s">
        <v>37</v>
      </c>
      <c r="D34" s="46">
        <v>7174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7174</v>
      </c>
      <c r="O34" s="47">
        <f t="shared" si="2"/>
        <v>0.1238669129961842</v>
      </c>
      <c r="P34" s="9"/>
    </row>
    <row r="35" spans="1:16">
      <c r="A35" s="12"/>
      <c r="B35" s="25">
        <v>335.7</v>
      </c>
      <c r="C35" s="20" t="s">
        <v>38</v>
      </c>
      <c r="D35" s="46">
        <v>28307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28307</v>
      </c>
      <c r="O35" s="47">
        <f t="shared" si="2"/>
        <v>0.48875114387830859</v>
      </c>
      <c r="P35" s="9"/>
    </row>
    <row r="36" spans="1:16">
      <c r="A36" s="12"/>
      <c r="B36" s="25">
        <v>335.8</v>
      </c>
      <c r="C36" s="20" t="s">
        <v>39</v>
      </c>
      <c r="D36" s="46">
        <v>410138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410138</v>
      </c>
      <c r="O36" s="47">
        <f t="shared" si="2"/>
        <v>7.0814786677486747</v>
      </c>
      <c r="P36" s="9"/>
    </row>
    <row r="37" spans="1:16">
      <c r="A37" s="12"/>
      <c r="B37" s="25">
        <v>336</v>
      </c>
      <c r="C37" s="20" t="s">
        <v>3</v>
      </c>
      <c r="D37" s="46">
        <v>152410</v>
      </c>
      <c r="E37" s="46">
        <v>1524</v>
      </c>
      <c r="F37" s="46">
        <v>15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153949</v>
      </c>
      <c r="O37" s="47">
        <f t="shared" ref="O37:O68" si="7">(N37/O$80)</f>
        <v>2.6580969318162198</v>
      </c>
      <c r="P37" s="9"/>
    </row>
    <row r="38" spans="1:16">
      <c r="A38" s="12"/>
      <c r="B38" s="25">
        <v>337.2</v>
      </c>
      <c r="C38" s="20" t="s">
        <v>40</v>
      </c>
      <c r="D38" s="46">
        <v>0</v>
      </c>
      <c r="E38" s="46">
        <v>175500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175500</v>
      </c>
      <c r="O38" s="47">
        <f t="shared" si="7"/>
        <v>3.030198387347411</v>
      </c>
      <c r="P38" s="9"/>
    </row>
    <row r="39" spans="1:16" ht="15.75">
      <c r="A39" s="29" t="s">
        <v>45</v>
      </c>
      <c r="B39" s="30"/>
      <c r="C39" s="31"/>
      <c r="D39" s="32">
        <f t="shared" ref="D39:M39" si="8">SUM(D40:D59)</f>
        <v>5556256</v>
      </c>
      <c r="E39" s="32">
        <f t="shared" si="8"/>
        <v>598849</v>
      </c>
      <c r="F39" s="32">
        <f t="shared" si="8"/>
        <v>128281</v>
      </c>
      <c r="G39" s="32">
        <f t="shared" si="8"/>
        <v>0</v>
      </c>
      <c r="H39" s="32">
        <f t="shared" si="8"/>
        <v>0</v>
      </c>
      <c r="I39" s="32">
        <f t="shared" si="8"/>
        <v>0</v>
      </c>
      <c r="J39" s="32">
        <f t="shared" si="8"/>
        <v>542539</v>
      </c>
      <c r="K39" s="32">
        <f t="shared" si="8"/>
        <v>0</v>
      </c>
      <c r="L39" s="32">
        <f t="shared" si="8"/>
        <v>0</v>
      </c>
      <c r="M39" s="32">
        <f t="shared" si="8"/>
        <v>0</v>
      </c>
      <c r="N39" s="32">
        <f t="shared" si="6"/>
        <v>6825925</v>
      </c>
      <c r="O39" s="45">
        <f t="shared" si="7"/>
        <v>117.85701952794517</v>
      </c>
      <c r="P39" s="10"/>
    </row>
    <row r="40" spans="1:16">
      <c r="A40" s="12"/>
      <c r="B40" s="25">
        <v>341.1</v>
      </c>
      <c r="C40" s="20" t="s">
        <v>48</v>
      </c>
      <c r="D40" s="46">
        <v>134271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134271</v>
      </c>
      <c r="O40" s="47">
        <f t="shared" si="7"/>
        <v>2.3183348585044117</v>
      </c>
      <c r="P40" s="9"/>
    </row>
    <row r="41" spans="1:16">
      <c r="A41" s="12"/>
      <c r="B41" s="25">
        <v>341.2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542539</v>
      </c>
      <c r="K41" s="46">
        <v>0</v>
      </c>
      <c r="L41" s="46">
        <v>0</v>
      </c>
      <c r="M41" s="46">
        <v>0</v>
      </c>
      <c r="N41" s="46">
        <f t="shared" ref="N41:N54" si="9">SUM(D41:M41)</f>
        <v>542539</v>
      </c>
      <c r="O41" s="47">
        <f t="shared" si="7"/>
        <v>9.3675259422967354</v>
      </c>
      <c r="P41" s="9"/>
    </row>
    <row r="42" spans="1:16">
      <c r="A42" s="12"/>
      <c r="B42" s="25">
        <v>341.3</v>
      </c>
      <c r="C42" s="20" t="s">
        <v>50</v>
      </c>
      <c r="D42" s="46">
        <v>71160</v>
      </c>
      <c r="E42" s="46">
        <v>252881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324041</v>
      </c>
      <c r="O42" s="47">
        <f t="shared" si="7"/>
        <v>5.5949203170053696</v>
      </c>
      <c r="P42" s="9"/>
    </row>
    <row r="43" spans="1:16">
      <c r="A43" s="12"/>
      <c r="B43" s="25">
        <v>341.51</v>
      </c>
      <c r="C43" s="20" t="s">
        <v>51</v>
      </c>
      <c r="D43" s="46">
        <v>1223936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1223936</v>
      </c>
      <c r="O43" s="47">
        <f t="shared" si="7"/>
        <v>21.132586287273167</v>
      </c>
      <c r="P43" s="9"/>
    </row>
    <row r="44" spans="1:16">
      <c r="A44" s="12"/>
      <c r="B44" s="25">
        <v>341.53</v>
      </c>
      <c r="C44" s="20" t="s">
        <v>52</v>
      </c>
      <c r="D44" s="46">
        <v>2381149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2381149</v>
      </c>
      <c r="O44" s="47">
        <f t="shared" si="7"/>
        <v>41.113127406460968</v>
      </c>
      <c r="P44" s="9"/>
    </row>
    <row r="45" spans="1:16">
      <c r="A45" s="12"/>
      <c r="B45" s="25">
        <v>341.55</v>
      </c>
      <c r="C45" s="20" t="s">
        <v>53</v>
      </c>
      <c r="D45" s="46">
        <v>906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906</v>
      </c>
      <c r="O45" s="47">
        <f t="shared" si="7"/>
        <v>1.5643075435537061E-2</v>
      </c>
      <c r="P45" s="9"/>
    </row>
    <row r="46" spans="1:16">
      <c r="A46" s="12"/>
      <c r="B46" s="25">
        <v>342.3</v>
      </c>
      <c r="C46" s="20" t="s">
        <v>54</v>
      </c>
      <c r="D46" s="46">
        <v>2151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2151</v>
      </c>
      <c r="O46" s="47">
        <f t="shared" si="7"/>
        <v>3.7139354593642628E-2</v>
      </c>
      <c r="P46" s="9"/>
    </row>
    <row r="47" spans="1:16">
      <c r="A47" s="12"/>
      <c r="B47" s="25">
        <v>342.6</v>
      </c>
      <c r="C47" s="20" t="s">
        <v>55</v>
      </c>
      <c r="D47" s="46">
        <v>1056774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1056774</v>
      </c>
      <c r="O47" s="47">
        <f t="shared" si="7"/>
        <v>18.246352538978194</v>
      </c>
      <c r="P47" s="9"/>
    </row>
    <row r="48" spans="1:16">
      <c r="A48" s="12"/>
      <c r="B48" s="25">
        <v>342.9</v>
      </c>
      <c r="C48" s="20" t="s">
        <v>56</v>
      </c>
      <c r="D48" s="46">
        <v>5825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5825</v>
      </c>
      <c r="O48" s="47">
        <f t="shared" si="7"/>
        <v>0.10057496071965054</v>
      </c>
      <c r="P48" s="9"/>
    </row>
    <row r="49" spans="1:16">
      <c r="A49" s="12"/>
      <c r="B49" s="25">
        <v>343.4</v>
      </c>
      <c r="C49" s="20" t="s">
        <v>57</v>
      </c>
      <c r="D49" s="46">
        <v>183096</v>
      </c>
      <c r="E49" s="46">
        <v>176133</v>
      </c>
      <c r="F49" s="46">
        <v>128281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487510</v>
      </c>
      <c r="O49" s="47">
        <f t="shared" si="7"/>
        <v>8.4173904035084686</v>
      </c>
      <c r="P49" s="9"/>
    </row>
    <row r="50" spans="1:16">
      <c r="A50" s="12"/>
      <c r="B50" s="25">
        <v>345.9</v>
      </c>
      <c r="C50" s="20" t="s">
        <v>58</v>
      </c>
      <c r="D50" s="46">
        <v>0</v>
      </c>
      <c r="E50" s="46">
        <v>137311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137311</v>
      </c>
      <c r="O50" s="47">
        <f t="shared" si="7"/>
        <v>2.3708237650430788</v>
      </c>
      <c r="P50" s="9"/>
    </row>
    <row r="51" spans="1:16">
      <c r="A51" s="12"/>
      <c r="B51" s="25">
        <v>346.9</v>
      </c>
      <c r="C51" s="20" t="s">
        <v>59</v>
      </c>
      <c r="D51" s="46">
        <v>0</v>
      </c>
      <c r="E51" s="46">
        <v>10500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10500</v>
      </c>
      <c r="O51" s="47">
        <f t="shared" si="7"/>
        <v>0.18129392061052885</v>
      </c>
      <c r="P51" s="9"/>
    </row>
    <row r="52" spans="1:16">
      <c r="A52" s="12"/>
      <c r="B52" s="25">
        <v>347.1</v>
      </c>
      <c r="C52" s="20" t="s">
        <v>60</v>
      </c>
      <c r="D52" s="46">
        <v>0</v>
      </c>
      <c r="E52" s="46">
        <v>22024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22024</v>
      </c>
      <c r="O52" s="47">
        <f t="shared" si="7"/>
        <v>0.38026831500250358</v>
      </c>
      <c r="P52" s="9"/>
    </row>
    <row r="53" spans="1:16">
      <c r="A53" s="12"/>
      <c r="B53" s="25">
        <v>347.2</v>
      </c>
      <c r="C53" s="20" t="s">
        <v>61</v>
      </c>
      <c r="D53" s="46">
        <v>43107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43107</v>
      </c>
      <c r="O53" s="47">
        <f t="shared" si="7"/>
        <v>0.74428924150076836</v>
      </c>
      <c r="P53" s="9"/>
    </row>
    <row r="54" spans="1:16">
      <c r="A54" s="12"/>
      <c r="B54" s="25">
        <v>348.88</v>
      </c>
      <c r="C54" s="20" t="s">
        <v>62</v>
      </c>
      <c r="D54" s="46">
        <v>211998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211998</v>
      </c>
      <c r="O54" s="47">
        <f t="shared" si="7"/>
        <v>3.6603760553896092</v>
      </c>
      <c r="P54" s="9"/>
    </row>
    <row r="55" spans="1:16">
      <c r="A55" s="12"/>
      <c r="B55" s="25">
        <v>348.92099999999999</v>
      </c>
      <c r="C55" s="20" t="s">
        <v>63</v>
      </c>
      <c r="D55" s="46">
        <v>24906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0" si="10">SUM(D55:M55)</f>
        <v>24906</v>
      </c>
      <c r="O55" s="47">
        <f t="shared" si="7"/>
        <v>0.43002917968817445</v>
      </c>
      <c r="P55" s="9"/>
    </row>
    <row r="56" spans="1:16">
      <c r="A56" s="12"/>
      <c r="B56" s="25">
        <v>348.92200000000003</v>
      </c>
      <c r="C56" s="20" t="s">
        <v>64</v>
      </c>
      <c r="D56" s="46">
        <v>24906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24906</v>
      </c>
      <c r="O56" s="47">
        <f t="shared" si="7"/>
        <v>0.43002917968817445</v>
      </c>
      <c r="P56" s="9"/>
    </row>
    <row r="57" spans="1:16">
      <c r="A57" s="12"/>
      <c r="B57" s="25">
        <v>348.923</v>
      </c>
      <c r="C57" s="20" t="s">
        <v>65</v>
      </c>
      <c r="D57" s="46">
        <v>24906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24906</v>
      </c>
      <c r="O57" s="47">
        <f t="shared" si="7"/>
        <v>0.43002917968817445</v>
      </c>
      <c r="P57" s="9"/>
    </row>
    <row r="58" spans="1:16">
      <c r="A58" s="12"/>
      <c r="B58" s="25">
        <v>348.92399999999998</v>
      </c>
      <c r="C58" s="20" t="s">
        <v>66</v>
      </c>
      <c r="D58" s="46">
        <v>24906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24906</v>
      </c>
      <c r="O58" s="47">
        <f t="shared" si="7"/>
        <v>0.43002917968817445</v>
      </c>
      <c r="P58" s="9"/>
    </row>
    <row r="59" spans="1:16">
      <c r="A59" s="12"/>
      <c r="B59" s="25">
        <v>348.93</v>
      </c>
      <c r="C59" s="20" t="s">
        <v>67</v>
      </c>
      <c r="D59" s="46">
        <v>142259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142259</v>
      </c>
      <c r="O59" s="47">
        <f t="shared" si="7"/>
        <v>2.4562563668698312</v>
      </c>
      <c r="P59" s="9"/>
    </row>
    <row r="60" spans="1:16" ht="15.75">
      <c r="A60" s="29" t="s">
        <v>46</v>
      </c>
      <c r="B60" s="30"/>
      <c r="C60" s="31"/>
      <c r="D60" s="32">
        <f t="shared" ref="D60:M60" si="11">SUM(D61:D66)</f>
        <v>23588</v>
      </c>
      <c r="E60" s="32">
        <f t="shared" si="11"/>
        <v>249680</v>
      </c>
      <c r="F60" s="32">
        <f t="shared" si="11"/>
        <v>0</v>
      </c>
      <c r="G60" s="32">
        <f t="shared" si="11"/>
        <v>0</v>
      </c>
      <c r="H60" s="32">
        <f t="shared" si="11"/>
        <v>0</v>
      </c>
      <c r="I60" s="32">
        <f t="shared" si="11"/>
        <v>0</v>
      </c>
      <c r="J60" s="32">
        <f t="shared" si="11"/>
        <v>0</v>
      </c>
      <c r="K60" s="32">
        <f t="shared" si="11"/>
        <v>0</v>
      </c>
      <c r="L60" s="32">
        <f t="shared" si="11"/>
        <v>0</v>
      </c>
      <c r="M60" s="32">
        <f t="shared" si="11"/>
        <v>0</v>
      </c>
      <c r="N60" s="32">
        <f t="shared" si="10"/>
        <v>273268</v>
      </c>
      <c r="O60" s="45">
        <f t="shared" si="7"/>
        <v>4.7182692473712384</v>
      </c>
      <c r="P60" s="10"/>
    </row>
    <row r="61" spans="1:16">
      <c r="A61" s="13"/>
      <c r="B61" s="39">
        <v>351.3</v>
      </c>
      <c r="C61" s="21" t="s">
        <v>70</v>
      </c>
      <c r="D61" s="46">
        <v>0</v>
      </c>
      <c r="E61" s="46">
        <v>44857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ref="N61:N66" si="12">SUM(D61:M61)</f>
        <v>44857</v>
      </c>
      <c r="O61" s="47">
        <f t="shared" si="7"/>
        <v>0.7745048949358565</v>
      </c>
      <c r="P61" s="9"/>
    </row>
    <row r="62" spans="1:16">
      <c r="A62" s="13"/>
      <c r="B62" s="39">
        <v>351.4</v>
      </c>
      <c r="C62" s="21" t="s">
        <v>71</v>
      </c>
      <c r="D62" s="46">
        <v>0</v>
      </c>
      <c r="E62" s="46">
        <v>79294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2"/>
        <v>79294</v>
      </c>
      <c r="O62" s="47">
        <f t="shared" si="7"/>
        <v>1.3690971562753596</v>
      </c>
      <c r="P62" s="9"/>
    </row>
    <row r="63" spans="1:16">
      <c r="A63" s="13"/>
      <c r="B63" s="39">
        <v>351.5</v>
      </c>
      <c r="C63" s="21" t="s">
        <v>72</v>
      </c>
      <c r="D63" s="46">
        <v>0</v>
      </c>
      <c r="E63" s="46">
        <v>7686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7686</v>
      </c>
      <c r="O63" s="47">
        <f t="shared" si="7"/>
        <v>0.13270714988690713</v>
      </c>
      <c r="P63" s="9"/>
    </row>
    <row r="64" spans="1:16">
      <c r="A64" s="13"/>
      <c r="B64" s="39">
        <v>351.6</v>
      </c>
      <c r="C64" s="21" t="s">
        <v>73</v>
      </c>
      <c r="D64" s="46">
        <v>0</v>
      </c>
      <c r="E64" s="46">
        <v>35710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35710</v>
      </c>
      <c r="O64" s="47">
        <f t="shared" si="7"/>
        <v>0.61657199095257009</v>
      </c>
      <c r="P64" s="9"/>
    </row>
    <row r="65" spans="1:119">
      <c r="A65" s="13"/>
      <c r="B65" s="39">
        <v>354</v>
      </c>
      <c r="C65" s="21" t="s">
        <v>74</v>
      </c>
      <c r="D65" s="46">
        <v>23588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23588</v>
      </c>
      <c r="O65" s="47">
        <f t="shared" si="7"/>
        <v>0.4072724761296338</v>
      </c>
      <c r="P65" s="9"/>
    </row>
    <row r="66" spans="1:119">
      <c r="A66" s="13"/>
      <c r="B66" s="39">
        <v>359</v>
      </c>
      <c r="C66" s="21" t="s">
        <v>75</v>
      </c>
      <c r="D66" s="46">
        <v>0</v>
      </c>
      <c r="E66" s="46">
        <v>82133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82133</v>
      </c>
      <c r="O66" s="47">
        <f t="shared" si="7"/>
        <v>1.418115579190911</v>
      </c>
      <c r="P66" s="9"/>
    </row>
    <row r="67" spans="1:119" ht="15.75">
      <c r="A67" s="29" t="s">
        <v>4</v>
      </c>
      <c r="B67" s="30"/>
      <c r="C67" s="31"/>
      <c r="D67" s="32">
        <f t="shared" ref="D67:M67" si="13">SUM(D68:D74)</f>
        <v>1482629</v>
      </c>
      <c r="E67" s="32">
        <f t="shared" si="13"/>
        <v>2274127</v>
      </c>
      <c r="F67" s="32">
        <f t="shared" si="13"/>
        <v>1179</v>
      </c>
      <c r="G67" s="32">
        <f t="shared" si="13"/>
        <v>175431</v>
      </c>
      <c r="H67" s="32">
        <f t="shared" si="13"/>
        <v>0</v>
      </c>
      <c r="I67" s="32">
        <f t="shared" si="13"/>
        <v>0</v>
      </c>
      <c r="J67" s="32">
        <f t="shared" si="13"/>
        <v>0</v>
      </c>
      <c r="K67" s="32">
        <f t="shared" si="13"/>
        <v>0</v>
      </c>
      <c r="L67" s="32">
        <f t="shared" si="13"/>
        <v>0</v>
      </c>
      <c r="M67" s="32">
        <f t="shared" si="13"/>
        <v>0</v>
      </c>
      <c r="N67" s="32">
        <f>SUM(D67:M67)</f>
        <v>3933366</v>
      </c>
      <c r="O67" s="45">
        <f t="shared" si="7"/>
        <v>67.9138422224908</v>
      </c>
      <c r="P67" s="10"/>
    </row>
    <row r="68" spans="1:119">
      <c r="A68" s="12"/>
      <c r="B68" s="25">
        <v>361.1</v>
      </c>
      <c r="C68" s="20" t="s">
        <v>76</v>
      </c>
      <c r="D68" s="46">
        <v>947675</v>
      </c>
      <c r="E68" s="46">
        <v>1398997</v>
      </c>
      <c r="F68" s="46">
        <v>1179</v>
      </c>
      <c r="G68" s="46">
        <v>174931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>SUM(D68:M68)</f>
        <v>2522782</v>
      </c>
      <c r="O68" s="47">
        <f t="shared" si="7"/>
        <v>43.558575202444878</v>
      </c>
      <c r="P68" s="9"/>
    </row>
    <row r="69" spans="1:119">
      <c r="A69" s="12"/>
      <c r="B69" s="25">
        <v>362</v>
      </c>
      <c r="C69" s="20" t="s">
        <v>77</v>
      </c>
      <c r="D69" s="46">
        <v>10816</v>
      </c>
      <c r="E69" s="46">
        <v>1750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ref="N69:N74" si="14">SUM(D69:M69)</f>
        <v>12566</v>
      </c>
      <c r="O69" s="47">
        <f t="shared" ref="O69:O78" si="15">(N69/O$80)</f>
        <v>0.21696565775161006</v>
      </c>
      <c r="P69" s="9"/>
    </row>
    <row r="70" spans="1:119">
      <c r="A70" s="12"/>
      <c r="B70" s="25">
        <v>364</v>
      </c>
      <c r="C70" s="20" t="s">
        <v>78</v>
      </c>
      <c r="D70" s="46">
        <v>0</v>
      </c>
      <c r="E70" s="46">
        <v>421272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421272</v>
      </c>
      <c r="O70" s="47">
        <f t="shared" si="15"/>
        <v>7.2737192879465438</v>
      </c>
      <c r="P70" s="9"/>
    </row>
    <row r="71" spans="1:119">
      <c r="A71" s="12"/>
      <c r="B71" s="25">
        <v>365</v>
      </c>
      <c r="C71" s="20" t="s">
        <v>79</v>
      </c>
      <c r="D71" s="46">
        <v>0</v>
      </c>
      <c r="E71" s="46">
        <v>66035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4"/>
        <v>66035</v>
      </c>
      <c r="O71" s="47">
        <f t="shared" si="15"/>
        <v>1.1401660997634546</v>
      </c>
      <c r="P71" s="9"/>
    </row>
    <row r="72" spans="1:119">
      <c r="A72" s="12"/>
      <c r="B72" s="25">
        <v>366</v>
      </c>
      <c r="C72" s="20" t="s">
        <v>80</v>
      </c>
      <c r="D72" s="46">
        <v>-19344</v>
      </c>
      <c r="E72" s="46">
        <v>30000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10656</v>
      </c>
      <c r="O72" s="47">
        <f t="shared" si="15"/>
        <v>0.18398743028817099</v>
      </c>
      <c r="P72" s="9"/>
    </row>
    <row r="73" spans="1:119">
      <c r="A73" s="12"/>
      <c r="B73" s="25">
        <v>369.3</v>
      </c>
      <c r="C73" s="20" t="s">
        <v>81</v>
      </c>
      <c r="D73" s="46">
        <v>0</v>
      </c>
      <c r="E73" s="46">
        <v>0</v>
      </c>
      <c r="F73" s="46">
        <v>0</v>
      </c>
      <c r="G73" s="46">
        <v>500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500</v>
      </c>
      <c r="O73" s="47">
        <f t="shared" si="15"/>
        <v>8.6330438385966123E-3</v>
      </c>
      <c r="P73" s="9"/>
    </row>
    <row r="74" spans="1:119">
      <c r="A74" s="12"/>
      <c r="B74" s="25">
        <v>369.9</v>
      </c>
      <c r="C74" s="20" t="s">
        <v>82</v>
      </c>
      <c r="D74" s="46">
        <v>543482</v>
      </c>
      <c r="E74" s="46">
        <v>356073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899555</v>
      </c>
      <c r="O74" s="47">
        <f t="shared" si="15"/>
        <v>15.531795500457552</v>
      </c>
      <c r="P74" s="9"/>
    </row>
    <row r="75" spans="1:119" ht="15.75">
      <c r="A75" s="29" t="s">
        <v>47</v>
      </c>
      <c r="B75" s="30"/>
      <c r="C75" s="31"/>
      <c r="D75" s="32">
        <f t="shared" ref="D75:M75" si="16">SUM(D76:D77)</f>
        <v>3072131</v>
      </c>
      <c r="E75" s="32">
        <f t="shared" si="16"/>
        <v>5487223</v>
      </c>
      <c r="F75" s="32">
        <f t="shared" si="16"/>
        <v>0</v>
      </c>
      <c r="G75" s="32">
        <f t="shared" si="16"/>
        <v>3692061</v>
      </c>
      <c r="H75" s="32">
        <f t="shared" si="16"/>
        <v>0</v>
      </c>
      <c r="I75" s="32">
        <f t="shared" si="16"/>
        <v>0</v>
      </c>
      <c r="J75" s="32">
        <f t="shared" si="16"/>
        <v>0</v>
      </c>
      <c r="K75" s="32">
        <f t="shared" si="16"/>
        <v>0</v>
      </c>
      <c r="L75" s="32">
        <f t="shared" si="16"/>
        <v>0</v>
      </c>
      <c r="M75" s="32">
        <f t="shared" si="16"/>
        <v>0</v>
      </c>
      <c r="N75" s="32">
        <f>SUM(D75:M75)</f>
        <v>12251415</v>
      </c>
      <c r="O75" s="45">
        <f t="shared" si="15"/>
        <v>211.53400555968022</v>
      </c>
      <c r="P75" s="9"/>
    </row>
    <row r="76" spans="1:119">
      <c r="A76" s="12"/>
      <c r="B76" s="25">
        <v>381</v>
      </c>
      <c r="C76" s="20" t="s">
        <v>83</v>
      </c>
      <c r="D76" s="46">
        <v>3061333</v>
      </c>
      <c r="E76" s="46">
        <v>5487223</v>
      </c>
      <c r="F76" s="46">
        <v>0</v>
      </c>
      <c r="G76" s="46">
        <v>3692061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>SUM(D76:M76)</f>
        <v>12240617</v>
      </c>
      <c r="O76" s="47">
        <f t="shared" si="15"/>
        <v>211.3475663449419</v>
      </c>
      <c r="P76" s="9"/>
    </row>
    <row r="77" spans="1:119" ht="15.75" thickBot="1">
      <c r="A77" s="12"/>
      <c r="B77" s="25">
        <v>383</v>
      </c>
      <c r="C77" s="20" t="s">
        <v>84</v>
      </c>
      <c r="D77" s="46">
        <v>10798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>SUM(D77:M77)</f>
        <v>10798</v>
      </c>
      <c r="O77" s="47">
        <f t="shared" si="15"/>
        <v>0.18643921473833244</v>
      </c>
      <c r="P77" s="9"/>
    </row>
    <row r="78" spans="1:119" ht="16.5" thickBot="1">
      <c r="A78" s="14" t="s">
        <v>68</v>
      </c>
      <c r="B78" s="23"/>
      <c r="C78" s="22"/>
      <c r="D78" s="15">
        <f t="shared" ref="D78:M78" si="17">SUM(D5,D9,D13,D39,D60,D67,D75)</f>
        <v>48039576</v>
      </c>
      <c r="E78" s="15">
        <f t="shared" si="17"/>
        <v>75144574</v>
      </c>
      <c r="F78" s="15">
        <f t="shared" si="17"/>
        <v>259812</v>
      </c>
      <c r="G78" s="15">
        <f t="shared" si="17"/>
        <v>3875949</v>
      </c>
      <c r="H78" s="15">
        <f t="shared" si="17"/>
        <v>0</v>
      </c>
      <c r="I78" s="15">
        <f t="shared" si="17"/>
        <v>0</v>
      </c>
      <c r="J78" s="15">
        <f t="shared" si="17"/>
        <v>542539</v>
      </c>
      <c r="K78" s="15">
        <f t="shared" si="17"/>
        <v>0</v>
      </c>
      <c r="L78" s="15">
        <f t="shared" si="17"/>
        <v>0</v>
      </c>
      <c r="M78" s="15">
        <f t="shared" si="17"/>
        <v>0</v>
      </c>
      <c r="N78" s="15">
        <f>SUM(D78:M78)</f>
        <v>127862450</v>
      </c>
      <c r="O78" s="38">
        <f t="shared" si="15"/>
        <v>2207.6842723207346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0"/>
      <c r="B80" s="41"/>
      <c r="C80" s="41"/>
      <c r="D80" s="42"/>
      <c r="E80" s="42"/>
      <c r="F80" s="42"/>
      <c r="G80" s="42"/>
      <c r="H80" s="42"/>
      <c r="I80" s="42"/>
      <c r="J80" s="42"/>
      <c r="K80" s="42"/>
      <c r="L80" s="52" t="s">
        <v>91</v>
      </c>
      <c r="M80" s="52"/>
      <c r="N80" s="52"/>
      <c r="O80" s="43">
        <v>57917</v>
      </c>
    </row>
    <row r="81" spans="1:15">
      <c r="A81" s="53"/>
      <c r="B81" s="54"/>
      <c r="C81" s="54"/>
      <c r="D81" s="54"/>
      <c r="E81" s="54"/>
      <c r="F81" s="54"/>
      <c r="G81" s="54"/>
      <c r="H81" s="54"/>
      <c r="I81" s="54"/>
      <c r="J81" s="54"/>
      <c r="K81" s="54"/>
      <c r="L81" s="54"/>
      <c r="M81" s="54"/>
      <c r="N81" s="54"/>
      <c r="O81" s="55"/>
    </row>
    <row r="82" spans="1:15" ht="15.75" customHeight="1" thickBot="1">
      <c r="A82" s="56" t="s">
        <v>120</v>
      </c>
      <c r="B82" s="57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8"/>
    </row>
  </sheetData>
  <mergeCells count="10">
    <mergeCell ref="A82:O82"/>
    <mergeCell ref="A81:O81"/>
    <mergeCell ref="L80:N80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121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28116980</v>
      </c>
      <c r="E5" s="27">
        <f t="shared" si="0"/>
        <v>56059373</v>
      </c>
      <c r="F5" s="27">
        <f t="shared" si="0"/>
        <v>243099</v>
      </c>
      <c r="G5" s="27">
        <f t="shared" si="0"/>
        <v>290683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84710135</v>
      </c>
      <c r="O5" s="33">
        <f t="shared" ref="O5:O36" si="1">(N5/O$88)</f>
        <v>1465.979077253219</v>
      </c>
      <c r="P5" s="6"/>
    </row>
    <row r="6" spans="1:133">
      <c r="A6" s="12"/>
      <c r="B6" s="25">
        <v>311</v>
      </c>
      <c r="C6" s="20" t="s">
        <v>2</v>
      </c>
      <c r="D6" s="46">
        <v>27775646</v>
      </c>
      <c r="E6" s="46">
        <v>29005546</v>
      </c>
      <c r="F6" s="46">
        <v>243099</v>
      </c>
      <c r="G6" s="46">
        <v>290683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57314974</v>
      </c>
      <c r="O6" s="47">
        <f t="shared" si="1"/>
        <v>991.88311643361487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11229379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11229379</v>
      </c>
      <c r="O7" s="47">
        <f t="shared" si="1"/>
        <v>194.33370829295308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477177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477177</v>
      </c>
      <c r="O8" s="47">
        <f t="shared" si="1"/>
        <v>8.2579433753288107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2264614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2264614</v>
      </c>
      <c r="O9" s="47">
        <f t="shared" si="1"/>
        <v>39.191021736120724</v>
      </c>
      <c r="P9" s="9"/>
    </row>
    <row r="10" spans="1:133">
      <c r="A10" s="12"/>
      <c r="B10" s="25">
        <v>312.42</v>
      </c>
      <c r="C10" s="20" t="s">
        <v>95</v>
      </c>
      <c r="D10" s="46">
        <v>0</v>
      </c>
      <c r="E10" s="46">
        <v>215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</v>
      </c>
      <c r="O10" s="47">
        <f t="shared" si="1"/>
        <v>3.7207531496608057E-3</v>
      </c>
      <c r="P10" s="9"/>
    </row>
    <row r="11" spans="1:133">
      <c r="A11" s="12"/>
      <c r="B11" s="25">
        <v>312.60000000000002</v>
      </c>
      <c r="C11" s="20" t="s">
        <v>96</v>
      </c>
      <c r="D11" s="46">
        <v>0</v>
      </c>
      <c r="E11" s="46">
        <v>13082442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13082442</v>
      </c>
      <c r="O11" s="47">
        <f t="shared" si="1"/>
        <v>226.40249896165028</v>
      </c>
      <c r="P11" s="9"/>
    </row>
    <row r="12" spans="1:133">
      <c r="A12" s="12"/>
      <c r="B12" s="25">
        <v>315</v>
      </c>
      <c r="C12" s="20" t="s">
        <v>12</v>
      </c>
      <c r="D12" s="46">
        <v>341334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341334</v>
      </c>
      <c r="O12" s="47">
        <f t="shared" si="1"/>
        <v>5.9070677004014955</v>
      </c>
      <c r="P12" s="9"/>
    </row>
    <row r="13" spans="1:133" ht="15.75">
      <c r="A13" s="29" t="s">
        <v>122</v>
      </c>
      <c r="B13" s="30"/>
      <c r="C13" s="31"/>
      <c r="D13" s="32">
        <f t="shared" ref="D13:M13" si="3">SUM(D14:D15)</f>
        <v>152979</v>
      </c>
      <c r="E13" s="32">
        <f t="shared" si="3"/>
        <v>1073438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3" si="4">SUM(D13:M13)</f>
        <v>1226417</v>
      </c>
      <c r="O13" s="45">
        <f t="shared" si="1"/>
        <v>21.224162397895611</v>
      </c>
      <c r="P13" s="10"/>
    </row>
    <row r="14" spans="1:133">
      <c r="A14" s="12"/>
      <c r="B14" s="25">
        <v>322</v>
      </c>
      <c r="C14" s="20" t="s">
        <v>0</v>
      </c>
      <c r="D14" s="46">
        <v>0</v>
      </c>
      <c r="E14" s="46">
        <v>981400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981400</v>
      </c>
      <c r="O14" s="47">
        <f t="shared" si="1"/>
        <v>16.983940191056348</v>
      </c>
      <c r="P14" s="9"/>
    </row>
    <row r="15" spans="1:133">
      <c r="A15" s="12"/>
      <c r="B15" s="25">
        <v>329</v>
      </c>
      <c r="C15" s="20" t="s">
        <v>123</v>
      </c>
      <c r="D15" s="46">
        <v>152979</v>
      </c>
      <c r="E15" s="46">
        <v>92038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245017</v>
      </c>
      <c r="O15" s="47">
        <f t="shared" si="1"/>
        <v>4.2402222068392632</v>
      </c>
      <c r="P15" s="9"/>
    </row>
    <row r="16" spans="1:133" ht="15.75">
      <c r="A16" s="29" t="s">
        <v>17</v>
      </c>
      <c r="B16" s="30"/>
      <c r="C16" s="31"/>
      <c r="D16" s="32">
        <f t="shared" ref="D16:M16" si="5">SUM(D17:D40)</f>
        <v>11442474</v>
      </c>
      <c r="E16" s="32">
        <f t="shared" si="5"/>
        <v>9318702</v>
      </c>
      <c r="F16" s="32">
        <f t="shared" si="5"/>
        <v>22</v>
      </c>
      <c r="G16" s="32">
        <f t="shared" si="5"/>
        <v>14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20761212</v>
      </c>
      <c r="O16" s="45">
        <f t="shared" si="1"/>
        <v>359.28997646407311</v>
      </c>
      <c r="P16" s="10"/>
    </row>
    <row r="17" spans="1:16">
      <c r="A17" s="12"/>
      <c r="B17" s="25">
        <v>331.2</v>
      </c>
      <c r="C17" s="20" t="s">
        <v>16</v>
      </c>
      <c r="D17" s="46">
        <v>1545258</v>
      </c>
      <c r="E17" s="46">
        <v>57247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1602505</v>
      </c>
      <c r="O17" s="47">
        <f t="shared" si="1"/>
        <v>27.732676865568322</v>
      </c>
      <c r="P17" s="9"/>
    </row>
    <row r="18" spans="1:16">
      <c r="A18" s="12"/>
      <c r="B18" s="25">
        <v>331.5</v>
      </c>
      <c r="C18" s="20" t="s">
        <v>18</v>
      </c>
      <c r="D18" s="46">
        <v>92911</v>
      </c>
      <c r="E18" s="46">
        <v>2176090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2269001</v>
      </c>
      <c r="O18" s="47">
        <f t="shared" si="1"/>
        <v>39.266942406202411</v>
      </c>
      <c r="P18" s="9"/>
    </row>
    <row r="19" spans="1:16">
      <c r="A19" s="12"/>
      <c r="B19" s="25">
        <v>331.69</v>
      </c>
      <c r="C19" s="20" t="s">
        <v>22</v>
      </c>
      <c r="D19" s="46">
        <v>8303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8303</v>
      </c>
      <c r="O19" s="47">
        <f t="shared" si="1"/>
        <v>0.1436902948913194</v>
      </c>
      <c r="P19" s="9"/>
    </row>
    <row r="20" spans="1:16">
      <c r="A20" s="12"/>
      <c r="B20" s="25">
        <v>331.9</v>
      </c>
      <c r="C20" s="20" t="s">
        <v>19</v>
      </c>
      <c r="D20" s="46">
        <v>250270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250270</v>
      </c>
      <c r="O20" s="47">
        <f t="shared" si="1"/>
        <v>4.331129724491209</v>
      </c>
      <c r="P20" s="9"/>
    </row>
    <row r="21" spans="1:16">
      <c r="A21" s="12"/>
      <c r="B21" s="25">
        <v>334.1</v>
      </c>
      <c r="C21" s="20" t="s">
        <v>20</v>
      </c>
      <c r="D21" s="46">
        <v>264871</v>
      </c>
      <c r="E21" s="46">
        <v>117947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382818</v>
      </c>
      <c r="O21" s="47">
        <f t="shared" si="1"/>
        <v>6.624982694171397</v>
      </c>
      <c r="P21" s="9"/>
    </row>
    <row r="22" spans="1:16">
      <c r="A22" s="12"/>
      <c r="B22" s="25">
        <v>334.2</v>
      </c>
      <c r="C22" s="20" t="s">
        <v>21</v>
      </c>
      <c r="D22" s="46">
        <v>156588</v>
      </c>
      <c r="E22" s="46">
        <v>685556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842144</v>
      </c>
      <c r="O22" s="47">
        <f t="shared" si="1"/>
        <v>14.573999723106743</v>
      </c>
      <c r="P22" s="9"/>
    </row>
    <row r="23" spans="1:16">
      <c r="A23" s="12"/>
      <c r="B23" s="25">
        <v>334.34</v>
      </c>
      <c r="C23" s="20" t="s">
        <v>23</v>
      </c>
      <c r="D23" s="46">
        <v>0</v>
      </c>
      <c r="E23" s="46">
        <v>277316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277316</v>
      </c>
      <c r="O23" s="47">
        <f t="shared" si="1"/>
        <v>4.7991831648899348</v>
      </c>
      <c r="P23" s="9"/>
    </row>
    <row r="24" spans="1:16">
      <c r="A24" s="12"/>
      <c r="B24" s="25">
        <v>334.39</v>
      </c>
      <c r="C24" s="20" t="s">
        <v>101</v>
      </c>
      <c r="D24" s="46">
        <v>0</v>
      </c>
      <c r="E24" s="46">
        <v>2133774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9" si="6">SUM(D24:M24)</f>
        <v>2133774</v>
      </c>
      <c r="O24" s="47">
        <f t="shared" si="1"/>
        <v>36.92672712169459</v>
      </c>
      <c r="P24" s="9"/>
    </row>
    <row r="25" spans="1:16">
      <c r="A25" s="12"/>
      <c r="B25" s="25">
        <v>334.5</v>
      </c>
      <c r="C25" s="20" t="s">
        <v>25</v>
      </c>
      <c r="D25" s="46">
        <v>12599</v>
      </c>
      <c r="E25" s="46">
        <v>822331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834930</v>
      </c>
      <c r="O25" s="47">
        <f t="shared" si="1"/>
        <v>14.44915547556417</v>
      </c>
      <c r="P25" s="9"/>
    </row>
    <row r="26" spans="1:16">
      <c r="A26" s="12"/>
      <c r="B26" s="25">
        <v>334.61</v>
      </c>
      <c r="C26" s="20" t="s">
        <v>26</v>
      </c>
      <c r="D26" s="46">
        <v>0</v>
      </c>
      <c r="E26" s="46">
        <v>18829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18829</v>
      </c>
      <c r="O26" s="47">
        <f t="shared" si="1"/>
        <v>0.32585144676727124</v>
      </c>
      <c r="P26" s="9"/>
    </row>
    <row r="27" spans="1:16">
      <c r="A27" s="12"/>
      <c r="B27" s="25">
        <v>334.7</v>
      </c>
      <c r="C27" s="20" t="s">
        <v>28</v>
      </c>
      <c r="D27" s="46">
        <v>1017924</v>
      </c>
      <c r="E27" s="46">
        <v>196552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1214476</v>
      </c>
      <c r="O27" s="47">
        <f t="shared" si="1"/>
        <v>21.017513498546311</v>
      </c>
      <c r="P27" s="9"/>
    </row>
    <row r="28" spans="1:16">
      <c r="A28" s="12"/>
      <c r="B28" s="25">
        <v>335.12</v>
      </c>
      <c r="C28" s="20" t="s">
        <v>29</v>
      </c>
      <c r="D28" s="46">
        <v>1450279</v>
      </c>
      <c r="E28" s="46">
        <v>43144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1493423</v>
      </c>
      <c r="O28" s="47">
        <f t="shared" si="1"/>
        <v>25.844922469887859</v>
      </c>
      <c r="P28" s="9"/>
    </row>
    <row r="29" spans="1:16">
      <c r="A29" s="12"/>
      <c r="B29" s="25">
        <v>335.13</v>
      </c>
      <c r="C29" s="20" t="s">
        <v>30</v>
      </c>
      <c r="D29" s="46">
        <v>27899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27899</v>
      </c>
      <c r="O29" s="47">
        <f t="shared" si="1"/>
        <v>0.48281531219714802</v>
      </c>
      <c r="P29" s="9"/>
    </row>
    <row r="30" spans="1:16">
      <c r="A30" s="12"/>
      <c r="B30" s="25">
        <v>335.14</v>
      </c>
      <c r="C30" s="20" t="s">
        <v>31</v>
      </c>
      <c r="D30" s="46">
        <v>27762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27762</v>
      </c>
      <c r="O30" s="47">
        <f t="shared" si="1"/>
        <v>0.48044441367852692</v>
      </c>
      <c r="P30" s="9"/>
    </row>
    <row r="31" spans="1:16">
      <c r="A31" s="12"/>
      <c r="B31" s="25">
        <v>335.15</v>
      </c>
      <c r="C31" s="20" t="s">
        <v>32</v>
      </c>
      <c r="D31" s="46">
        <v>31678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31678</v>
      </c>
      <c r="O31" s="47">
        <f t="shared" si="1"/>
        <v>0.54821403848816286</v>
      </c>
      <c r="P31" s="9"/>
    </row>
    <row r="32" spans="1:16">
      <c r="A32" s="12"/>
      <c r="B32" s="25">
        <v>335.16</v>
      </c>
      <c r="C32" s="20" t="s">
        <v>33</v>
      </c>
      <c r="D32" s="46">
        <v>112000</v>
      </c>
      <c r="E32" s="46">
        <v>112000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224000</v>
      </c>
      <c r="O32" s="47">
        <f t="shared" si="1"/>
        <v>3.8765056070884674</v>
      </c>
      <c r="P32" s="9"/>
    </row>
    <row r="33" spans="1:16">
      <c r="A33" s="12"/>
      <c r="B33" s="25">
        <v>335.18</v>
      </c>
      <c r="C33" s="20" t="s">
        <v>34</v>
      </c>
      <c r="D33" s="46">
        <v>6052537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6052537</v>
      </c>
      <c r="O33" s="47">
        <f t="shared" si="1"/>
        <v>104.74416793576077</v>
      </c>
      <c r="P33" s="9"/>
    </row>
    <row r="34" spans="1:16">
      <c r="A34" s="12"/>
      <c r="B34" s="25">
        <v>335.21</v>
      </c>
      <c r="C34" s="20" t="s">
        <v>35</v>
      </c>
      <c r="D34" s="46">
        <v>6800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6800</v>
      </c>
      <c r="O34" s="47">
        <f t="shared" si="1"/>
        <v>0.1176796345008999</v>
      </c>
      <c r="P34" s="9"/>
    </row>
    <row r="35" spans="1:16">
      <c r="A35" s="12"/>
      <c r="B35" s="25">
        <v>335.42</v>
      </c>
      <c r="C35" s="20" t="s">
        <v>103</v>
      </c>
      <c r="D35" s="46">
        <v>0</v>
      </c>
      <c r="E35" s="46">
        <v>314377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314377</v>
      </c>
      <c r="O35" s="47">
        <f t="shared" si="1"/>
        <v>5.4405544787484423</v>
      </c>
      <c r="P35" s="9"/>
    </row>
    <row r="36" spans="1:16">
      <c r="A36" s="12"/>
      <c r="B36" s="25">
        <v>335.49</v>
      </c>
      <c r="C36" s="20" t="s">
        <v>36</v>
      </c>
      <c r="D36" s="46">
        <v>0</v>
      </c>
      <c r="E36" s="46">
        <v>1949405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1949405</v>
      </c>
      <c r="O36" s="47">
        <f t="shared" si="1"/>
        <v>33.736068807974526</v>
      </c>
      <c r="P36" s="9"/>
    </row>
    <row r="37" spans="1:16">
      <c r="A37" s="12"/>
      <c r="B37" s="25">
        <v>335.69</v>
      </c>
      <c r="C37" s="20" t="s">
        <v>37</v>
      </c>
      <c r="D37" s="46">
        <v>6429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6429</v>
      </c>
      <c r="O37" s="47">
        <f t="shared" ref="O37:O68" si="7">(N37/O$88)</f>
        <v>0.11125917208915963</v>
      </c>
      <c r="P37" s="9"/>
    </row>
    <row r="38" spans="1:16">
      <c r="A38" s="12"/>
      <c r="B38" s="25">
        <v>335.7</v>
      </c>
      <c r="C38" s="20" t="s">
        <v>38</v>
      </c>
      <c r="D38" s="46">
        <v>140975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140975</v>
      </c>
      <c r="O38" s="47">
        <f t="shared" si="7"/>
        <v>2.4396891873182889</v>
      </c>
      <c r="P38" s="9"/>
    </row>
    <row r="39" spans="1:16">
      <c r="A39" s="12"/>
      <c r="B39" s="25">
        <v>336</v>
      </c>
      <c r="C39" s="20" t="s">
        <v>3</v>
      </c>
      <c r="D39" s="46">
        <v>237391</v>
      </c>
      <c r="E39" s="46">
        <v>238634</v>
      </c>
      <c r="F39" s="46">
        <v>22</v>
      </c>
      <c r="G39" s="46">
        <v>14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476061</v>
      </c>
      <c r="O39" s="47">
        <f t="shared" si="7"/>
        <v>8.2386300706077815</v>
      </c>
      <c r="P39" s="9"/>
    </row>
    <row r="40" spans="1:16">
      <c r="A40" s="12"/>
      <c r="B40" s="25">
        <v>337.2</v>
      </c>
      <c r="C40" s="20" t="s">
        <v>40</v>
      </c>
      <c r="D40" s="46">
        <v>0</v>
      </c>
      <c r="E40" s="46">
        <v>175500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175500</v>
      </c>
      <c r="O40" s="47">
        <f t="shared" si="7"/>
        <v>3.037172919839402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SUM(D42:D60)</f>
        <v>5552153</v>
      </c>
      <c r="E41" s="32">
        <f t="shared" si="8"/>
        <v>695915</v>
      </c>
      <c r="F41" s="32">
        <f t="shared" si="8"/>
        <v>276946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6525014</v>
      </c>
      <c r="O41" s="45">
        <f t="shared" si="7"/>
        <v>112.92077391665514</v>
      </c>
      <c r="P41" s="10"/>
    </row>
    <row r="42" spans="1:16">
      <c r="A42" s="12"/>
      <c r="B42" s="25">
        <v>341.1</v>
      </c>
      <c r="C42" s="20" t="s">
        <v>48</v>
      </c>
      <c r="D42" s="46">
        <v>224963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224963</v>
      </c>
      <c r="O42" s="47">
        <f t="shared" si="7"/>
        <v>3.8931711200332271</v>
      </c>
      <c r="P42" s="9"/>
    </row>
    <row r="43" spans="1:16">
      <c r="A43" s="12"/>
      <c r="B43" s="25">
        <v>341.2</v>
      </c>
      <c r="C43" s="20" t="s">
        <v>49</v>
      </c>
      <c r="D43" s="46">
        <v>0</v>
      </c>
      <c r="E43" s="46">
        <v>8457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5" si="9">SUM(D43:M43)</f>
        <v>8457</v>
      </c>
      <c r="O43" s="47">
        <f t="shared" si="7"/>
        <v>0.14635539249619273</v>
      </c>
      <c r="P43" s="9"/>
    </row>
    <row r="44" spans="1:16">
      <c r="A44" s="12"/>
      <c r="B44" s="25">
        <v>341.3</v>
      </c>
      <c r="C44" s="20" t="s">
        <v>50</v>
      </c>
      <c r="D44" s="46">
        <v>149705</v>
      </c>
      <c r="E44" s="46">
        <v>28921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178626</v>
      </c>
      <c r="O44" s="47">
        <f t="shared" si="7"/>
        <v>3.0912709400526097</v>
      </c>
      <c r="P44" s="9"/>
    </row>
    <row r="45" spans="1:16">
      <c r="A45" s="12"/>
      <c r="B45" s="25">
        <v>341.51</v>
      </c>
      <c r="C45" s="20" t="s">
        <v>51</v>
      </c>
      <c r="D45" s="46">
        <v>718371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718371</v>
      </c>
      <c r="O45" s="47">
        <f t="shared" si="7"/>
        <v>12.432005399418523</v>
      </c>
      <c r="P45" s="9"/>
    </row>
    <row r="46" spans="1:16">
      <c r="A46" s="12"/>
      <c r="B46" s="25">
        <v>341.53</v>
      </c>
      <c r="C46" s="20" t="s">
        <v>52</v>
      </c>
      <c r="D46" s="46">
        <v>2939326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2939326</v>
      </c>
      <c r="O46" s="47">
        <f t="shared" si="7"/>
        <v>50.867471964557666</v>
      </c>
      <c r="P46" s="9"/>
    </row>
    <row r="47" spans="1:16">
      <c r="A47" s="12"/>
      <c r="B47" s="25">
        <v>342.3</v>
      </c>
      <c r="C47" s="20" t="s">
        <v>54</v>
      </c>
      <c r="D47" s="46">
        <v>1142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1142</v>
      </c>
      <c r="O47" s="47">
        <f t="shared" si="7"/>
        <v>1.9763256264709955E-2</v>
      </c>
      <c r="P47" s="9"/>
    </row>
    <row r="48" spans="1:16">
      <c r="A48" s="12"/>
      <c r="B48" s="25">
        <v>342.6</v>
      </c>
      <c r="C48" s="20" t="s">
        <v>55</v>
      </c>
      <c r="D48" s="46">
        <v>758053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758053</v>
      </c>
      <c r="O48" s="47">
        <f t="shared" si="7"/>
        <v>13.118735290045688</v>
      </c>
      <c r="P48" s="9"/>
    </row>
    <row r="49" spans="1:16">
      <c r="A49" s="12"/>
      <c r="B49" s="25">
        <v>342.9</v>
      </c>
      <c r="C49" s="20" t="s">
        <v>56</v>
      </c>
      <c r="D49" s="46">
        <v>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5000</v>
      </c>
      <c r="O49" s="47">
        <f t="shared" si="7"/>
        <v>8.6529143015367571E-2</v>
      </c>
      <c r="P49" s="9"/>
    </row>
    <row r="50" spans="1:16">
      <c r="A50" s="12"/>
      <c r="B50" s="25">
        <v>343.4</v>
      </c>
      <c r="C50" s="20" t="s">
        <v>57</v>
      </c>
      <c r="D50" s="46">
        <v>180179</v>
      </c>
      <c r="E50" s="46">
        <v>172138</v>
      </c>
      <c r="F50" s="46">
        <v>276946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629263</v>
      </c>
      <c r="O50" s="47">
        <f t="shared" si="7"/>
        <v>10.889917624255849</v>
      </c>
      <c r="P50" s="9"/>
    </row>
    <row r="51" spans="1:16">
      <c r="A51" s="12"/>
      <c r="B51" s="25">
        <v>345.9</v>
      </c>
      <c r="C51" s="20" t="s">
        <v>58</v>
      </c>
      <c r="D51" s="46">
        <v>0</v>
      </c>
      <c r="E51" s="46">
        <v>171735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171735</v>
      </c>
      <c r="O51" s="47">
        <f t="shared" si="7"/>
        <v>2.9720164751488301</v>
      </c>
      <c r="P51" s="9"/>
    </row>
    <row r="52" spans="1:16">
      <c r="A52" s="12"/>
      <c r="B52" s="25">
        <v>346.9</v>
      </c>
      <c r="C52" s="20" t="s">
        <v>59</v>
      </c>
      <c r="D52" s="46">
        <v>0</v>
      </c>
      <c r="E52" s="46">
        <v>295918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295918</v>
      </c>
      <c r="O52" s="47">
        <f t="shared" si="7"/>
        <v>5.1211061885643083</v>
      </c>
      <c r="P52" s="9"/>
    </row>
    <row r="53" spans="1:16">
      <c r="A53" s="12"/>
      <c r="B53" s="25">
        <v>347.1</v>
      </c>
      <c r="C53" s="20" t="s">
        <v>60</v>
      </c>
      <c r="D53" s="46">
        <v>0</v>
      </c>
      <c r="E53" s="46">
        <v>18746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18746</v>
      </c>
      <c r="O53" s="47">
        <f t="shared" si="7"/>
        <v>0.3244150629932161</v>
      </c>
      <c r="P53" s="9"/>
    </row>
    <row r="54" spans="1:16">
      <c r="A54" s="12"/>
      <c r="B54" s="25">
        <v>347.2</v>
      </c>
      <c r="C54" s="20" t="s">
        <v>61</v>
      </c>
      <c r="D54" s="46">
        <v>49835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49835</v>
      </c>
      <c r="O54" s="47">
        <f t="shared" si="7"/>
        <v>0.86243596843416859</v>
      </c>
      <c r="P54" s="9"/>
    </row>
    <row r="55" spans="1:16">
      <c r="A55" s="12"/>
      <c r="B55" s="25">
        <v>348.88</v>
      </c>
      <c r="C55" s="20" t="s">
        <v>62</v>
      </c>
      <c r="D55" s="46">
        <v>235564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235564</v>
      </c>
      <c r="O55" s="47">
        <f t="shared" si="7"/>
        <v>4.0766302090544091</v>
      </c>
      <c r="P55" s="9"/>
    </row>
    <row r="56" spans="1:16">
      <c r="A56" s="12"/>
      <c r="B56" s="25">
        <v>348.92099999999999</v>
      </c>
      <c r="C56" s="20" t="s">
        <v>63</v>
      </c>
      <c r="D56" s="46">
        <v>31416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0">SUM(D56:M56)</f>
        <v>31416</v>
      </c>
      <c r="O56" s="47">
        <f t="shared" si="7"/>
        <v>0.5436799113941575</v>
      </c>
      <c r="P56" s="9"/>
    </row>
    <row r="57" spans="1:16">
      <c r="A57" s="12"/>
      <c r="B57" s="25">
        <v>348.92200000000003</v>
      </c>
      <c r="C57" s="20" t="s">
        <v>64</v>
      </c>
      <c r="D57" s="46">
        <v>31416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31416</v>
      </c>
      <c r="O57" s="47">
        <f t="shared" si="7"/>
        <v>0.5436799113941575</v>
      </c>
      <c r="P57" s="9"/>
    </row>
    <row r="58" spans="1:16">
      <c r="A58" s="12"/>
      <c r="B58" s="25">
        <v>348.923</v>
      </c>
      <c r="C58" s="20" t="s">
        <v>65</v>
      </c>
      <c r="D58" s="46">
        <v>31416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31416</v>
      </c>
      <c r="O58" s="47">
        <f t="shared" si="7"/>
        <v>0.5436799113941575</v>
      </c>
      <c r="P58" s="9"/>
    </row>
    <row r="59" spans="1:16">
      <c r="A59" s="12"/>
      <c r="B59" s="25">
        <v>348.92399999999998</v>
      </c>
      <c r="C59" s="20" t="s">
        <v>66</v>
      </c>
      <c r="D59" s="46">
        <v>31416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31416</v>
      </c>
      <c r="O59" s="47">
        <f t="shared" si="7"/>
        <v>0.5436799113941575</v>
      </c>
      <c r="P59" s="9"/>
    </row>
    <row r="60" spans="1:16">
      <c r="A60" s="12"/>
      <c r="B60" s="25">
        <v>348.93</v>
      </c>
      <c r="C60" s="20" t="s">
        <v>67</v>
      </c>
      <c r="D60" s="46">
        <v>164351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164351</v>
      </c>
      <c r="O60" s="47">
        <f t="shared" si="7"/>
        <v>2.8442302367437353</v>
      </c>
      <c r="P60" s="9"/>
    </row>
    <row r="61" spans="1:16" ht="15.75">
      <c r="A61" s="29" t="s">
        <v>46</v>
      </c>
      <c r="B61" s="30"/>
      <c r="C61" s="31"/>
      <c r="D61" s="32">
        <f t="shared" ref="D61:M61" si="11">SUM(D62:D67)</f>
        <v>22901</v>
      </c>
      <c r="E61" s="32">
        <f t="shared" si="11"/>
        <v>267174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290075</v>
      </c>
      <c r="O61" s="45">
        <f t="shared" si="7"/>
        <v>5.0199882320365496</v>
      </c>
      <c r="P61" s="10"/>
    </row>
    <row r="62" spans="1:16">
      <c r="A62" s="13"/>
      <c r="B62" s="39">
        <v>351.3</v>
      </c>
      <c r="C62" s="21" t="s">
        <v>70</v>
      </c>
      <c r="D62" s="46">
        <v>0</v>
      </c>
      <c r="E62" s="46">
        <v>51259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2">SUM(D62:M62)</f>
        <v>51259</v>
      </c>
      <c r="O62" s="47">
        <f t="shared" si="7"/>
        <v>0.88707946836494533</v>
      </c>
      <c r="P62" s="9"/>
    </row>
    <row r="63" spans="1:16">
      <c r="A63" s="13"/>
      <c r="B63" s="39">
        <v>351.4</v>
      </c>
      <c r="C63" s="21" t="s">
        <v>71</v>
      </c>
      <c r="D63" s="46">
        <v>0</v>
      </c>
      <c r="E63" s="46">
        <v>83406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83406</v>
      </c>
      <c r="O63" s="47">
        <f t="shared" si="7"/>
        <v>1.4434099404679497</v>
      </c>
      <c r="P63" s="9"/>
    </row>
    <row r="64" spans="1:16">
      <c r="A64" s="13"/>
      <c r="B64" s="39">
        <v>351.5</v>
      </c>
      <c r="C64" s="21" t="s">
        <v>72</v>
      </c>
      <c r="D64" s="46">
        <v>0</v>
      </c>
      <c r="E64" s="46">
        <v>9771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9771</v>
      </c>
      <c r="O64" s="47">
        <f t="shared" si="7"/>
        <v>0.16909525128063133</v>
      </c>
      <c r="P64" s="9"/>
    </row>
    <row r="65" spans="1:16">
      <c r="A65" s="13"/>
      <c r="B65" s="39">
        <v>351.6</v>
      </c>
      <c r="C65" s="21" t="s">
        <v>73</v>
      </c>
      <c r="D65" s="46">
        <v>0</v>
      </c>
      <c r="E65" s="46">
        <v>47069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47069</v>
      </c>
      <c r="O65" s="47">
        <f t="shared" si="7"/>
        <v>0.81456804651806725</v>
      </c>
      <c r="P65" s="9"/>
    </row>
    <row r="66" spans="1:16">
      <c r="A66" s="13"/>
      <c r="B66" s="39">
        <v>354</v>
      </c>
      <c r="C66" s="21" t="s">
        <v>74</v>
      </c>
      <c r="D66" s="46">
        <v>22901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22901</v>
      </c>
      <c r="O66" s="47">
        <f t="shared" si="7"/>
        <v>0.39632078083898659</v>
      </c>
      <c r="P66" s="9"/>
    </row>
    <row r="67" spans="1:16">
      <c r="A67" s="13"/>
      <c r="B67" s="39">
        <v>359</v>
      </c>
      <c r="C67" s="21" t="s">
        <v>75</v>
      </c>
      <c r="D67" s="46">
        <v>0</v>
      </c>
      <c r="E67" s="46">
        <v>75669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75669</v>
      </c>
      <c r="O67" s="47">
        <f t="shared" si="7"/>
        <v>1.3095147445659698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SUM(D69:D77)</f>
        <v>589547</v>
      </c>
      <c r="E68" s="32">
        <f t="shared" si="13"/>
        <v>1225469</v>
      </c>
      <c r="F68" s="32">
        <f t="shared" si="13"/>
        <v>-6347</v>
      </c>
      <c r="G68" s="32">
        <f t="shared" si="13"/>
        <v>251539</v>
      </c>
      <c r="H68" s="32">
        <f t="shared" si="13"/>
        <v>0</v>
      </c>
      <c r="I68" s="32">
        <f t="shared" si="13"/>
        <v>0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>SUM(D68:M68)</f>
        <v>2060208</v>
      </c>
      <c r="O68" s="45">
        <f t="shared" si="7"/>
        <v>35.653606534680883</v>
      </c>
      <c r="P68" s="10"/>
    </row>
    <row r="69" spans="1:16">
      <c r="A69" s="12"/>
      <c r="B69" s="25">
        <v>361.1</v>
      </c>
      <c r="C69" s="20" t="s">
        <v>76</v>
      </c>
      <c r="D69" s="46">
        <v>138475</v>
      </c>
      <c r="E69" s="46">
        <v>-357239</v>
      </c>
      <c r="F69" s="46">
        <v>-6347</v>
      </c>
      <c r="G69" s="46">
        <v>-148461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-373572</v>
      </c>
      <c r="O69" s="47">
        <f t="shared" ref="O69:O86" si="14">(N69/O$88)</f>
        <v>-6.4649730029073789</v>
      </c>
      <c r="P69" s="9"/>
    </row>
    <row r="70" spans="1:16">
      <c r="A70" s="12"/>
      <c r="B70" s="25">
        <v>362</v>
      </c>
      <c r="C70" s="20" t="s">
        <v>77</v>
      </c>
      <c r="D70" s="46">
        <v>5395</v>
      </c>
      <c r="E70" s="46">
        <v>1400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7" si="15">SUM(D70:M70)</f>
        <v>6795</v>
      </c>
      <c r="O70" s="47">
        <f t="shared" si="14"/>
        <v>0.11759310535788453</v>
      </c>
      <c r="P70" s="9"/>
    </row>
    <row r="71" spans="1:16">
      <c r="A71" s="12"/>
      <c r="B71" s="25">
        <v>363.11</v>
      </c>
      <c r="C71" s="20" t="s">
        <v>97</v>
      </c>
      <c r="D71" s="46">
        <v>0</v>
      </c>
      <c r="E71" s="46">
        <v>346557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346557</v>
      </c>
      <c r="O71" s="47">
        <f t="shared" si="14"/>
        <v>5.9974560431953483</v>
      </c>
      <c r="P71" s="9"/>
    </row>
    <row r="72" spans="1:16">
      <c r="A72" s="12"/>
      <c r="B72" s="25">
        <v>363.22</v>
      </c>
      <c r="C72" s="20" t="s">
        <v>124</v>
      </c>
      <c r="D72" s="46">
        <v>225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225</v>
      </c>
      <c r="O72" s="47">
        <f t="shared" si="14"/>
        <v>3.8938114356915411E-3</v>
      </c>
      <c r="P72" s="9"/>
    </row>
    <row r="73" spans="1:16">
      <c r="A73" s="12"/>
      <c r="B73" s="25">
        <v>364</v>
      </c>
      <c r="C73" s="20" t="s">
        <v>78</v>
      </c>
      <c r="D73" s="46">
        <v>0</v>
      </c>
      <c r="E73" s="46">
        <v>747977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747977</v>
      </c>
      <c r="O73" s="47">
        <f t="shared" si="14"/>
        <v>12.944361761041119</v>
      </c>
      <c r="P73" s="9"/>
    </row>
    <row r="74" spans="1:16">
      <c r="A74" s="12"/>
      <c r="B74" s="25">
        <v>365</v>
      </c>
      <c r="C74" s="20" t="s">
        <v>79</v>
      </c>
      <c r="D74" s="46">
        <v>0</v>
      </c>
      <c r="E74" s="46">
        <v>95139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95139</v>
      </c>
      <c r="O74" s="47">
        <f t="shared" si="14"/>
        <v>1.6464592274678111</v>
      </c>
      <c r="P74" s="9"/>
    </row>
    <row r="75" spans="1:16">
      <c r="A75" s="12"/>
      <c r="B75" s="25">
        <v>366</v>
      </c>
      <c r="C75" s="20" t="s">
        <v>80</v>
      </c>
      <c r="D75" s="46">
        <v>104798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104798</v>
      </c>
      <c r="O75" s="47">
        <f t="shared" si="14"/>
        <v>1.8136162259448982</v>
      </c>
      <c r="P75" s="9"/>
    </row>
    <row r="76" spans="1:16">
      <c r="A76" s="12"/>
      <c r="B76" s="25">
        <v>369.3</v>
      </c>
      <c r="C76" s="20" t="s">
        <v>81</v>
      </c>
      <c r="D76" s="46">
        <v>0</v>
      </c>
      <c r="E76" s="46">
        <v>123493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123493</v>
      </c>
      <c r="O76" s="47">
        <f t="shared" si="14"/>
        <v>2.1371486916793576</v>
      </c>
      <c r="P76" s="9"/>
    </row>
    <row r="77" spans="1:16">
      <c r="A77" s="12"/>
      <c r="B77" s="25">
        <v>369.9</v>
      </c>
      <c r="C77" s="20" t="s">
        <v>82</v>
      </c>
      <c r="D77" s="46">
        <v>340654</v>
      </c>
      <c r="E77" s="46">
        <v>268142</v>
      </c>
      <c r="F77" s="46">
        <v>0</v>
      </c>
      <c r="G77" s="46">
        <v>400000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1008796</v>
      </c>
      <c r="O77" s="47">
        <f t="shared" si="14"/>
        <v>17.45805067146615</v>
      </c>
      <c r="P77" s="9"/>
    </row>
    <row r="78" spans="1:16" ht="15.75">
      <c r="A78" s="29" t="s">
        <v>47</v>
      </c>
      <c r="B78" s="30"/>
      <c r="C78" s="31"/>
      <c r="D78" s="32">
        <f t="shared" ref="D78:M78" si="16">SUM(D79:D85)</f>
        <v>2328367</v>
      </c>
      <c r="E78" s="32">
        <f t="shared" si="16"/>
        <v>5824941</v>
      </c>
      <c r="F78" s="32">
        <f t="shared" si="16"/>
        <v>4143</v>
      </c>
      <c r="G78" s="32">
        <f t="shared" si="16"/>
        <v>14908931</v>
      </c>
      <c r="H78" s="32">
        <f t="shared" si="16"/>
        <v>0</v>
      </c>
      <c r="I78" s="32">
        <f t="shared" si="16"/>
        <v>0</v>
      </c>
      <c r="J78" s="32">
        <f t="shared" si="16"/>
        <v>0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23066382</v>
      </c>
      <c r="O78" s="45">
        <f t="shared" si="14"/>
        <v>399.18285338502005</v>
      </c>
      <c r="P78" s="9"/>
    </row>
    <row r="79" spans="1:16">
      <c r="A79" s="12"/>
      <c r="B79" s="25">
        <v>381</v>
      </c>
      <c r="C79" s="20" t="s">
        <v>83</v>
      </c>
      <c r="D79" s="46">
        <v>2325000</v>
      </c>
      <c r="E79" s="46">
        <v>5726826</v>
      </c>
      <c r="F79" s="46">
        <v>0</v>
      </c>
      <c r="G79" s="46">
        <v>5110056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>SUM(D79:M79)</f>
        <v>13161882</v>
      </c>
      <c r="O79" s="47">
        <f t="shared" si="14"/>
        <v>227.77727398587845</v>
      </c>
      <c r="P79" s="9"/>
    </row>
    <row r="80" spans="1:16">
      <c r="A80" s="12"/>
      <c r="B80" s="25">
        <v>383</v>
      </c>
      <c r="C80" s="20" t="s">
        <v>84</v>
      </c>
      <c r="D80" s="46">
        <v>7396</v>
      </c>
      <c r="E80" s="46">
        <v>97601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5" si="17">SUM(D80:M80)</f>
        <v>104997</v>
      </c>
      <c r="O80" s="47">
        <f t="shared" si="14"/>
        <v>1.8170600858369099</v>
      </c>
      <c r="P80" s="9"/>
    </row>
    <row r="81" spans="1:119">
      <c r="A81" s="12"/>
      <c r="B81" s="25">
        <v>384</v>
      </c>
      <c r="C81" s="20" t="s">
        <v>107</v>
      </c>
      <c r="D81" s="46">
        <v>0</v>
      </c>
      <c r="E81" s="46">
        <v>0</v>
      </c>
      <c r="F81" s="46">
        <v>0</v>
      </c>
      <c r="G81" s="46">
        <v>9798875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9798875</v>
      </c>
      <c r="O81" s="47">
        <f t="shared" si="14"/>
        <v>169.57765125294199</v>
      </c>
      <c r="P81" s="9"/>
    </row>
    <row r="82" spans="1:119">
      <c r="A82" s="12"/>
      <c r="B82" s="25">
        <v>386.2</v>
      </c>
      <c r="C82" s="20" t="s">
        <v>125</v>
      </c>
      <c r="D82" s="46">
        <v>-200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-200</v>
      </c>
      <c r="O82" s="47">
        <f t="shared" si="14"/>
        <v>-3.4611657206147029E-3</v>
      </c>
      <c r="P82" s="9"/>
    </row>
    <row r="83" spans="1:119">
      <c r="A83" s="12"/>
      <c r="B83" s="25">
        <v>386.4</v>
      </c>
      <c r="C83" s="20" t="s">
        <v>126</v>
      </c>
      <c r="D83" s="46">
        <v>0</v>
      </c>
      <c r="E83" s="46">
        <v>-1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-1</v>
      </c>
      <c r="O83" s="47">
        <f t="shared" si="14"/>
        <v>-1.7305828603073516E-5</v>
      </c>
      <c r="P83" s="9"/>
    </row>
    <row r="84" spans="1:119">
      <c r="A84" s="12"/>
      <c r="B84" s="25">
        <v>386.6</v>
      </c>
      <c r="C84" s="20" t="s">
        <v>127</v>
      </c>
      <c r="D84" s="46">
        <v>-3829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-3829</v>
      </c>
      <c r="O84" s="47">
        <f t="shared" si="14"/>
        <v>-6.6264017721168494E-2</v>
      </c>
      <c r="P84" s="9"/>
    </row>
    <row r="85" spans="1:119" ht="15.75" thickBot="1">
      <c r="A85" s="12"/>
      <c r="B85" s="25">
        <v>386.7</v>
      </c>
      <c r="C85" s="20" t="s">
        <v>128</v>
      </c>
      <c r="D85" s="46">
        <v>0</v>
      </c>
      <c r="E85" s="46">
        <v>515</v>
      </c>
      <c r="F85" s="46">
        <v>4143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4658</v>
      </c>
      <c r="O85" s="47">
        <f t="shared" si="14"/>
        <v>8.0610549633116438E-2</v>
      </c>
      <c r="P85" s="9"/>
    </row>
    <row r="86" spans="1:119" ht="16.5" thickBot="1">
      <c r="A86" s="14" t="s">
        <v>68</v>
      </c>
      <c r="B86" s="23"/>
      <c r="C86" s="22"/>
      <c r="D86" s="15">
        <f t="shared" ref="D86:M86" si="18">SUM(D5,D13,D16,D41,D61,D68,D78)</f>
        <v>48205401</v>
      </c>
      <c r="E86" s="15">
        <f t="shared" si="18"/>
        <v>74465012</v>
      </c>
      <c r="F86" s="15">
        <f t="shared" si="18"/>
        <v>517863</v>
      </c>
      <c r="G86" s="15">
        <f t="shared" si="18"/>
        <v>15451167</v>
      </c>
      <c r="H86" s="15">
        <f t="shared" si="18"/>
        <v>0</v>
      </c>
      <c r="I86" s="15">
        <f t="shared" si="18"/>
        <v>0</v>
      </c>
      <c r="J86" s="15">
        <f t="shared" si="18"/>
        <v>0</v>
      </c>
      <c r="K86" s="15">
        <f t="shared" si="18"/>
        <v>0</v>
      </c>
      <c r="L86" s="15">
        <f t="shared" si="18"/>
        <v>0</v>
      </c>
      <c r="M86" s="15">
        <f t="shared" si="18"/>
        <v>0</v>
      </c>
      <c r="N86" s="15">
        <f>SUM(D86:M86)</f>
        <v>138639443</v>
      </c>
      <c r="O86" s="38">
        <f t="shared" si="14"/>
        <v>2399.2704381835802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52" t="s">
        <v>129</v>
      </c>
      <c r="M88" s="52"/>
      <c r="N88" s="52"/>
      <c r="O88" s="43">
        <v>57784</v>
      </c>
    </row>
    <row r="89" spans="1:119">
      <c r="A89" s="53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</row>
    <row r="90" spans="1:119" ht="15.75" customHeight="1" thickBot="1">
      <c r="A90" s="56" t="s">
        <v>120</v>
      </c>
      <c r="B90" s="57"/>
      <c r="C90" s="57"/>
      <c r="D90" s="57"/>
      <c r="E90" s="57"/>
      <c r="F90" s="57"/>
      <c r="G90" s="57"/>
      <c r="H90" s="57"/>
      <c r="I90" s="57"/>
      <c r="J90" s="57"/>
      <c r="K90" s="57"/>
      <c r="L90" s="57"/>
      <c r="M90" s="57"/>
      <c r="N90" s="57"/>
      <c r="O90" s="58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32062444</v>
      </c>
      <c r="E5" s="27">
        <f t="shared" si="0"/>
        <v>55036438</v>
      </c>
      <c r="F5" s="27">
        <f t="shared" si="0"/>
        <v>246450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6" si="1">SUM(D5:M5)</f>
        <v>87345332</v>
      </c>
      <c r="O5" s="33">
        <f t="shared" ref="O5:O36" si="2">(N5/O$87)</f>
        <v>1529.8781286672622</v>
      </c>
      <c r="P5" s="6"/>
    </row>
    <row r="6" spans="1:133">
      <c r="A6" s="12"/>
      <c r="B6" s="25">
        <v>311</v>
      </c>
      <c r="C6" s="20" t="s">
        <v>2</v>
      </c>
      <c r="D6" s="46">
        <v>31737851</v>
      </c>
      <c r="E6" s="46">
        <v>29114450</v>
      </c>
      <c r="F6" s="46">
        <v>246450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61098751</v>
      </c>
      <c r="O6" s="47">
        <f t="shared" si="2"/>
        <v>1070.1618587217347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10675183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10675183</v>
      </c>
      <c r="O7" s="47">
        <f t="shared" si="2"/>
        <v>186.97884153924298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510991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510991</v>
      </c>
      <c r="O8" s="47">
        <f t="shared" si="2"/>
        <v>8.9501515071900233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2422950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2422950</v>
      </c>
      <c r="O9" s="47">
        <f t="shared" si="2"/>
        <v>42.438652724502127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12312864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12312864</v>
      </c>
      <c r="O10" s="47">
        <f t="shared" si="2"/>
        <v>215.66328621722454</v>
      </c>
      <c r="P10" s="9"/>
    </row>
    <row r="11" spans="1:133">
      <c r="A11" s="12"/>
      <c r="B11" s="25">
        <v>315</v>
      </c>
      <c r="C11" s="20" t="s">
        <v>141</v>
      </c>
      <c r="D11" s="46">
        <v>324593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324593</v>
      </c>
      <c r="O11" s="47">
        <f t="shared" si="2"/>
        <v>5.6853379573678033</v>
      </c>
      <c r="P11" s="9"/>
    </row>
    <row r="12" spans="1:133" ht="15.75">
      <c r="A12" s="29" t="s">
        <v>175</v>
      </c>
      <c r="B12" s="30"/>
      <c r="C12" s="31"/>
      <c r="D12" s="32">
        <f t="shared" ref="D12:M12" si="3">SUM(D13:D14)</f>
        <v>158141</v>
      </c>
      <c r="E12" s="32">
        <f t="shared" si="3"/>
        <v>1481042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1639183</v>
      </c>
      <c r="O12" s="45">
        <f t="shared" si="2"/>
        <v>28.710752631671134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1378312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1378312</v>
      </c>
      <c r="O13" s="47">
        <f t="shared" si="2"/>
        <v>24.141523479235634</v>
      </c>
      <c r="P13" s="9"/>
    </row>
    <row r="14" spans="1:133">
      <c r="A14" s="12"/>
      <c r="B14" s="25">
        <v>329</v>
      </c>
      <c r="C14" s="20" t="s">
        <v>176</v>
      </c>
      <c r="D14" s="46">
        <v>158141</v>
      </c>
      <c r="E14" s="46">
        <v>102730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260871</v>
      </c>
      <c r="O14" s="47">
        <f t="shared" si="2"/>
        <v>4.5692291524354998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SUM(D16:D40)</f>
        <v>9904293</v>
      </c>
      <c r="E15" s="32">
        <f t="shared" si="4"/>
        <v>9558387</v>
      </c>
      <c r="F15" s="32">
        <f t="shared" si="4"/>
        <v>0</v>
      </c>
      <c r="G15" s="32">
        <f t="shared" si="4"/>
        <v>29533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19492213</v>
      </c>
      <c r="O15" s="45">
        <f t="shared" si="2"/>
        <v>341.41160912896504</v>
      </c>
      <c r="P15" s="10"/>
    </row>
    <row r="16" spans="1:133">
      <c r="A16" s="12"/>
      <c r="B16" s="25">
        <v>331.2</v>
      </c>
      <c r="C16" s="20" t="s">
        <v>16</v>
      </c>
      <c r="D16" s="46">
        <v>24395</v>
      </c>
      <c r="E16" s="46">
        <v>46515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70910</v>
      </c>
      <c r="O16" s="47">
        <f t="shared" si="2"/>
        <v>1.2420086525493492</v>
      </c>
      <c r="P16" s="9"/>
    </row>
    <row r="17" spans="1:16">
      <c r="A17" s="12"/>
      <c r="B17" s="25">
        <v>331.5</v>
      </c>
      <c r="C17" s="20" t="s">
        <v>18</v>
      </c>
      <c r="D17" s="46">
        <v>643581</v>
      </c>
      <c r="E17" s="46">
        <v>2073633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ref="N17:N22" si="5">SUM(D17:M17)</f>
        <v>2717214</v>
      </c>
      <c r="O17" s="47">
        <f t="shared" si="2"/>
        <v>47.59276969155588</v>
      </c>
      <c r="P17" s="9"/>
    </row>
    <row r="18" spans="1:16">
      <c r="A18" s="12"/>
      <c r="B18" s="25">
        <v>331.69</v>
      </c>
      <c r="C18" s="20" t="s">
        <v>22</v>
      </c>
      <c r="D18" s="46">
        <v>5663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5663</v>
      </c>
      <c r="O18" s="47">
        <f t="shared" si="2"/>
        <v>9.9189042439528488E-2</v>
      </c>
      <c r="P18" s="9"/>
    </row>
    <row r="19" spans="1:16">
      <c r="A19" s="12"/>
      <c r="B19" s="25">
        <v>331.9</v>
      </c>
      <c r="C19" s="20" t="s">
        <v>19</v>
      </c>
      <c r="D19" s="46">
        <v>291398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291398</v>
      </c>
      <c r="O19" s="47">
        <f t="shared" si="2"/>
        <v>5.1039181686021049</v>
      </c>
      <c r="P19" s="9"/>
    </row>
    <row r="20" spans="1:16">
      <c r="A20" s="12"/>
      <c r="B20" s="25">
        <v>334.1</v>
      </c>
      <c r="C20" s="20" t="s">
        <v>20</v>
      </c>
      <c r="D20" s="46">
        <v>260894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260894</v>
      </c>
      <c r="O20" s="47">
        <f t="shared" si="2"/>
        <v>4.5696320039234228</v>
      </c>
      <c r="P20" s="9"/>
    </row>
    <row r="21" spans="1:16">
      <c r="A21" s="12"/>
      <c r="B21" s="25">
        <v>334.2</v>
      </c>
      <c r="C21" s="20" t="s">
        <v>21</v>
      </c>
      <c r="D21" s="46">
        <v>183798</v>
      </c>
      <c r="E21" s="46">
        <v>338516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522314</v>
      </c>
      <c r="O21" s="47">
        <f t="shared" si="2"/>
        <v>9.1484770462228298</v>
      </c>
      <c r="P21" s="9"/>
    </row>
    <row r="22" spans="1:16">
      <c r="A22" s="12"/>
      <c r="B22" s="25">
        <v>334.32</v>
      </c>
      <c r="C22" s="20" t="s">
        <v>100</v>
      </c>
      <c r="D22" s="46">
        <v>0</v>
      </c>
      <c r="E22" s="46">
        <v>191176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191176</v>
      </c>
      <c r="O22" s="47">
        <f t="shared" si="2"/>
        <v>3.3485015676177463</v>
      </c>
      <c r="P22" s="9"/>
    </row>
    <row r="23" spans="1:16">
      <c r="A23" s="12"/>
      <c r="B23" s="25">
        <v>334.39</v>
      </c>
      <c r="C23" s="20" t="s">
        <v>101</v>
      </c>
      <c r="D23" s="46">
        <v>0</v>
      </c>
      <c r="E23" s="46">
        <v>1132389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39" si="6">SUM(D23:M23)</f>
        <v>1132389</v>
      </c>
      <c r="O23" s="47">
        <f t="shared" si="2"/>
        <v>19.834112763386056</v>
      </c>
      <c r="P23" s="9"/>
    </row>
    <row r="24" spans="1:16">
      <c r="A24" s="12"/>
      <c r="B24" s="25">
        <v>334.5</v>
      </c>
      <c r="C24" s="20" t="s">
        <v>25</v>
      </c>
      <c r="D24" s="46">
        <v>18500</v>
      </c>
      <c r="E24" s="46">
        <v>964829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983329</v>
      </c>
      <c r="O24" s="47">
        <f t="shared" si="2"/>
        <v>17.223284816001961</v>
      </c>
      <c r="P24" s="9"/>
    </row>
    <row r="25" spans="1:16">
      <c r="A25" s="12"/>
      <c r="B25" s="25">
        <v>334.61</v>
      </c>
      <c r="C25" s="20" t="s">
        <v>26</v>
      </c>
      <c r="D25" s="46">
        <v>0</v>
      </c>
      <c r="E25" s="46">
        <v>18500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18500</v>
      </c>
      <c r="O25" s="47">
        <f t="shared" si="2"/>
        <v>0.32403271854693222</v>
      </c>
      <c r="P25" s="9"/>
    </row>
    <row r="26" spans="1:16">
      <c r="A26" s="12"/>
      <c r="B26" s="25">
        <v>334.69</v>
      </c>
      <c r="C26" s="20" t="s">
        <v>27</v>
      </c>
      <c r="D26" s="46">
        <v>132750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132750</v>
      </c>
      <c r="O26" s="47">
        <f t="shared" si="2"/>
        <v>2.3251536966002839</v>
      </c>
      <c r="P26" s="9"/>
    </row>
    <row r="27" spans="1:16">
      <c r="A27" s="12"/>
      <c r="B27" s="25">
        <v>334.7</v>
      </c>
      <c r="C27" s="20" t="s">
        <v>28</v>
      </c>
      <c r="D27" s="46">
        <v>180424</v>
      </c>
      <c r="E27" s="46">
        <v>2138856</v>
      </c>
      <c r="F27" s="46">
        <v>0</v>
      </c>
      <c r="G27" s="46">
        <v>29533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2348813</v>
      </c>
      <c r="O27" s="47">
        <f t="shared" si="2"/>
        <v>41.140122256668946</v>
      </c>
      <c r="P27" s="9"/>
    </row>
    <row r="28" spans="1:16">
      <c r="A28" s="12"/>
      <c r="B28" s="25">
        <v>335.12</v>
      </c>
      <c r="C28" s="20" t="s">
        <v>29</v>
      </c>
      <c r="D28" s="46">
        <v>1524128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1524128</v>
      </c>
      <c r="O28" s="47">
        <f t="shared" si="2"/>
        <v>26.695531851540469</v>
      </c>
      <c r="P28" s="9"/>
    </row>
    <row r="29" spans="1:16">
      <c r="A29" s="12"/>
      <c r="B29" s="25">
        <v>335.13</v>
      </c>
      <c r="C29" s="20" t="s">
        <v>30</v>
      </c>
      <c r="D29" s="46">
        <v>28441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28441</v>
      </c>
      <c r="O29" s="47">
        <f t="shared" si="2"/>
        <v>0.4981521377401783</v>
      </c>
      <c r="P29" s="9"/>
    </row>
    <row r="30" spans="1:16">
      <c r="A30" s="12"/>
      <c r="B30" s="25">
        <v>335.14</v>
      </c>
      <c r="C30" s="20" t="s">
        <v>31</v>
      </c>
      <c r="D30" s="46">
        <v>31810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31810</v>
      </c>
      <c r="O30" s="47">
        <f t="shared" si="2"/>
        <v>0.55716112307988719</v>
      </c>
      <c r="P30" s="9"/>
    </row>
    <row r="31" spans="1:16">
      <c r="A31" s="12"/>
      <c r="B31" s="25">
        <v>335.15</v>
      </c>
      <c r="C31" s="20" t="s">
        <v>32</v>
      </c>
      <c r="D31" s="46">
        <v>29807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29807</v>
      </c>
      <c r="O31" s="47">
        <f t="shared" si="2"/>
        <v>0.52207801306640045</v>
      </c>
      <c r="P31" s="9"/>
    </row>
    <row r="32" spans="1:16">
      <c r="A32" s="12"/>
      <c r="B32" s="25">
        <v>335.16</v>
      </c>
      <c r="C32" s="20" t="s">
        <v>33</v>
      </c>
      <c r="D32" s="46">
        <v>112000</v>
      </c>
      <c r="E32" s="46">
        <v>112000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224000</v>
      </c>
      <c r="O32" s="47">
        <f t="shared" si="2"/>
        <v>3.9234231867304223</v>
      </c>
      <c r="P32" s="9"/>
    </row>
    <row r="33" spans="1:16">
      <c r="A33" s="12"/>
      <c r="B33" s="25">
        <v>335.18</v>
      </c>
      <c r="C33" s="20" t="s">
        <v>34</v>
      </c>
      <c r="D33" s="46">
        <v>6165528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6165528</v>
      </c>
      <c r="O33" s="47">
        <f t="shared" si="2"/>
        <v>107.99096211444486</v>
      </c>
      <c r="P33" s="9"/>
    </row>
    <row r="34" spans="1:16">
      <c r="A34" s="12"/>
      <c r="B34" s="25">
        <v>335.21</v>
      </c>
      <c r="C34" s="20" t="s">
        <v>35</v>
      </c>
      <c r="D34" s="46">
        <v>733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733</v>
      </c>
      <c r="O34" s="47">
        <f t="shared" si="2"/>
        <v>1.2838701767291962E-2</v>
      </c>
      <c r="P34" s="9"/>
    </row>
    <row r="35" spans="1:16">
      <c r="A35" s="12"/>
      <c r="B35" s="25">
        <v>335.42</v>
      </c>
      <c r="C35" s="20" t="s">
        <v>103</v>
      </c>
      <c r="D35" s="46">
        <v>0</v>
      </c>
      <c r="E35" s="46">
        <v>2360619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2360619</v>
      </c>
      <c r="O35" s="47">
        <f t="shared" si="2"/>
        <v>41.346907676948135</v>
      </c>
      <c r="P35" s="9"/>
    </row>
    <row r="36" spans="1:16">
      <c r="A36" s="12"/>
      <c r="B36" s="25">
        <v>335.49</v>
      </c>
      <c r="C36" s="20" t="s">
        <v>36</v>
      </c>
      <c r="D36" s="46">
        <v>0</v>
      </c>
      <c r="E36" s="46">
        <v>5854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5854</v>
      </c>
      <c r="O36" s="47">
        <f t="shared" si="2"/>
        <v>0.10253446131749952</v>
      </c>
      <c r="P36" s="9"/>
    </row>
    <row r="37" spans="1:16">
      <c r="A37" s="12"/>
      <c r="B37" s="25">
        <v>335.69</v>
      </c>
      <c r="C37" s="20" t="s">
        <v>37</v>
      </c>
      <c r="D37" s="46">
        <v>10566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10566</v>
      </c>
      <c r="O37" s="47">
        <f t="shared" ref="O37:O68" si="7">(N37/O$87)</f>
        <v>0.18506647049550734</v>
      </c>
      <c r="P37" s="9"/>
    </row>
    <row r="38" spans="1:16">
      <c r="A38" s="12"/>
      <c r="B38" s="25">
        <v>335.7</v>
      </c>
      <c r="C38" s="20" t="s">
        <v>38</v>
      </c>
      <c r="D38" s="46">
        <v>8813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8813</v>
      </c>
      <c r="O38" s="47">
        <f t="shared" si="7"/>
        <v>0.15436218100292506</v>
      </c>
      <c r="P38" s="9"/>
    </row>
    <row r="39" spans="1:16">
      <c r="A39" s="12"/>
      <c r="B39" s="25">
        <v>336</v>
      </c>
      <c r="C39" s="20" t="s">
        <v>3</v>
      </c>
      <c r="D39" s="46">
        <v>251064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251064</v>
      </c>
      <c r="O39" s="47">
        <f t="shared" si="7"/>
        <v>4.3974567810414591</v>
      </c>
      <c r="P39" s="9"/>
    </row>
    <row r="40" spans="1:16">
      <c r="A40" s="12"/>
      <c r="B40" s="25">
        <v>337.2</v>
      </c>
      <c r="C40" s="20" t="s">
        <v>40</v>
      </c>
      <c r="D40" s="46">
        <v>0</v>
      </c>
      <c r="E40" s="46">
        <v>175500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175500</v>
      </c>
      <c r="O40" s="47">
        <f t="shared" si="7"/>
        <v>3.0739320056749513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SUM(D42:D60)</f>
        <v>5891545</v>
      </c>
      <c r="E41" s="32">
        <f t="shared" si="8"/>
        <v>970596</v>
      </c>
      <c r="F41" s="32">
        <f t="shared" si="8"/>
        <v>265283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0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7127424</v>
      </c>
      <c r="O41" s="45">
        <f t="shared" si="7"/>
        <v>124.83884188954863</v>
      </c>
      <c r="P41" s="10"/>
    </row>
    <row r="42" spans="1:16">
      <c r="A42" s="12"/>
      <c r="B42" s="25">
        <v>341.1</v>
      </c>
      <c r="C42" s="20" t="s">
        <v>48</v>
      </c>
      <c r="D42" s="46">
        <v>334560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334560</v>
      </c>
      <c r="O42" s="47">
        <f t="shared" si="7"/>
        <v>5.8599127738952239</v>
      </c>
      <c r="P42" s="9"/>
    </row>
    <row r="43" spans="1:16">
      <c r="A43" s="12"/>
      <c r="B43" s="25">
        <v>341.2</v>
      </c>
      <c r="C43" s="20" t="s">
        <v>49</v>
      </c>
      <c r="D43" s="46">
        <v>233190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5" si="9">SUM(D43:M43)</f>
        <v>233190</v>
      </c>
      <c r="O43" s="47">
        <f t="shared" si="7"/>
        <v>4.0843886290788713</v>
      </c>
      <c r="P43" s="9"/>
    </row>
    <row r="44" spans="1:16">
      <c r="A44" s="12"/>
      <c r="B44" s="25">
        <v>341.3</v>
      </c>
      <c r="C44" s="20" t="s">
        <v>50</v>
      </c>
      <c r="D44" s="46">
        <v>5464</v>
      </c>
      <c r="E44" s="46">
        <v>18451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23915</v>
      </c>
      <c r="O44" s="47">
        <f t="shared" si="7"/>
        <v>0.41887797102972341</v>
      </c>
      <c r="P44" s="9"/>
    </row>
    <row r="45" spans="1:16">
      <c r="A45" s="12"/>
      <c r="B45" s="25">
        <v>341.51</v>
      </c>
      <c r="C45" s="20" t="s">
        <v>51</v>
      </c>
      <c r="D45" s="46">
        <v>754525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754525</v>
      </c>
      <c r="O45" s="47">
        <f t="shared" si="7"/>
        <v>13.215718214141839</v>
      </c>
      <c r="P45" s="9"/>
    </row>
    <row r="46" spans="1:16">
      <c r="A46" s="12"/>
      <c r="B46" s="25">
        <v>341.53</v>
      </c>
      <c r="C46" s="20" t="s">
        <v>52</v>
      </c>
      <c r="D46" s="46">
        <v>2902722</v>
      </c>
      <c r="E46" s="46">
        <v>419918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3322640</v>
      </c>
      <c r="O46" s="47">
        <f t="shared" si="7"/>
        <v>58.196976862312368</v>
      </c>
      <c r="P46" s="9"/>
    </row>
    <row r="47" spans="1:16">
      <c r="A47" s="12"/>
      <c r="B47" s="25">
        <v>342.3</v>
      </c>
      <c r="C47" s="20" t="s">
        <v>54</v>
      </c>
      <c r="D47" s="46">
        <v>2618</v>
      </c>
      <c r="E47" s="46">
        <v>565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3183</v>
      </c>
      <c r="O47" s="47">
        <f t="shared" si="7"/>
        <v>5.5751142872155955E-2</v>
      </c>
      <c r="P47" s="9"/>
    </row>
    <row r="48" spans="1:16">
      <c r="A48" s="12"/>
      <c r="B48" s="25">
        <v>342.4</v>
      </c>
      <c r="C48" s="20" t="s">
        <v>177</v>
      </c>
      <c r="D48" s="46">
        <v>0</v>
      </c>
      <c r="E48" s="46">
        <v>43750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43750</v>
      </c>
      <c r="O48" s="47">
        <f t="shared" si="7"/>
        <v>0.76629359115828566</v>
      </c>
      <c r="P48" s="9"/>
    </row>
    <row r="49" spans="1:16">
      <c r="A49" s="12"/>
      <c r="B49" s="25">
        <v>342.6</v>
      </c>
      <c r="C49" s="20" t="s">
        <v>55</v>
      </c>
      <c r="D49" s="46">
        <v>833936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833936</v>
      </c>
      <c r="O49" s="47">
        <f t="shared" si="7"/>
        <v>14.606624279684024</v>
      </c>
      <c r="P49" s="9"/>
    </row>
    <row r="50" spans="1:16">
      <c r="A50" s="12"/>
      <c r="B50" s="25">
        <v>342.9</v>
      </c>
      <c r="C50" s="20" t="s">
        <v>56</v>
      </c>
      <c r="D50" s="46">
        <v>10595</v>
      </c>
      <c r="E50" s="46">
        <v>101028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111623</v>
      </c>
      <c r="O50" s="47">
        <f t="shared" si="7"/>
        <v>1.9551083320196871</v>
      </c>
      <c r="P50" s="9"/>
    </row>
    <row r="51" spans="1:16">
      <c r="A51" s="12"/>
      <c r="B51" s="25">
        <v>343.4</v>
      </c>
      <c r="C51" s="20" t="s">
        <v>57</v>
      </c>
      <c r="D51" s="46">
        <v>119093</v>
      </c>
      <c r="E51" s="46">
        <v>145449</v>
      </c>
      <c r="F51" s="46">
        <v>265283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529825</v>
      </c>
      <c r="O51" s="47">
        <f t="shared" si="7"/>
        <v>9.2800343299528834</v>
      </c>
      <c r="P51" s="9"/>
    </row>
    <row r="52" spans="1:16">
      <c r="A52" s="12"/>
      <c r="B52" s="25">
        <v>345.9</v>
      </c>
      <c r="C52" s="20" t="s">
        <v>58</v>
      </c>
      <c r="D52" s="46">
        <v>0</v>
      </c>
      <c r="E52" s="46">
        <v>223202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223202</v>
      </c>
      <c r="O52" s="47">
        <f t="shared" si="7"/>
        <v>3.9094459916276953</v>
      </c>
      <c r="P52" s="9"/>
    </row>
    <row r="53" spans="1:16">
      <c r="A53" s="12"/>
      <c r="B53" s="25">
        <v>347.1</v>
      </c>
      <c r="C53" s="20" t="s">
        <v>60</v>
      </c>
      <c r="D53" s="46">
        <v>0</v>
      </c>
      <c r="E53" s="46">
        <v>18233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18233</v>
      </c>
      <c r="O53" s="47">
        <f t="shared" si="7"/>
        <v>0.31935613823060621</v>
      </c>
      <c r="P53" s="9"/>
    </row>
    <row r="54" spans="1:16">
      <c r="A54" s="12"/>
      <c r="B54" s="25">
        <v>347.2</v>
      </c>
      <c r="C54" s="20" t="s">
        <v>61</v>
      </c>
      <c r="D54" s="46">
        <v>74345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74345</v>
      </c>
      <c r="O54" s="47">
        <f t="shared" si="7"/>
        <v>1.302173646506577</v>
      </c>
      <c r="P54" s="9"/>
    </row>
    <row r="55" spans="1:16">
      <c r="A55" s="12"/>
      <c r="B55" s="25">
        <v>348.88</v>
      </c>
      <c r="C55" s="20" t="s">
        <v>62</v>
      </c>
      <c r="D55" s="46">
        <v>253679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253679</v>
      </c>
      <c r="O55" s="47">
        <f t="shared" si="7"/>
        <v>4.4432592436901199</v>
      </c>
      <c r="P55" s="9"/>
    </row>
    <row r="56" spans="1:16">
      <c r="A56" s="12"/>
      <c r="B56" s="25">
        <v>348.92099999999999</v>
      </c>
      <c r="C56" s="20" t="s">
        <v>63</v>
      </c>
      <c r="D56" s="46">
        <v>42527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ref="N56:N61" si="10">SUM(D56:M56)</f>
        <v>42527</v>
      </c>
      <c r="O56" s="47">
        <f t="shared" si="7"/>
        <v>0.74487240117002085</v>
      </c>
      <c r="P56" s="9"/>
    </row>
    <row r="57" spans="1:16">
      <c r="A57" s="12"/>
      <c r="B57" s="25">
        <v>348.92200000000003</v>
      </c>
      <c r="C57" s="20" t="s">
        <v>64</v>
      </c>
      <c r="D57" s="46">
        <v>42527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42527</v>
      </c>
      <c r="O57" s="47">
        <f t="shared" si="7"/>
        <v>0.74487240117002085</v>
      </c>
      <c r="P57" s="9"/>
    </row>
    <row r="58" spans="1:16">
      <c r="A58" s="12"/>
      <c r="B58" s="25">
        <v>348.923</v>
      </c>
      <c r="C58" s="20" t="s">
        <v>65</v>
      </c>
      <c r="D58" s="46">
        <v>42527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42527</v>
      </c>
      <c r="O58" s="47">
        <f t="shared" si="7"/>
        <v>0.74487240117002085</v>
      </c>
      <c r="P58" s="9"/>
    </row>
    <row r="59" spans="1:16">
      <c r="A59" s="12"/>
      <c r="B59" s="25">
        <v>348.92399999999998</v>
      </c>
      <c r="C59" s="20" t="s">
        <v>66</v>
      </c>
      <c r="D59" s="46">
        <v>42527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42527</v>
      </c>
      <c r="O59" s="47">
        <f t="shared" si="7"/>
        <v>0.74487240117002085</v>
      </c>
      <c r="P59" s="9"/>
    </row>
    <row r="60" spans="1:16">
      <c r="A60" s="12"/>
      <c r="B60" s="25">
        <v>348.93</v>
      </c>
      <c r="C60" s="20" t="s">
        <v>67</v>
      </c>
      <c r="D60" s="46">
        <v>196710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196710</v>
      </c>
      <c r="O60" s="47">
        <f t="shared" si="7"/>
        <v>3.4454311386684884</v>
      </c>
      <c r="P60" s="9"/>
    </row>
    <row r="61" spans="1:16" ht="15.75">
      <c r="A61" s="29" t="s">
        <v>46</v>
      </c>
      <c r="B61" s="30"/>
      <c r="C61" s="31"/>
      <c r="D61" s="32">
        <f t="shared" ref="D61:M61" si="11">SUM(D62:D67)</f>
        <v>25614</v>
      </c>
      <c r="E61" s="32">
        <f t="shared" si="11"/>
        <v>295994</v>
      </c>
      <c r="F61" s="32">
        <f t="shared" si="11"/>
        <v>0</v>
      </c>
      <c r="G61" s="32">
        <f t="shared" si="11"/>
        <v>0</v>
      </c>
      <c r="H61" s="32">
        <f t="shared" si="11"/>
        <v>0</v>
      </c>
      <c r="I61" s="32">
        <f t="shared" si="11"/>
        <v>0</v>
      </c>
      <c r="J61" s="32">
        <f t="shared" si="11"/>
        <v>0</v>
      </c>
      <c r="K61" s="32">
        <f t="shared" si="11"/>
        <v>0</v>
      </c>
      <c r="L61" s="32">
        <f t="shared" si="11"/>
        <v>0</v>
      </c>
      <c r="M61" s="32">
        <f t="shared" si="11"/>
        <v>0</v>
      </c>
      <c r="N61" s="32">
        <f t="shared" si="10"/>
        <v>321608</v>
      </c>
      <c r="O61" s="45">
        <f t="shared" si="7"/>
        <v>5.6330548403482039</v>
      </c>
      <c r="P61" s="10"/>
    </row>
    <row r="62" spans="1:16">
      <c r="A62" s="13"/>
      <c r="B62" s="39">
        <v>351.3</v>
      </c>
      <c r="C62" s="21" t="s">
        <v>70</v>
      </c>
      <c r="D62" s="46">
        <v>0</v>
      </c>
      <c r="E62" s="46">
        <v>61663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ref="N62:N67" si="12">SUM(D62:M62)</f>
        <v>61663</v>
      </c>
      <c r="O62" s="47">
        <f t="shared" si="7"/>
        <v>1.080044839122134</v>
      </c>
      <c r="P62" s="9"/>
    </row>
    <row r="63" spans="1:16">
      <c r="A63" s="13"/>
      <c r="B63" s="39">
        <v>351.4</v>
      </c>
      <c r="C63" s="21" t="s">
        <v>71</v>
      </c>
      <c r="D63" s="46">
        <v>0</v>
      </c>
      <c r="E63" s="46">
        <v>105944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105944</v>
      </c>
      <c r="O63" s="47">
        <f t="shared" si="7"/>
        <v>1.8556390450668208</v>
      </c>
      <c r="P63" s="9"/>
    </row>
    <row r="64" spans="1:16">
      <c r="A64" s="13"/>
      <c r="B64" s="39">
        <v>351.5</v>
      </c>
      <c r="C64" s="21" t="s">
        <v>72</v>
      </c>
      <c r="D64" s="46">
        <v>0</v>
      </c>
      <c r="E64" s="46">
        <v>8505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8505</v>
      </c>
      <c r="O64" s="47">
        <f t="shared" si="7"/>
        <v>0.14896747412117073</v>
      </c>
      <c r="P64" s="9"/>
    </row>
    <row r="65" spans="1:16">
      <c r="A65" s="13"/>
      <c r="B65" s="39">
        <v>351.6</v>
      </c>
      <c r="C65" s="21" t="s">
        <v>73</v>
      </c>
      <c r="D65" s="46">
        <v>0</v>
      </c>
      <c r="E65" s="46">
        <v>61144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61144</v>
      </c>
      <c r="O65" s="47">
        <f t="shared" si="7"/>
        <v>1.0709544077207362</v>
      </c>
      <c r="P65" s="9"/>
    </row>
    <row r="66" spans="1:16">
      <c r="A66" s="13"/>
      <c r="B66" s="39">
        <v>354</v>
      </c>
      <c r="C66" s="21" t="s">
        <v>74</v>
      </c>
      <c r="D66" s="46">
        <v>25614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25614</v>
      </c>
      <c r="O66" s="47">
        <f t="shared" si="7"/>
        <v>0.44863643528979036</v>
      </c>
      <c r="P66" s="9"/>
    </row>
    <row r="67" spans="1:16">
      <c r="A67" s="13"/>
      <c r="B67" s="39">
        <v>359</v>
      </c>
      <c r="C67" s="21" t="s">
        <v>75</v>
      </c>
      <c r="D67" s="46">
        <v>0</v>
      </c>
      <c r="E67" s="46">
        <v>58738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58738</v>
      </c>
      <c r="O67" s="47">
        <f t="shared" si="7"/>
        <v>1.0288126390275516</v>
      </c>
      <c r="P67" s="9"/>
    </row>
    <row r="68" spans="1:16" ht="15.75">
      <c r="A68" s="29" t="s">
        <v>4</v>
      </c>
      <c r="B68" s="30"/>
      <c r="C68" s="31"/>
      <c r="D68" s="32">
        <f t="shared" ref="D68:M68" si="13">SUM(D69:D78)</f>
        <v>2549649</v>
      </c>
      <c r="E68" s="32">
        <f t="shared" si="13"/>
        <v>5330123</v>
      </c>
      <c r="F68" s="32">
        <f t="shared" si="13"/>
        <v>52180</v>
      </c>
      <c r="G68" s="32">
        <f t="shared" si="13"/>
        <v>148097</v>
      </c>
      <c r="H68" s="32">
        <f t="shared" si="13"/>
        <v>0</v>
      </c>
      <c r="I68" s="32">
        <f t="shared" si="13"/>
        <v>0</v>
      </c>
      <c r="J68" s="32">
        <f t="shared" si="13"/>
        <v>0</v>
      </c>
      <c r="K68" s="32">
        <f t="shared" si="13"/>
        <v>0</v>
      </c>
      <c r="L68" s="32">
        <f t="shared" si="13"/>
        <v>0</v>
      </c>
      <c r="M68" s="32">
        <f t="shared" si="13"/>
        <v>0</v>
      </c>
      <c r="N68" s="32">
        <f>SUM(D68:M68)</f>
        <v>8080049</v>
      </c>
      <c r="O68" s="45">
        <f t="shared" si="7"/>
        <v>141.52433748445517</v>
      </c>
      <c r="P68" s="10"/>
    </row>
    <row r="69" spans="1:16">
      <c r="A69" s="12"/>
      <c r="B69" s="25">
        <v>361.1</v>
      </c>
      <c r="C69" s="20" t="s">
        <v>76</v>
      </c>
      <c r="D69" s="46">
        <v>2298395</v>
      </c>
      <c r="E69" s="46">
        <v>2602661</v>
      </c>
      <c r="F69" s="46">
        <v>52180</v>
      </c>
      <c r="G69" s="46">
        <v>148097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>SUM(D69:M69)</f>
        <v>5101333</v>
      </c>
      <c r="O69" s="47">
        <f t="shared" ref="O69:O85" si="14">(N69/O$87)</f>
        <v>89.351286497469047</v>
      </c>
      <c r="P69" s="9"/>
    </row>
    <row r="70" spans="1:16">
      <c r="A70" s="12"/>
      <c r="B70" s="25">
        <v>362</v>
      </c>
      <c r="C70" s="20" t="s">
        <v>77</v>
      </c>
      <c r="D70" s="46">
        <v>800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ref="N70:N78" si="15">SUM(D70:M70)</f>
        <v>800</v>
      </c>
      <c r="O70" s="47">
        <f t="shared" si="14"/>
        <v>1.4012225666894366E-2</v>
      </c>
      <c r="P70" s="9"/>
    </row>
    <row r="71" spans="1:16">
      <c r="A71" s="12"/>
      <c r="B71" s="25">
        <v>363.1</v>
      </c>
      <c r="C71" s="20" t="s">
        <v>178</v>
      </c>
      <c r="D71" s="46">
        <v>1870</v>
      </c>
      <c r="E71" s="46">
        <v>11539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13409</v>
      </c>
      <c r="O71" s="47">
        <f t="shared" si="14"/>
        <v>0.23486241745923317</v>
      </c>
      <c r="P71" s="9"/>
    </row>
    <row r="72" spans="1:16">
      <c r="A72" s="12"/>
      <c r="B72" s="25">
        <v>363.11</v>
      </c>
      <c r="C72" s="20" t="s">
        <v>97</v>
      </c>
      <c r="D72" s="46">
        <v>0</v>
      </c>
      <c r="E72" s="46">
        <v>236972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236972</v>
      </c>
      <c r="O72" s="47">
        <f t="shared" si="14"/>
        <v>4.1506314259191148</v>
      </c>
      <c r="P72" s="9"/>
    </row>
    <row r="73" spans="1:16">
      <c r="A73" s="12"/>
      <c r="B73" s="25">
        <v>363.12</v>
      </c>
      <c r="C73" s="20" t="s">
        <v>179</v>
      </c>
      <c r="D73" s="46">
        <v>0</v>
      </c>
      <c r="E73" s="46">
        <v>147573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147573</v>
      </c>
      <c r="O73" s="47">
        <f t="shared" si="14"/>
        <v>2.5847827229257527</v>
      </c>
      <c r="P73" s="9"/>
    </row>
    <row r="74" spans="1:16">
      <c r="A74" s="12"/>
      <c r="B74" s="25">
        <v>364</v>
      </c>
      <c r="C74" s="20" t="s">
        <v>162</v>
      </c>
      <c r="D74" s="46">
        <v>0</v>
      </c>
      <c r="E74" s="46">
        <v>1198107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1198107</v>
      </c>
      <c r="O74" s="47">
        <f t="shared" si="14"/>
        <v>20.985182071357258</v>
      </c>
      <c r="P74" s="9"/>
    </row>
    <row r="75" spans="1:16">
      <c r="A75" s="12"/>
      <c r="B75" s="25">
        <v>365</v>
      </c>
      <c r="C75" s="20" t="s">
        <v>163</v>
      </c>
      <c r="D75" s="46">
        <v>0</v>
      </c>
      <c r="E75" s="46">
        <v>58896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58896</v>
      </c>
      <c r="O75" s="47">
        <f t="shared" si="14"/>
        <v>1.0315800535967632</v>
      </c>
      <c r="P75" s="9"/>
    </row>
    <row r="76" spans="1:16">
      <c r="A76" s="12"/>
      <c r="B76" s="25">
        <v>366</v>
      </c>
      <c r="C76" s="20" t="s">
        <v>80</v>
      </c>
      <c r="D76" s="46">
        <v>25250</v>
      </c>
      <c r="E76" s="46">
        <v>23000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48250</v>
      </c>
      <c r="O76" s="47">
        <f t="shared" si="14"/>
        <v>0.8451123605345664</v>
      </c>
      <c r="P76" s="9"/>
    </row>
    <row r="77" spans="1:16">
      <c r="A77" s="12"/>
      <c r="B77" s="25">
        <v>369.3</v>
      </c>
      <c r="C77" s="20" t="s">
        <v>81</v>
      </c>
      <c r="D77" s="46">
        <v>28930</v>
      </c>
      <c r="E77" s="46">
        <v>184374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5"/>
        <v>213304</v>
      </c>
      <c r="O77" s="47">
        <f t="shared" si="14"/>
        <v>3.7360797295640444</v>
      </c>
      <c r="P77" s="9"/>
    </row>
    <row r="78" spans="1:16">
      <c r="A78" s="12"/>
      <c r="B78" s="25">
        <v>369.9</v>
      </c>
      <c r="C78" s="20" t="s">
        <v>82</v>
      </c>
      <c r="D78" s="46">
        <v>194404</v>
      </c>
      <c r="E78" s="46">
        <v>867001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5"/>
        <v>1061405</v>
      </c>
      <c r="O78" s="47">
        <f t="shared" si="14"/>
        <v>18.590807979962516</v>
      </c>
      <c r="P78" s="9"/>
    </row>
    <row r="79" spans="1:16" ht="15.75">
      <c r="A79" s="29" t="s">
        <v>47</v>
      </c>
      <c r="B79" s="30"/>
      <c r="C79" s="31"/>
      <c r="D79" s="32">
        <f t="shared" ref="D79:M79" si="16">SUM(D80:D84)</f>
        <v>1172503</v>
      </c>
      <c r="E79" s="32">
        <f t="shared" si="16"/>
        <v>12471583</v>
      </c>
      <c r="F79" s="32">
        <f t="shared" si="16"/>
        <v>4308</v>
      </c>
      <c r="G79" s="32">
        <f t="shared" si="16"/>
        <v>18060469</v>
      </c>
      <c r="H79" s="32">
        <f t="shared" si="16"/>
        <v>0</v>
      </c>
      <c r="I79" s="32">
        <f t="shared" si="16"/>
        <v>0</v>
      </c>
      <c r="J79" s="32">
        <f t="shared" si="16"/>
        <v>0</v>
      </c>
      <c r="K79" s="32">
        <f t="shared" si="16"/>
        <v>0</v>
      </c>
      <c r="L79" s="32">
        <f t="shared" si="16"/>
        <v>0</v>
      </c>
      <c r="M79" s="32">
        <f t="shared" si="16"/>
        <v>0</v>
      </c>
      <c r="N79" s="32">
        <f t="shared" ref="N79:N85" si="17">SUM(D79:M79)</f>
        <v>31708863</v>
      </c>
      <c r="O79" s="45">
        <f t="shared" si="14"/>
        <v>555.38967999579631</v>
      </c>
      <c r="P79" s="9"/>
    </row>
    <row r="80" spans="1:16">
      <c r="A80" s="12"/>
      <c r="B80" s="25">
        <v>381</v>
      </c>
      <c r="C80" s="20" t="s">
        <v>83</v>
      </c>
      <c r="D80" s="46">
        <v>640000</v>
      </c>
      <c r="E80" s="46">
        <v>10471583</v>
      </c>
      <c r="F80" s="46">
        <v>0</v>
      </c>
      <c r="G80" s="46">
        <v>4860469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7"/>
        <v>15972052</v>
      </c>
      <c r="O80" s="47">
        <f t="shared" si="14"/>
        <v>279.75499623421433</v>
      </c>
      <c r="P80" s="9"/>
    </row>
    <row r="81" spans="1:119">
      <c r="A81" s="12"/>
      <c r="B81" s="25">
        <v>383</v>
      </c>
      <c r="C81" s="20" t="s">
        <v>84</v>
      </c>
      <c r="D81" s="46">
        <v>528676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528676</v>
      </c>
      <c r="O81" s="47">
        <f t="shared" si="14"/>
        <v>9.259909270838806</v>
      </c>
      <c r="P81" s="9"/>
    </row>
    <row r="82" spans="1:119">
      <c r="A82" s="12"/>
      <c r="B82" s="25">
        <v>384</v>
      </c>
      <c r="C82" s="20" t="s">
        <v>107</v>
      </c>
      <c r="D82" s="46">
        <v>0</v>
      </c>
      <c r="E82" s="46">
        <v>2000000</v>
      </c>
      <c r="F82" s="46">
        <v>0</v>
      </c>
      <c r="G82" s="46">
        <v>13200000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7"/>
        <v>15200000</v>
      </c>
      <c r="O82" s="47">
        <f t="shared" si="14"/>
        <v>266.23228767099295</v>
      </c>
      <c r="P82" s="9"/>
    </row>
    <row r="83" spans="1:119">
      <c r="A83" s="12"/>
      <c r="B83" s="25">
        <v>386.2</v>
      </c>
      <c r="C83" s="20" t="s">
        <v>125</v>
      </c>
      <c r="D83" s="46">
        <v>1832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7"/>
        <v>1832</v>
      </c>
      <c r="O83" s="47">
        <f t="shared" si="14"/>
        <v>3.2087996777188099E-2</v>
      </c>
      <c r="P83" s="9"/>
    </row>
    <row r="84" spans="1:119" ht="15.75" thickBot="1">
      <c r="A84" s="12"/>
      <c r="B84" s="25">
        <v>386.7</v>
      </c>
      <c r="C84" s="20" t="s">
        <v>128</v>
      </c>
      <c r="D84" s="46">
        <v>1995</v>
      </c>
      <c r="E84" s="46">
        <v>0</v>
      </c>
      <c r="F84" s="46">
        <v>4308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6303</v>
      </c>
      <c r="O84" s="47">
        <f t="shared" si="14"/>
        <v>0.11039882297304399</v>
      </c>
      <c r="P84" s="9"/>
    </row>
    <row r="85" spans="1:119" ht="16.5" thickBot="1">
      <c r="A85" s="14" t="s">
        <v>68</v>
      </c>
      <c r="B85" s="23"/>
      <c r="C85" s="22"/>
      <c r="D85" s="15">
        <f t="shared" ref="D85:M85" si="18">SUM(D5,D12,D15,D41,D61,D68,D79)</f>
        <v>51764189</v>
      </c>
      <c r="E85" s="15">
        <f t="shared" si="18"/>
        <v>85144163</v>
      </c>
      <c r="F85" s="15">
        <f t="shared" si="18"/>
        <v>568221</v>
      </c>
      <c r="G85" s="15">
        <f t="shared" si="18"/>
        <v>18238099</v>
      </c>
      <c r="H85" s="15">
        <f t="shared" si="18"/>
        <v>0</v>
      </c>
      <c r="I85" s="15">
        <f t="shared" si="18"/>
        <v>0</v>
      </c>
      <c r="J85" s="15">
        <f t="shared" si="18"/>
        <v>0</v>
      </c>
      <c r="K85" s="15">
        <f t="shared" si="18"/>
        <v>0</v>
      </c>
      <c r="L85" s="15">
        <f t="shared" si="18"/>
        <v>0</v>
      </c>
      <c r="M85" s="15">
        <f t="shared" si="18"/>
        <v>0</v>
      </c>
      <c r="N85" s="15">
        <f t="shared" si="17"/>
        <v>155714672</v>
      </c>
      <c r="O85" s="38">
        <f t="shared" si="14"/>
        <v>2727.3864046380468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2" t="s">
        <v>180</v>
      </c>
      <c r="M87" s="52"/>
      <c r="N87" s="52"/>
      <c r="O87" s="43">
        <v>57093</v>
      </c>
    </row>
    <row r="88" spans="1:119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</row>
    <row r="89" spans="1:119" ht="15.75" customHeight="1" thickBot="1">
      <c r="A89" s="56" t="s">
        <v>120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8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181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24878990</v>
      </c>
      <c r="E5" s="27">
        <f t="shared" si="0"/>
        <v>53443706</v>
      </c>
      <c r="F5" s="27">
        <f t="shared" si="0"/>
        <v>251373</v>
      </c>
      <c r="G5" s="27">
        <f t="shared" si="0"/>
        <v>112563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78686632</v>
      </c>
      <c r="O5" s="33">
        <f t="shared" ref="O5:O36" si="1">(N5/O$77)</f>
        <v>1410.5085863836805</v>
      </c>
      <c r="P5" s="6"/>
    </row>
    <row r="6" spans="1:133">
      <c r="A6" s="12"/>
      <c r="B6" s="25">
        <v>311</v>
      </c>
      <c r="C6" s="20" t="s">
        <v>2</v>
      </c>
      <c r="D6" s="46">
        <v>24572865</v>
      </c>
      <c r="E6" s="46">
        <v>28982669</v>
      </c>
      <c r="F6" s="46">
        <v>251373</v>
      </c>
      <c r="G6" s="46">
        <v>112563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53919470</v>
      </c>
      <c r="O6" s="47">
        <f t="shared" si="1"/>
        <v>966.54124690782635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9490409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20" si="2">SUM(D7:M7)</f>
        <v>9490409</v>
      </c>
      <c r="O7" s="47">
        <f t="shared" si="1"/>
        <v>170.12169720001435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502754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502754</v>
      </c>
      <c r="O8" s="47">
        <f t="shared" si="1"/>
        <v>9.0121894382103029</v>
      </c>
      <c r="P8" s="9"/>
    </row>
    <row r="9" spans="1:133">
      <c r="A9" s="12"/>
      <c r="B9" s="25">
        <v>312.39999999999998</v>
      </c>
      <c r="C9" s="20" t="s">
        <v>182</v>
      </c>
      <c r="D9" s="46">
        <v>0</v>
      </c>
      <c r="E9" s="46">
        <v>2384488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2384488</v>
      </c>
      <c r="O9" s="47">
        <f t="shared" si="1"/>
        <v>42.743484028250819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12083386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12083386</v>
      </c>
      <c r="O10" s="47">
        <f t="shared" si="1"/>
        <v>216.6024809091887</v>
      </c>
      <c r="P10" s="9"/>
    </row>
    <row r="11" spans="1:133">
      <c r="A11" s="12"/>
      <c r="B11" s="25">
        <v>315</v>
      </c>
      <c r="C11" s="20" t="s">
        <v>141</v>
      </c>
      <c r="D11" s="46">
        <v>306125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306125</v>
      </c>
      <c r="O11" s="47">
        <f t="shared" si="1"/>
        <v>5.4874879001900121</v>
      </c>
      <c r="P11" s="9"/>
    </row>
    <row r="12" spans="1:133" ht="15.75">
      <c r="A12" s="29" t="s">
        <v>183</v>
      </c>
      <c r="B12" s="30"/>
      <c r="C12" s="31"/>
      <c r="D12" s="32">
        <f t="shared" ref="D12:M12" si="3">SUM(D13:D14)</f>
        <v>140152</v>
      </c>
      <c r="E12" s="32">
        <f t="shared" si="3"/>
        <v>2043877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2"/>
        <v>2184029</v>
      </c>
      <c r="O12" s="45">
        <f t="shared" si="1"/>
        <v>39.15012727207543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1907565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1907565</v>
      </c>
      <c r="O13" s="47">
        <f t="shared" si="1"/>
        <v>34.194331911232211</v>
      </c>
      <c r="P13" s="9"/>
    </row>
    <row r="14" spans="1:133">
      <c r="A14" s="12"/>
      <c r="B14" s="25">
        <v>329</v>
      </c>
      <c r="C14" s="20" t="s">
        <v>176</v>
      </c>
      <c r="D14" s="46">
        <v>140152</v>
      </c>
      <c r="E14" s="46">
        <v>136312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276464</v>
      </c>
      <c r="O14" s="47">
        <f t="shared" si="1"/>
        <v>4.9557953608432221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SUM(D16:D38)</f>
        <v>9917647</v>
      </c>
      <c r="E15" s="32">
        <f t="shared" si="4"/>
        <v>14771146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2"/>
        <v>24688793</v>
      </c>
      <c r="O15" s="45">
        <f t="shared" si="1"/>
        <v>442.56252464776111</v>
      </c>
      <c r="P15" s="10"/>
    </row>
    <row r="16" spans="1:133">
      <c r="A16" s="12"/>
      <c r="B16" s="25">
        <v>331.2</v>
      </c>
      <c r="C16" s="20" t="s">
        <v>16</v>
      </c>
      <c r="D16" s="46">
        <v>25406</v>
      </c>
      <c r="E16" s="46">
        <v>209558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234964</v>
      </c>
      <c r="O16" s="47">
        <f t="shared" si="1"/>
        <v>4.2118811171261603</v>
      </c>
      <c r="P16" s="9"/>
    </row>
    <row r="17" spans="1:16">
      <c r="A17" s="12"/>
      <c r="B17" s="25">
        <v>331.5</v>
      </c>
      <c r="C17" s="20" t="s">
        <v>18</v>
      </c>
      <c r="D17" s="46">
        <v>242070</v>
      </c>
      <c r="E17" s="46">
        <v>3295389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3537459</v>
      </c>
      <c r="O17" s="47">
        <f t="shared" si="1"/>
        <v>63.411232208797905</v>
      </c>
      <c r="P17" s="9"/>
    </row>
    <row r="18" spans="1:16">
      <c r="A18" s="12"/>
      <c r="B18" s="25">
        <v>331.69</v>
      </c>
      <c r="C18" s="20" t="s">
        <v>22</v>
      </c>
      <c r="D18" s="46">
        <v>6505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2"/>
        <v>6505</v>
      </c>
      <c r="O18" s="47">
        <f t="shared" si="1"/>
        <v>0.11660631699709605</v>
      </c>
      <c r="P18" s="9"/>
    </row>
    <row r="19" spans="1:16">
      <c r="A19" s="12"/>
      <c r="B19" s="25">
        <v>331.9</v>
      </c>
      <c r="C19" s="20" t="s">
        <v>19</v>
      </c>
      <c r="D19" s="46">
        <v>197358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2"/>
        <v>197358</v>
      </c>
      <c r="O19" s="47">
        <f t="shared" si="1"/>
        <v>3.5377693328075144</v>
      </c>
      <c r="P19" s="9"/>
    </row>
    <row r="20" spans="1:16">
      <c r="A20" s="12"/>
      <c r="B20" s="25">
        <v>334.2</v>
      </c>
      <c r="C20" s="20" t="s">
        <v>21</v>
      </c>
      <c r="D20" s="46">
        <v>875274</v>
      </c>
      <c r="E20" s="46">
        <v>579248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2"/>
        <v>1454522</v>
      </c>
      <c r="O20" s="47">
        <f t="shared" si="1"/>
        <v>26.073244183128384</v>
      </c>
      <c r="P20" s="9"/>
    </row>
    <row r="21" spans="1:16">
      <c r="A21" s="12"/>
      <c r="B21" s="25">
        <v>334.34</v>
      </c>
      <c r="C21" s="20" t="s">
        <v>23</v>
      </c>
      <c r="D21" s="46">
        <v>0</v>
      </c>
      <c r="E21" s="46">
        <v>191176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191176</v>
      </c>
      <c r="O21" s="47">
        <f t="shared" si="1"/>
        <v>3.4269529989603127</v>
      </c>
      <c r="P21" s="9"/>
    </row>
    <row r="22" spans="1:16">
      <c r="A22" s="12"/>
      <c r="B22" s="25">
        <v>334.39</v>
      </c>
      <c r="C22" s="20" t="s">
        <v>101</v>
      </c>
      <c r="D22" s="46">
        <v>0</v>
      </c>
      <c r="E22" s="46">
        <v>2132057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ref="N22:N38" si="5">SUM(D22:M22)</f>
        <v>2132057</v>
      </c>
      <c r="O22" s="47">
        <f t="shared" si="1"/>
        <v>38.218495679919691</v>
      </c>
      <c r="P22" s="9"/>
    </row>
    <row r="23" spans="1:16">
      <c r="A23" s="12"/>
      <c r="B23" s="25">
        <v>334.5</v>
      </c>
      <c r="C23" s="20" t="s">
        <v>25</v>
      </c>
      <c r="D23" s="46">
        <v>14321</v>
      </c>
      <c r="E23" s="46">
        <v>731312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745633</v>
      </c>
      <c r="O23" s="47">
        <f t="shared" si="1"/>
        <v>13.365952030975514</v>
      </c>
      <c r="P23" s="9"/>
    </row>
    <row r="24" spans="1:16">
      <c r="A24" s="12"/>
      <c r="B24" s="25">
        <v>334.61</v>
      </c>
      <c r="C24" s="20" t="s">
        <v>26</v>
      </c>
      <c r="D24" s="46">
        <v>0</v>
      </c>
      <c r="E24" s="46">
        <v>18902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18902</v>
      </c>
      <c r="O24" s="47">
        <f t="shared" si="1"/>
        <v>0.33883053095758792</v>
      </c>
      <c r="P24" s="9"/>
    </row>
    <row r="25" spans="1:16">
      <c r="A25" s="12"/>
      <c r="B25" s="25">
        <v>334.7</v>
      </c>
      <c r="C25" s="20" t="s">
        <v>28</v>
      </c>
      <c r="D25" s="46">
        <v>107339</v>
      </c>
      <c r="E25" s="46">
        <v>5154492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5261831</v>
      </c>
      <c r="O25" s="47">
        <f t="shared" si="1"/>
        <v>94.321711540529876</v>
      </c>
      <c r="P25" s="9"/>
    </row>
    <row r="26" spans="1:16">
      <c r="A26" s="12"/>
      <c r="B26" s="25">
        <v>334.89</v>
      </c>
      <c r="C26" s="20" t="s">
        <v>184</v>
      </c>
      <c r="D26" s="46">
        <v>113051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113051</v>
      </c>
      <c r="O26" s="47">
        <f t="shared" si="1"/>
        <v>2.0265120281074105</v>
      </c>
      <c r="P26" s="9"/>
    </row>
    <row r="27" spans="1:16">
      <c r="A27" s="12"/>
      <c r="B27" s="25">
        <v>334.9</v>
      </c>
      <c r="C27" s="20" t="s">
        <v>185</v>
      </c>
      <c r="D27" s="46">
        <v>147637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147637</v>
      </c>
      <c r="O27" s="47">
        <f t="shared" si="1"/>
        <v>2.6464883662567669</v>
      </c>
      <c r="P27" s="9"/>
    </row>
    <row r="28" spans="1:16">
      <c r="A28" s="12"/>
      <c r="B28" s="25">
        <v>335.12</v>
      </c>
      <c r="C28" s="20" t="s">
        <v>29</v>
      </c>
      <c r="D28" s="46">
        <v>1476814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1476814</v>
      </c>
      <c r="O28" s="47">
        <f t="shared" si="1"/>
        <v>26.47284264869322</v>
      </c>
      <c r="P28" s="9"/>
    </row>
    <row r="29" spans="1:16">
      <c r="A29" s="12"/>
      <c r="B29" s="25">
        <v>335.13</v>
      </c>
      <c r="C29" s="20" t="s">
        <v>30</v>
      </c>
      <c r="D29" s="46">
        <v>28427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28427</v>
      </c>
      <c r="O29" s="47">
        <f t="shared" si="1"/>
        <v>0.50957229412397376</v>
      </c>
      <c r="P29" s="9"/>
    </row>
    <row r="30" spans="1:16">
      <c r="A30" s="12"/>
      <c r="B30" s="25">
        <v>335.14</v>
      </c>
      <c r="C30" s="20" t="s">
        <v>31</v>
      </c>
      <c r="D30" s="46">
        <v>37947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37947</v>
      </c>
      <c r="O30" s="47">
        <f t="shared" si="1"/>
        <v>0.680224429068225</v>
      </c>
      <c r="P30" s="9"/>
    </row>
    <row r="31" spans="1:16">
      <c r="A31" s="12"/>
      <c r="B31" s="25">
        <v>335.15</v>
      </c>
      <c r="C31" s="20" t="s">
        <v>32</v>
      </c>
      <c r="D31" s="46">
        <v>54205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54205</v>
      </c>
      <c r="O31" s="47">
        <f t="shared" si="1"/>
        <v>0.97165955616104394</v>
      </c>
      <c r="P31" s="9"/>
    </row>
    <row r="32" spans="1:16">
      <c r="A32" s="12"/>
      <c r="B32" s="25">
        <v>335.16</v>
      </c>
      <c r="C32" s="20" t="s">
        <v>33</v>
      </c>
      <c r="D32" s="46">
        <v>112000</v>
      </c>
      <c r="E32" s="46">
        <v>112000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224000</v>
      </c>
      <c r="O32" s="47">
        <f t="shared" si="1"/>
        <v>4.0153443516294409</v>
      </c>
      <c r="P32" s="9"/>
    </row>
    <row r="33" spans="1:16">
      <c r="A33" s="12"/>
      <c r="B33" s="25">
        <v>335.18</v>
      </c>
      <c r="C33" s="20" t="s">
        <v>34</v>
      </c>
      <c r="D33" s="46">
        <v>6190461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6190461</v>
      </c>
      <c r="O33" s="47">
        <f t="shared" si="1"/>
        <v>110.96800272469795</v>
      </c>
      <c r="P33" s="9"/>
    </row>
    <row r="34" spans="1:16">
      <c r="A34" s="12"/>
      <c r="B34" s="25">
        <v>335.19</v>
      </c>
      <c r="C34" s="20" t="s">
        <v>186</v>
      </c>
      <c r="D34" s="46">
        <v>45397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45397</v>
      </c>
      <c r="O34" s="47">
        <f t="shared" si="1"/>
        <v>0.81377048004875774</v>
      </c>
      <c r="P34" s="9"/>
    </row>
    <row r="35" spans="1:16">
      <c r="A35" s="12"/>
      <c r="B35" s="25">
        <v>335.2</v>
      </c>
      <c r="C35" s="20" t="s">
        <v>187</v>
      </c>
      <c r="D35" s="46">
        <v>894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894</v>
      </c>
      <c r="O35" s="47">
        <f t="shared" si="1"/>
        <v>1.6025526117663929E-2</v>
      </c>
      <c r="P35" s="9"/>
    </row>
    <row r="36" spans="1:16">
      <c r="A36" s="12"/>
      <c r="B36" s="25">
        <v>335.49</v>
      </c>
      <c r="C36" s="20" t="s">
        <v>36</v>
      </c>
      <c r="D36" s="46">
        <v>0</v>
      </c>
      <c r="E36" s="46">
        <v>2347012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5"/>
        <v>2347012</v>
      </c>
      <c r="O36" s="47">
        <f t="shared" si="1"/>
        <v>42.071702577707669</v>
      </c>
      <c r="P36" s="9"/>
    </row>
    <row r="37" spans="1:16">
      <c r="A37" s="12"/>
      <c r="B37" s="25">
        <v>335.69</v>
      </c>
      <c r="C37" s="20" t="s">
        <v>37</v>
      </c>
      <c r="D37" s="46">
        <v>7047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5"/>
        <v>7047</v>
      </c>
      <c r="O37" s="47">
        <f t="shared" ref="O37:O68" si="6">(N37/O$77)</f>
        <v>0.12632201627648515</v>
      </c>
      <c r="P37" s="9"/>
    </row>
    <row r="38" spans="1:16">
      <c r="A38" s="12"/>
      <c r="B38" s="25">
        <v>336</v>
      </c>
      <c r="C38" s="20" t="s">
        <v>3</v>
      </c>
      <c r="D38" s="46">
        <v>235494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5"/>
        <v>235494</v>
      </c>
      <c r="O38" s="47">
        <f t="shared" si="6"/>
        <v>4.2213817086724266</v>
      </c>
      <c r="P38" s="9"/>
    </row>
    <row r="39" spans="1:16" ht="15.75">
      <c r="A39" s="29" t="s">
        <v>45</v>
      </c>
      <c r="B39" s="30"/>
      <c r="C39" s="31"/>
      <c r="D39" s="32">
        <f t="shared" ref="D39:M39" si="7">SUM(D40:D55)</f>
        <v>6198606</v>
      </c>
      <c r="E39" s="32">
        <f t="shared" si="7"/>
        <v>1199928</v>
      </c>
      <c r="F39" s="32">
        <f t="shared" si="7"/>
        <v>274518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>SUM(D39:M39)</f>
        <v>7673052</v>
      </c>
      <c r="O39" s="45">
        <f t="shared" si="6"/>
        <v>137.54440182124549</v>
      </c>
      <c r="P39" s="10"/>
    </row>
    <row r="40" spans="1:16">
      <c r="A40" s="12"/>
      <c r="B40" s="25">
        <v>341.1</v>
      </c>
      <c r="C40" s="20" t="s">
        <v>48</v>
      </c>
      <c r="D40" s="46">
        <v>403445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403445</v>
      </c>
      <c r="O40" s="47">
        <f t="shared" si="6"/>
        <v>7.2320116158175889</v>
      </c>
      <c r="P40" s="9"/>
    </row>
    <row r="41" spans="1:16">
      <c r="A41" s="12"/>
      <c r="B41" s="25">
        <v>341.15</v>
      </c>
      <c r="C41" s="20" t="s">
        <v>188</v>
      </c>
      <c r="D41" s="46">
        <v>0</v>
      </c>
      <c r="E41" s="46">
        <v>506964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5" si="8">SUM(D41:M41)</f>
        <v>506964</v>
      </c>
      <c r="O41" s="47">
        <f t="shared" si="6"/>
        <v>9.0876564012476244</v>
      </c>
      <c r="P41" s="9"/>
    </row>
    <row r="42" spans="1:16">
      <c r="A42" s="12"/>
      <c r="B42" s="25">
        <v>341.51</v>
      </c>
      <c r="C42" s="20" t="s">
        <v>51</v>
      </c>
      <c r="D42" s="46">
        <v>632388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632388</v>
      </c>
      <c r="O42" s="47">
        <f t="shared" si="6"/>
        <v>11.335962427849282</v>
      </c>
      <c r="P42" s="9"/>
    </row>
    <row r="43" spans="1:16">
      <c r="A43" s="12"/>
      <c r="B43" s="25">
        <v>341.52</v>
      </c>
      <c r="C43" s="20" t="s">
        <v>112</v>
      </c>
      <c r="D43" s="46">
        <v>0</v>
      </c>
      <c r="E43" s="46">
        <v>224524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224524</v>
      </c>
      <c r="O43" s="47">
        <f t="shared" si="6"/>
        <v>4.0247373893091458</v>
      </c>
      <c r="P43" s="9"/>
    </row>
    <row r="44" spans="1:16">
      <c r="A44" s="12"/>
      <c r="B44" s="25">
        <v>341.53</v>
      </c>
      <c r="C44" s="20" t="s">
        <v>52</v>
      </c>
      <c r="D44" s="46">
        <v>3270398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3270398</v>
      </c>
      <c r="O44" s="47">
        <f t="shared" si="6"/>
        <v>58.623991682500986</v>
      </c>
      <c r="P44" s="9"/>
    </row>
    <row r="45" spans="1:16">
      <c r="A45" s="12"/>
      <c r="B45" s="25">
        <v>341.56</v>
      </c>
      <c r="C45" s="20" t="s">
        <v>189</v>
      </c>
      <c r="D45" s="46">
        <v>13381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13381</v>
      </c>
      <c r="O45" s="47">
        <f t="shared" si="6"/>
        <v>0.23986304807657835</v>
      </c>
      <c r="P45" s="9"/>
    </row>
    <row r="46" spans="1:16">
      <c r="A46" s="12"/>
      <c r="B46" s="25">
        <v>341.9</v>
      </c>
      <c r="C46" s="20" t="s">
        <v>113</v>
      </c>
      <c r="D46" s="46">
        <v>422243</v>
      </c>
      <c r="E46" s="46">
        <v>2445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424688</v>
      </c>
      <c r="O46" s="47">
        <f t="shared" si="6"/>
        <v>7.61280608037859</v>
      </c>
      <c r="P46" s="9"/>
    </row>
    <row r="47" spans="1:16">
      <c r="A47" s="12"/>
      <c r="B47" s="25">
        <v>342.6</v>
      </c>
      <c r="C47" s="20" t="s">
        <v>55</v>
      </c>
      <c r="D47" s="46">
        <v>850988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850988</v>
      </c>
      <c r="O47" s="47">
        <f t="shared" si="6"/>
        <v>15.25450829957337</v>
      </c>
      <c r="P47" s="9"/>
    </row>
    <row r="48" spans="1:16">
      <c r="A48" s="12"/>
      <c r="B48" s="25">
        <v>342.9</v>
      </c>
      <c r="C48" s="20" t="s">
        <v>56</v>
      </c>
      <c r="D48" s="46">
        <v>9631</v>
      </c>
      <c r="E48" s="46">
        <v>81250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90881</v>
      </c>
      <c r="O48" s="47">
        <f t="shared" si="6"/>
        <v>1.6291004911626572</v>
      </c>
      <c r="P48" s="9"/>
    </row>
    <row r="49" spans="1:16">
      <c r="A49" s="12"/>
      <c r="B49" s="25">
        <v>343.4</v>
      </c>
      <c r="C49" s="20" t="s">
        <v>57</v>
      </c>
      <c r="D49" s="46">
        <v>111938</v>
      </c>
      <c r="E49" s="46">
        <v>93872</v>
      </c>
      <c r="F49" s="46">
        <v>274518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480328</v>
      </c>
      <c r="O49" s="47">
        <f t="shared" si="6"/>
        <v>8.6101889362922606</v>
      </c>
      <c r="P49" s="9"/>
    </row>
    <row r="50" spans="1:16">
      <c r="A50" s="12"/>
      <c r="B50" s="25">
        <v>345.9</v>
      </c>
      <c r="C50" s="20" t="s">
        <v>58</v>
      </c>
      <c r="D50" s="46">
        <v>0</v>
      </c>
      <c r="E50" s="46">
        <v>259842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259842</v>
      </c>
      <c r="O50" s="47">
        <f t="shared" si="6"/>
        <v>4.6578352991790055</v>
      </c>
      <c r="P50" s="9"/>
    </row>
    <row r="51" spans="1:16">
      <c r="A51" s="12"/>
      <c r="B51" s="25">
        <v>346.9</v>
      </c>
      <c r="C51" s="20" t="s">
        <v>59</v>
      </c>
      <c r="D51" s="46">
        <v>0</v>
      </c>
      <c r="E51" s="46">
        <v>11327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8"/>
        <v>11327</v>
      </c>
      <c r="O51" s="47">
        <f t="shared" si="6"/>
        <v>0.20304377442369054</v>
      </c>
      <c r="P51" s="9"/>
    </row>
    <row r="52" spans="1:16">
      <c r="A52" s="12"/>
      <c r="B52" s="25">
        <v>347.1</v>
      </c>
      <c r="C52" s="20" t="s">
        <v>60</v>
      </c>
      <c r="D52" s="46">
        <v>0</v>
      </c>
      <c r="E52" s="46">
        <v>19704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8"/>
        <v>19704</v>
      </c>
      <c r="O52" s="47">
        <f t="shared" si="6"/>
        <v>0.35320689778797548</v>
      </c>
      <c r="P52" s="9"/>
    </row>
    <row r="53" spans="1:16">
      <c r="A53" s="12"/>
      <c r="B53" s="25">
        <v>347.2</v>
      </c>
      <c r="C53" s="20" t="s">
        <v>61</v>
      </c>
      <c r="D53" s="46">
        <v>85019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8"/>
        <v>85019</v>
      </c>
      <c r="O53" s="47">
        <f t="shared" si="6"/>
        <v>1.524020363532069</v>
      </c>
      <c r="P53" s="9"/>
    </row>
    <row r="54" spans="1:16">
      <c r="A54" s="12"/>
      <c r="B54" s="25">
        <v>348.23</v>
      </c>
      <c r="C54" s="51" t="s">
        <v>191</v>
      </c>
      <c r="D54" s="46">
        <v>131644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131644</v>
      </c>
      <c r="O54" s="47">
        <f t="shared" si="6"/>
        <v>2.3598035349370812</v>
      </c>
      <c r="P54" s="9"/>
    </row>
    <row r="55" spans="1:16">
      <c r="A55" s="12"/>
      <c r="B55" s="25">
        <v>348.68</v>
      </c>
      <c r="C55" s="51" t="s">
        <v>192</v>
      </c>
      <c r="D55" s="46">
        <v>267531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8"/>
        <v>267531</v>
      </c>
      <c r="O55" s="47">
        <f t="shared" si="6"/>
        <v>4.7956655791775713</v>
      </c>
      <c r="P55" s="9"/>
    </row>
    <row r="56" spans="1:16" ht="15.75">
      <c r="A56" s="29" t="s">
        <v>46</v>
      </c>
      <c r="B56" s="30"/>
      <c r="C56" s="31"/>
      <c r="D56" s="32">
        <f t="shared" ref="D56:M56" si="9">SUM(D57:D63)</f>
        <v>148287</v>
      </c>
      <c r="E56" s="32">
        <f t="shared" si="9"/>
        <v>240198</v>
      </c>
      <c r="F56" s="32">
        <f t="shared" si="9"/>
        <v>0</v>
      </c>
      <c r="G56" s="32">
        <f t="shared" si="9"/>
        <v>0</v>
      </c>
      <c r="H56" s="32">
        <f t="shared" si="9"/>
        <v>0</v>
      </c>
      <c r="I56" s="32">
        <f t="shared" si="9"/>
        <v>0</v>
      </c>
      <c r="J56" s="32">
        <f t="shared" si="9"/>
        <v>0</v>
      </c>
      <c r="K56" s="32">
        <f t="shared" si="9"/>
        <v>0</v>
      </c>
      <c r="L56" s="32">
        <f t="shared" si="9"/>
        <v>0</v>
      </c>
      <c r="M56" s="32">
        <f t="shared" si="9"/>
        <v>0</v>
      </c>
      <c r="N56" s="32">
        <f>SUM(D56:M56)</f>
        <v>388485</v>
      </c>
      <c r="O56" s="45">
        <f t="shared" si="6"/>
        <v>6.9638439751909083</v>
      </c>
      <c r="P56" s="10"/>
    </row>
    <row r="57" spans="1:16">
      <c r="A57" s="13"/>
      <c r="B57" s="39">
        <v>351.2</v>
      </c>
      <c r="C57" s="21" t="s">
        <v>193</v>
      </c>
      <c r="D57" s="46">
        <v>128299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ref="N57:N63" si="10">SUM(D57:M57)</f>
        <v>128299</v>
      </c>
      <c r="O57" s="47">
        <f t="shared" si="6"/>
        <v>2.2998422543290431</v>
      </c>
      <c r="P57" s="9"/>
    </row>
    <row r="58" spans="1:16">
      <c r="A58" s="13"/>
      <c r="B58" s="39">
        <v>351.3</v>
      </c>
      <c r="C58" s="21" t="s">
        <v>70</v>
      </c>
      <c r="D58" s="46">
        <v>0</v>
      </c>
      <c r="E58" s="46">
        <v>46223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46223</v>
      </c>
      <c r="O58" s="47">
        <f t="shared" si="6"/>
        <v>0.8285770623453913</v>
      </c>
      <c r="P58" s="9"/>
    </row>
    <row r="59" spans="1:16">
      <c r="A59" s="13"/>
      <c r="B59" s="39">
        <v>351.4</v>
      </c>
      <c r="C59" s="21" t="s">
        <v>71</v>
      </c>
      <c r="D59" s="46">
        <v>0</v>
      </c>
      <c r="E59" s="46">
        <v>79042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79042</v>
      </c>
      <c r="O59" s="47">
        <f t="shared" si="6"/>
        <v>1.4168787867923851</v>
      </c>
      <c r="P59" s="9"/>
    </row>
    <row r="60" spans="1:16">
      <c r="A60" s="13"/>
      <c r="B60" s="39">
        <v>351.5</v>
      </c>
      <c r="C60" s="21" t="s">
        <v>72</v>
      </c>
      <c r="D60" s="46">
        <v>0</v>
      </c>
      <c r="E60" s="46">
        <v>13539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13539</v>
      </c>
      <c r="O60" s="47">
        <f t="shared" si="6"/>
        <v>0.24269529989603125</v>
      </c>
      <c r="P60" s="9"/>
    </row>
    <row r="61" spans="1:16">
      <c r="A61" s="13"/>
      <c r="B61" s="39">
        <v>351.6</v>
      </c>
      <c r="C61" s="21" t="s">
        <v>73</v>
      </c>
      <c r="D61" s="46">
        <v>0</v>
      </c>
      <c r="E61" s="46">
        <v>46641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46641</v>
      </c>
      <c r="O61" s="47">
        <f t="shared" si="6"/>
        <v>0.83606998171584268</v>
      </c>
      <c r="P61" s="9"/>
    </row>
    <row r="62" spans="1:16">
      <c r="A62" s="13"/>
      <c r="B62" s="39">
        <v>354</v>
      </c>
      <c r="C62" s="21" t="s">
        <v>74</v>
      </c>
      <c r="D62" s="46">
        <v>19988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19988</v>
      </c>
      <c r="O62" s="47">
        <f t="shared" si="6"/>
        <v>0.35829778080521996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54753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54753</v>
      </c>
      <c r="O63" s="47">
        <f t="shared" si="6"/>
        <v>0.98148280930699461</v>
      </c>
      <c r="P63" s="9"/>
    </row>
    <row r="64" spans="1:16" ht="15.75">
      <c r="A64" s="29" t="s">
        <v>4</v>
      </c>
      <c r="B64" s="30"/>
      <c r="C64" s="31"/>
      <c r="D64" s="32">
        <f t="shared" ref="D64:M64" si="11">SUM(D65:D70)</f>
        <v>2187551</v>
      </c>
      <c r="E64" s="32">
        <f t="shared" si="11"/>
        <v>5101111</v>
      </c>
      <c r="F64" s="32">
        <f t="shared" si="11"/>
        <v>41331</v>
      </c>
      <c r="G64" s="32">
        <f t="shared" si="11"/>
        <v>389100</v>
      </c>
      <c r="H64" s="32">
        <f t="shared" si="11"/>
        <v>0</v>
      </c>
      <c r="I64" s="32">
        <f t="shared" si="11"/>
        <v>0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75" si="12">SUM(D64:M64)</f>
        <v>7719093</v>
      </c>
      <c r="O64" s="45">
        <f t="shared" si="6"/>
        <v>138.36971641630515</v>
      </c>
      <c r="P64" s="10"/>
    </row>
    <row r="65" spans="1:119">
      <c r="A65" s="12"/>
      <c r="B65" s="25">
        <v>361</v>
      </c>
      <c r="C65" s="20" t="s">
        <v>194</v>
      </c>
      <c r="D65" s="46">
        <v>1360396</v>
      </c>
      <c r="E65" s="46">
        <v>1644643</v>
      </c>
      <c r="F65" s="46">
        <v>37899</v>
      </c>
      <c r="G65" s="46">
        <v>389100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3432038</v>
      </c>
      <c r="O65" s="47">
        <f t="shared" si="6"/>
        <v>61.521492847667872</v>
      </c>
      <c r="P65" s="9"/>
    </row>
    <row r="66" spans="1:119">
      <c r="A66" s="12"/>
      <c r="B66" s="25">
        <v>363.11</v>
      </c>
      <c r="C66" s="20" t="s">
        <v>97</v>
      </c>
      <c r="D66" s="46">
        <v>0</v>
      </c>
      <c r="E66" s="46">
        <v>399560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399560</v>
      </c>
      <c r="O66" s="47">
        <f t="shared" si="6"/>
        <v>7.1623704872190155</v>
      </c>
      <c r="P66" s="9"/>
    </row>
    <row r="67" spans="1:119">
      <c r="A67" s="12"/>
      <c r="B67" s="25">
        <v>363.22</v>
      </c>
      <c r="C67" s="20" t="s">
        <v>124</v>
      </c>
      <c r="D67" s="46">
        <v>375</v>
      </c>
      <c r="E67" s="46">
        <v>16586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16961</v>
      </c>
      <c r="O67" s="47">
        <f t="shared" si="6"/>
        <v>0.30403685512494172</v>
      </c>
      <c r="P67" s="9"/>
    </row>
    <row r="68" spans="1:119">
      <c r="A68" s="12"/>
      <c r="B68" s="25">
        <v>364</v>
      </c>
      <c r="C68" s="20" t="s">
        <v>162</v>
      </c>
      <c r="D68" s="46">
        <v>26925</v>
      </c>
      <c r="E68" s="46">
        <v>1231660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2"/>
        <v>1258585</v>
      </c>
      <c r="O68" s="47">
        <f t="shared" si="6"/>
        <v>22.560947191051518</v>
      </c>
      <c r="P68" s="9"/>
    </row>
    <row r="69" spans="1:119">
      <c r="A69" s="12"/>
      <c r="B69" s="25">
        <v>365</v>
      </c>
      <c r="C69" s="20" t="s">
        <v>163</v>
      </c>
      <c r="D69" s="46">
        <v>0</v>
      </c>
      <c r="E69" s="46">
        <v>53389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2"/>
        <v>53389</v>
      </c>
      <c r="O69" s="47">
        <f t="shared" ref="O69:O75" si="13">(N69/O$77)</f>
        <v>0.95703223030867957</v>
      </c>
      <c r="P69" s="9"/>
    </row>
    <row r="70" spans="1:119">
      <c r="A70" s="12"/>
      <c r="B70" s="25">
        <v>369</v>
      </c>
      <c r="C70" s="20" t="s">
        <v>195</v>
      </c>
      <c r="D70" s="46">
        <v>799855</v>
      </c>
      <c r="E70" s="46">
        <v>1755273</v>
      </c>
      <c r="F70" s="46">
        <v>3432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2"/>
        <v>2558560</v>
      </c>
      <c r="O70" s="47">
        <f t="shared" si="13"/>
        <v>45.863836804933136</v>
      </c>
      <c r="P70" s="9"/>
    </row>
    <row r="71" spans="1:119" ht="15.75">
      <c r="A71" s="29" t="s">
        <v>47</v>
      </c>
      <c r="B71" s="30"/>
      <c r="C71" s="31"/>
      <c r="D71" s="32">
        <f t="shared" ref="D71:M71" si="14">SUM(D72:D74)</f>
        <v>1171006</v>
      </c>
      <c r="E71" s="32">
        <f t="shared" si="14"/>
        <v>16150980</v>
      </c>
      <c r="F71" s="32">
        <f t="shared" si="14"/>
        <v>0</v>
      </c>
      <c r="G71" s="32">
        <f t="shared" si="14"/>
        <v>7487859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2"/>
        <v>24809845</v>
      </c>
      <c r="O71" s="45">
        <f t="shared" si="13"/>
        <v>444.73245975692828</v>
      </c>
      <c r="P71" s="9"/>
    </row>
    <row r="72" spans="1:119">
      <c r="A72" s="12"/>
      <c r="B72" s="25">
        <v>381</v>
      </c>
      <c r="C72" s="20" t="s">
        <v>83</v>
      </c>
      <c r="D72" s="46">
        <v>530000</v>
      </c>
      <c r="E72" s="46">
        <v>8150980</v>
      </c>
      <c r="F72" s="46">
        <v>0</v>
      </c>
      <c r="G72" s="46">
        <v>6087859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2"/>
        <v>14768839</v>
      </c>
      <c r="O72" s="47">
        <f t="shared" si="13"/>
        <v>264.74095651238662</v>
      </c>
      <c r="P72" s="9"/>
    </row>
    <row r="73" spans="1:119">
      <c r="A73" s="12"/>
      <c r="B73" s="25">
        <v>383</v>
      </c>
      <c r="C73" s="20" t="s">
        <v>84</v>
      </c>
      <c r="D73" s="46">
        <v>641006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2"/>
        <v>641006</v>
      </c>
      <c r="O73" s="47">
        <f t="shared" si="13"/>
        <v>11.490445631520453</v>
      </c>
      <c r="P73" s="9"/>
    </row>
    <row r="74" spans="1:119" ht="15.75" thickBot="1">
      <c r="A74" s="12"/>
      <c r="B74" s="25">
        <v>384</v>
      </c>
      <c r="C74" s="20" t="s">
        <v>107</v>
      </c>
      <c r="D74" s="46">
        <v>0</v>
      </c>
      <c r="E74" s="46">
        <v>8000000</v>
      </c>
      <c r="F74" s="46">
        <v>0</v>
      </c>
      <c r="G74" s="46">
        <v>1400000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2"/>
        <v>9400000</v>
      </c>
      <c r="O74" s="47">
        <f t="shared" si="13"/>
        <v>168.50105761302117</v>
      </c>
      <c r="P74" s="9"/>
    </row>
    <row r="75" spans="1:119" ht="16.5" thickBot="1">
      <c r="A75" s="14" t="s">
        <v>68</v>
      </c>
      <c r="B75" s="23"/>
      <c r="C75" s="22"/>
      <c r="D75" s="15">
        <f t="shared" ref="D75:M75" si="15">SUM(D5,D12,D15,D39,D56,D64,D71)</f>
        <v>44642239</v>
      </c>
      <c r="E75" s="15">
        <f t="shared" si="15"/>
        <v>92950946</v>
      </c>
      <c r="F75" s="15">
        <f t="shared" si="15"/>
        <v>567222</v>
      </c>
      <c r="G75" s="15">
        <f t="shared" si="15"/>
        <v>7989522</v>
      </c>
      <c r="H75" s="15">
        <f t="shared" si="15"/>
        <v>0</v>
      </c>
      <c r="I75" s="15">
        <f t="shared" si="15"/>
        <v>0</v>
      </c>
      <c r="J75" s="15">
        <f t="shared" si="15"/>
        <v>0</v>
      </c>
      <c r="K75" s="15">
        <f t="shared" si="15"/>
        <v>0</v>
      </c>
      <c r="L75" s="15">
        <f t="shared" si="15"/>
        <v>0</v>
      </c>
      <c r="M75" s="15">
        <f t="shared" si="15"/>
        <v>0</v>
      </c>
      <c r="N75" s="15">
        <f t="shared" si="12"/>
        <v>146149929</v>
      </c>
      <c r="O75" s="38">
        <f t="shared" si="13"/>
        <v>2619.831660273187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2" t="s">
        <v>196</v>
      </c>
      <c r="M77" s="52"/>
      <c r="N77" s="52"/>
      <c r="O77" s="43">
        <v>55786</v>
      </c>
    </row>
    <row r="78" spans="1:119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  <row r="79" spans="1:119" ht="15.75" customHeight="1" thickBot="1">
      <c r="A79" s="56" t="s">
        <v>120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226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2"/>
      <c r="M3" s="73"/>
      <c r="N3" s="36"/>
      <c r="O3" s="37"/>
      <c r="P3" s="74" t="s">
        <v>212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213</v>
      </c>
      <c r="N4" s="35" t="s">
        <v>10</v>
      </c>
      <c r="O4" s="35" t="s">
        <v>214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215</v>
      </c>
      <c r="B5" s="26"/>
      <c r="C5" s="26"/>
      <c r="D5" s="27">
        <f t="shared" ref="D5:N5" si="0">SUM(D6:D11)</f>
        <v>27769137</v>
      </c>
      <c r="E5" s="27">
        <f t="shared" si="0"/>
        <v>170290726</v>
      </c>
      <c r="F5" s="27">
        <f t="shared" si="0"/>
        <v>0</v>
      </c>
      <c r="G5" s="27">
        <f t="shared" si="0"/>
        <v>300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6" si="1">SUM(D5:N5)</f>
        <v>198060163</v>
      </c>
      <c r="P5" s="33">
        <f t="shared" ref="P5:P36" si="2">(O5/P$76)</f>
        <v>2489.9447224177816</v>
      </c>
      <c r="Q5" s="6"/>
    </row>
    <row r="6" spans="1:134">
      <c r="A6" s="12"/>
      <c r="B6" s="25">
        <v>311</v>
      </c>
      <c r="C6" s="20" t="s">
        <v>2</v>
      </c>
      <c r="D6" s="46">
        <v>27413717</v>
      </c>
      <c r="E6" s="46">
        <v>63933187</v>
      </c>
      <c r="F6" s="46">
        <v>0</v>
      </c>
      <c r="G6" s="46">
        <v>300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91347204</v>
      </c>
      <c r="P6" s="47">
        <f t="shared" si="2"/>
        <v>1148.3858493412451</v>
      </c>
      <c r="Q6" s="9"/>
    </row>
    <row r="7" spans="1:134">
      <c r="A7" s="12"/>
      <c r="B7" s="25">
        <v>312.13</v>
      </c>
      <c r="C7" s="20" t="s">
        <v>216</v>
      </c>
      <c r="D7" s="46">
        <v>0</v>
      </c>
      <c r="E7" s="46">
        <v>62946352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62946352</v>
      </c>
      <c r="P7" s="47">
        <f t="shared" si="2"/>
        <v>791.34003821784165</v>
      </c>
      <c r="Q7" s="9"/>
    </row>
    <row r="8" spans="1:134">
      <c r="A8" s="12"/>
      <c r="B8" s="25">
        <v>312.3</v>
      </c>
      <c r="C8" s="20" t="s">
        <v>94</v>
      </c>
      <c r="D8" s="46">
        <v>0</v>
      </c>
      <c r="E8" s="46">
        <v>710932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710932</v>
      </c>
      <c r="P8" s="47">
        <f t="shared" si="2"/>
        <v>8.9375942874383991</v>
      </c>
      <c r="Q8" s="9"/>
    </row>
    <row r="9" spans="1:134">
      <c r="A9" s="12"/>
      <c r="B9" s="25">
        <v>312.41000000000003</v>
      </c>
      <c r="C9" s="20" t="s">
        <v>217</v>
      </c>
      <c r="D9" s="46">
        <v>0</v>
      </c>
      <c r="E9" s="46">
        <v>3721590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3721590</v>
      </c>
      <c r="P9" s="47">
        <f t="shared" si="2"/>
        <v>46.786558382781855</v>
      </c>
      <c r="Q9" s="9"/>
    </row>
    <row r="10" spans="1:134">
      <c r="A10" s="12"/>
      <c r="B10" s="25">
        <v>312.64</v>
      </c>
      <c r="C10" s="20" t="s">
        <v>227</v>
      </c>
      <c r="D10" s="46">
        <v>0</v>
      </c>
      <c r="E10" s="46">
        <v>38978665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38978665</v>
      </c>
      <c r="P10" s="47">
        <f t="shared" si="2"/>
        <v>490.02646334104395</v>
      </c>
      <c r="Q10" s="9"/>
    </row>
    <row r="11" spans="1:134">
      <c r="A11" s="12"/>
      <c r="B11" s="25">
        <v>315.2</v>
      </c>
      <c r="C11" s="20" t="s">
        <v>219</v>
      </c>
      <c r="D11" s="46">
        <v>355420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355420</v>
      </c>
      <c r="P11" s="47">
        <f t="shared" si="2"/>
        <v>4.4682188474303528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SUM(D13:D14)</f>
        <v>7915985</v>
      </c>
      <c r="E12" s="32">
        <f t="shared" si="3"/>
        <v>5055631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12971616</v>
      </c>
      <c r="P12" s="45">
        <f t="shared" si="2"/>
        <v>163.07472593784573</v>
      </c>
      <c r="Q12" s="10"/>
    </row>
    <row r="13" spans="1:134">
      <c r="A13" s="12"/>
      <c r="B13" s="25">
        <v>322</v>
      </c>
      <c r="C13" s="20" t="s">
        <v>220</v>
      </c>
      <c r="D13" s="46">
        <v>0</v>
      </c>
      <c r="E13" s="46">
        <v>5020671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5020671</v>
      </c>
      <c r="P13" s="47">
        <f t="shared" si="2"/>
        <v>63.118161017801469</v>
      </c>
      <c r="Q13" s="9"/>
    </row>
    <row r="14" spans="1:134">
      <c r="A14" s="12"/>
      <c r="B14" s="25">
        <v>329.5</v>
      </c>
      <c r="C14" s="20" t="s">
        <v>228</v>
      </c>
      <c r="D14" s="46">
        <v>7915985</v>
      </c>
      <c r="E14" s="46">
        <v>34960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7950945</v>
      </c>
      <c r="P14" s="47">
        <f t="shared" si="2"/>
        <v>99.956564920044258</v>
      </c>
      <c r="Q14" s="9"/>
    </row>
    <row r="15" spans="1:134" ht="15.75">
      <c r="A15" s="29" t="s">
        <v>222</v>
      </c>
      <c r="B15" s="30"/>
      <c r="C15" s="31"/>
      <c r="D15" s="32">
        <f t="shared" ref="D15:N15" si="4">SUM(D16:D39)</f>
        <v>28951067</v>
      </c>
      <c r="E15" s="32">
        <f t="shared" si="4"/>
        <v>22207314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32">
        <f t="shared" si="4"/>
        <v>0</v>
      </c>
      <c r="O15" s="44">
        <f t="shared" si="1"/>
        <v>51158381</v>
      </c>
      <c r="P15" s="45">
        <f t="shared" si="2"/>
        <v>643.14569294981391</v>
      </c>
      <c r="Q15" s="10"/>
    </row>
    <row r="16" spans="1:134">
      <c r="A16" s="12"/>
      <c r="B16" s="25">
        <v>331.2</v>
      </c>
      <c r="C16" s="20" t="s">
        <v>16</v>
      </c>
      <c r="D16" s="46">
        <v>260158</v>
      </c>
      <c r="E16" s="46">
        <v>42086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1"/>
        <v>302244</v>
      </c>
      <c r="P16" s="47">
        <f t="shared" si="2"/>
        <v>3.799708337523886</v>
      </c>
      <c r="Q16" s="9"/>
    </row>
    <row r="17" spans="1:17">
      <c r="A17" s="12"/>
      <c r="B17" s="25">
        <v>331.39</v>
      </c>
      <c r="C17" s="20" t="s">
        <v>99</v>
      </c>
      <c r="D17" s="46">
        <v>500000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35" si="5">SUM(D17:N17)</f>
        <v>500000</v>
      </c>
      <c r="P17" s="47">
        <f t="shared" si="2"/>
        <v>6.2858292265915718</v>
      </c>
      <c r="Q17" s="9"/>
    </row>
    <row r="18" spans="1:17">
      <c r="A18" s="12"/>
      <c r="B18" s="25">
        <v>331.5</v>
      </c>
      <c r="C18" s="20" t="s">
        <v>18</v>
      </c>
      <c r="D18" s="46">
        <v>111749</v>
      </c>
      <c r="E18" s="46">
        <v>2249196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5"/>
        <v>2360945</v>
      </c>
      <c r="P18" s="47">
        <f t="shared" si="2"/>
        <v>29.680994166750477</v>
      </c>
      <c r="Q18" s="9"/>
    </row>
    <row r="19" spans="1:17">
      <c r="A19" s="12"/>
      <c r="B19" s="25">
        <v>331.65</v>
      </c>
      <c r="C19" s="20" t="s">
        <v>143</v>
      </c>
      <c r="D19" s="46">
        <v>0</v>
      </c>
      <c r="E19" s="46">
        <v>207936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207936</v>
      </c>
      <c r="P19" s="47">
        <f t="shared" si="2"/>
        <v>2.61410037212109</v>
      </c>
      <c r="Q19" s="9"/>
    </row>
    <row r="20" spans="1:17">
      <c r="A20" s="12"/>
      <c r="B20" s="25">
        <v>331.69</v>
      </c>
      <c r="C20" s="20" t="s">
        <v>22</v>
      </c>
      <c r="D20" s="46">
        <v>3643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3643</v>
      </c>
      <c r="P20" s="47">
        <f t="shared" si="2"/>
        <v>4.5798551744946195E-2</v>
      </c>
      <c r="Q20" s="9"/>
    </row>
    <row r="21" spans="1:17">
      <c r="A21" s="12"/>
      <c r="B21" s="25">
        <v>331.7</v>
      </c>
      <c r="C21" s="20" t="s">
        <v>208</v>
      </c>
      <c r="D21" s="46">
        <v>1243341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1243341</v>
      </c>
      <c r="P21" s="47">
        <f t="shared" si="2"/>
        <v>15.630858392839183</v>
      </c>
      <c r="Q21" s="9"/>
    </row>
    <row r="22" spans="1:17">
      <c r="A22" s="12"/>
      <c r="B22" s="25">
        <v>331.9</v>
      </c>
      <c r="C22" s="20" t="s">
        <v>19</v>
      </c>
      <c r="D22" s="46">
        <v>2888879</v>
      </c>
      <c r="E22" s="46">
        <v>118789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3007668</v>
      </c>
      <c r="P22" s="47">
        <f t="shared" si="2"/>
        <v>37.81137483656844</v>
      </c>
      <c r="Q22" s="9"/>
    </row>
    <row r="23" spans="1:17">
      <c r="A23" s="12"/>
      <c r="B23" s="25">
        <v>334.1</v>
      </c>
      <c r="C23" s="20" t="s">
        <v>20</v>
      </c>
      <c r="D23" s="46">
        <v>32752</v>
      </c>
      <c r="E23" s="46">
        <v>489569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522321</v>
      </c>
      <c r="P23" s="47">
        <f t="shared" si="2"/>
        <v>6.5664412149250726</v>
      </c>
      <c r="Q23" s="9"/>
    </row>
    <row r="24" spans="1:17">
      <c r="A24" s="12"/>
      <c r="B24" s="25">
        <v>334.2</v>
      </c>
      <c r="C24" s="20" t="s">
        <v>21</v>
      </c>
      <c r="D24" s="46">
        <v>143614</v>
      </c>
      <c r="E24" s="46">
        <v>2536043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2679657</v>
      </c>
      <c r="P24" s="47">
        <f t="shared" si="2"/>
        <v>33.68773257568138</v>
      </c>
      <c r="Q24" s="9"/>
    </row>
    <row r="25" spans="1:17">
      <c r="A25" s="12"/>
      <c r="B25" s="25">
        <v>334.39</v>
      </c>
      <c r="C25" s="20" t="s">
        <v>101</v>
      </c>
      <c r="D25" s="46">
        <v>0</v>
      </c>
      <c r="E25" s="46">
        <v>93498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93498</v>
      </c>
      <c r="P25" s="47">
        <f t="shared" si="2"/>
        <v>1.1754249220557176</v>
      </c>
      <c r="Q25" s="9"/>
    </row>
    <row r="26" spans="1:17">
      <c r="A26" s="12"/>
      <c r="B26" s="25">
        <v>334.5</v>
      </c>
      <c r="C26" s="20" t="s">
        <v>25</v>
      </c>
      <c r="D26" s="46">
        <v>402847</v>
      </c>
      <c r="E26" s="46">
        <v>12067155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5"/>
        <v>12470002</v>
      </c>
      <c r="P26" s="47">
        <f t="shared" si="2"/>
        <v>156.76860605451071</v>
      </c>
      <c r="Q26" s="9"/>
    </row>
    <row r="27" spans="1:17">
      <c r="A27" s="12"/>
      <c r="B27" s="25">
        <v>334.7</v>
      </c>
      <c r="C27" s="20" t="s">
        <v>28</v>
      </c>
      <c r="D27" s="46">
        <v>361203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5"/>
        <v>361203</v>
      </c>
      <c r="P27" s="47">
        <f t="shared" si="2"/>
        <v>4.5409207482651111</v>
      </c>
      <c r="Q27" s="9"/>
    </row>
    <row r="28" spans="1:17">
      <c r="A28" s="12"/>
      <c r="B28" s="25">
        <v>335.12099999999998</v>
      </c>
      <c r="C28" s="20" t="s">
        <v>223</v>
      </c>
      <c r="D28" s="46">
        <v>3959250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5"/>
        <v>3959250</v>
      </c>
      <c r="P28" s="47">
        <f t="shared" si="2"/>
        <v>49.774338730765365</v>
      </c>
      <c r="Q28" s="9"/>
    </row>
    <row r="29" spans="1:17">
      <c r="A29" s="12"/>
      <c r="B29" s="25">
        <v>335.13</v>
      </c>
      <c r="C29" s="20" t="s">
        <v>145</v>
      </c>
      <c r="D29" s="46">
        <v>35811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5"/>
        <v>35811</v>
      </c>
      <c r="P29" s="47">
        <f t="shared" si="2"/>
        <v>0.45020366086694158</v>
      </c>
      <c r="Q29" s="9"/>
    </row>
    <row r="30" spans="1:17">
      <c r="A30" s="12"/>
      <c r="B30" s="25">
        <v>335.14</v>
      </c>
      <c r="C30" s="20" t="s">
        <v>146</v>
      </c>
      <c r="D30" s="46">
        <v>40973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5"/>
        <v>40973</v>
      </c>
      <c r="P30" s="47">
        <f t="shared" si="2"/>
        <v>0.51509856180227298</v>
      </c>
      <c r="Q30" s="9"/>
    </row>
    <row r="31" spans="1:17">
      <c r="A31" s="12"/>
      <c r="B31" s="25">
        <v>335.15</v>
      </c>
      <c r="C31" s="20" t="s">
        <v>147</v>
      </c>
      <c r="D31" s="46">
        <v>59900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5"/>
        <v>59900</v>
      </c>
      <c r="P31" s="47">
        <f t="shared" si="2"/>
        <v>0.75304234134567027</v>
      </c>
      <c r="Q31" s="9"/>
    </row>
    <row r="32" spans="1:17">
      <c r="A32" s="12"/>
      <c r="B32" s="25">
        <v>335.16</v>
      </c>
      <c r="C32" s="20" t="s">
        <v>224</v>
      </c>
      <c r="D32" s="46">
        <v>112000</v>
      </c>
      <c r="E32" s="46">
        <v>112000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5"/>
        <v>224000</v>
      </c>
      <c r="P32" s="47">
        <f t="shared" si="2"/>
        <v>2.8160514935130241</v>
      </c>
      <c r="Q32" s="9"/>
    </row>
    <row r="33" spans="1:17">
      <c r="A33" s="12"/>
      <c r="B33" s="25">
        <v>335.18</v>
      </c>
      <c r="C33" s="20" t="s">
        <v>225</v>
      </c>
      <c r="D33" s="46">
        <v>18770251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5"/>
        <v>18770251</v>
      </c>
      <c r="P33" s="47">
        <f t="shared" si="2"/>
        <v>235.97318465251936</v>
      </c>
      <c r="Q33" s="9"/>
    </row>
    <row r="34" spans="1:17">
      <c r="A34" s="12"/>
      <c r="B34" s="25">
        <v>335.21</v>
      </c>
      <c r="C34" s="20" t="s">
        <v>35</v>
      </c>
      <c r="D34" s="46">
        <v>0</v>
      </c>
      <c r="E34" s="46">
        <v>12983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5"/>
        <v>12983</v>
      </c>
      <c r="P34" s="47">
        <f t="shared" si="2"/>
        <v>0.16321784169767675</v>
      </c>
      <c r="Q34" s="9"/>
    </row>
    <row r="35" spans="1:17">
      <c r="A35" s="12"/>
      <c r="B35" s="25">
        <v>335.22</v>
      </c>
      <c r="C35" s="20" t="s">
        <v>102</v>
      </c>
      <c r="D35" s="46">
        <v>0</v>
      </c>
      <c r="E35" s="46">
        <v>424217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5"/>
        <v>424217</v>
      </c>
      <c r="P35" s="47">
        <f t="shared" si="2"/>
        <v>5.3331112340339937</v>
      </c>
      <c r="Q35" s="9"/>
    </row>
    <row r="36" spans="1:17">
      <c r="A36" s="12"/>
      <c r="B36" s="25">
        <v>335.42</v>
      </c>
      <c r="C36" s="20" t="s">
        <v>103</v>
      </c>
      <c r="D36" s="46">
        <v>0</v>
      </c>
      <c r="E36" s="46">
        <v>2896069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1" si="6">SUM(D36:N36)</f>
        <v>2896069</v>
      </c>
      <c r="P36" s="47">
        <f t="shared" si="2"/>
        <v>36.408390324851652</v>
      </c>
      <c r="Q36" s="9"/>
    </row>
    <row r="37" spans="1:17">
      <c r="A37" s="12"/>
      <c r="B37" s="25">
        <v>335.44</v>
      </c>
      <c r="C37" s="20" t="s">
        <v>229</v>
      </c>
      <c r="D37" s="46">
        <v>0</v>
      </c>
      <c r="E37" s="46">
        <v>3230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3230</v>
      </c>
      <c r="P37" s="47">
        <f t="shared" ref="P37:P68" si="7">(O37/P$76)</f>
        <v>4.0606456803781554E-2</v>
      </c>
      <c r="Q37" s="9"/>
    </row>
    <row r="38" spans="1:17">
      <c r="A38" s="12"/>
      <c r="B38" s="25">
        <v>336</v>
      </c>
      <c r="C38" s="20" t="s">
        <v>3</v>
      </c>
      <c r="D38" s="46">
        <v>24696</v>
      </c>
      <c r="E38" s="46">
        <v>60873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85569</v>
      </c>
      <c r="P38" s="47">
        <f t="shared" si="7"/>
        <v>1.0757442421804284</v>
      </c>
      <c r="Q38" s="9"/>
    </row>
    <row r="39" spans="1:17">
      <c r="A39" s="12"/>
      <c r="B39" s="25">
        <v>337.2</v>
      </c>
      <c r="C39" s="20" t="s">
        <v>40</v>
      </c>
      <c r="D39" s="46">
        <v>0</v>
      </c>
      <c r="E39" s="46">
        <v>893670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893670</v>
      </c>
      <c r="P39" s="47">
        <f t="shared" si="7"/>
        <v>11.23491400985618</v>
      </c>
      <c r="Q39" s="9"/>
    </row>
    <row r="40" spans="1:17" ht="15.75">
      <c r="A40" s="29" t="s">
        <v>45</v>
      </c>
      <c r="B40" s="30"/>
      <c r="C40" s="31"/>
      <c r="D40" s="32">
        <f t="shared" ref="D40:N40" si="8">SUM(D41:D56)</f>
        <v>7431994</v>
      </c>
      <c r="E40" s="32">
        <f t="shared" si="8"/>
        <v>7747949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284019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si="8"/>
        <v>0</v>
      </c>
      <c r="O40" s="32">
        <f t="shared" si="6"/>
        <v>15463962</v>
      </c>
      <c r="P40" s="45">
        <f t="shared" si="7"/>
        <v>194.40764859700292</v>
      </c>
      <c r="Q40" s="10"/>
    </row>
    <row r="41" spans="1:17">
      <c r="A41" s="12"/>
      <c r="B41" s="25">
        <v>341.1</v>
      </c>
      <c r="C41" s="20" t="s">
        <v>151</v>
      </c>
      <c r="D41" s="46">
        <v>221198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221198</v>
      </c>
      <c r="P41" s="47">
        <f t="shared" si="7"/>
        <v>2.7808257065272053</v>
      </c>
      <c r="Q41" s="9"/>
    </row>
    <row r="42" spans="1:17">
      <c r="A42" s="12"/>
      <c r="B42" s="25">
        <v>341.2</v>
      </c>
      <c r="C42" s="20" t="s">
        <v>152</v>
      </c>
      <c r="D42" s="46">
        <v>1775806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284019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56" si="9">SUM(D42:N42)</f>
        <v>2059825</v>
      </c>
      <c r="P42" s="47">
        <f t="shared" si="7"/>
        <v>25.895416373327969</v>
      </c>
      <c r="Q42" s="9"/>
    </row>
    <row r="43" spans="1:17">
      <c r="A43" s="12"/>
      <c r="B43" s="25">
        <v>341.3</v>
      </c>
      <c r="C43" s="20" t="s">
        <v>153</v>
      </c>
      <c r="D43" s="46">
        <v>357764</v>
      </c>
      <c r="E43" s="46">
        <v>1247841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1605605</v>
      </c>
      <c r="P43" s="47">
        <f t="shared" si="7"/>
        <v>20.185117670723123</v>
      </c>
      <c r="Q43" s="9"/>
    </row>
    <row r="44" spans="1:17">
      <c r="A44" s="12"/>
      <c r="B44" s="25">
        <v>341.51</v>
      </c>
      <c r="C44" s="20" t="s">
        <v>154</v>
      </c>
      <c r="D44" s="46">
        <v>1651768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1651768</v>
      </c>
      <c r="P44" s="47">
        <f t="shared" si="7"/>
        <v>20.765463139897417</v>
      </c>
      <c r="Q44" s="9"/>
    </row>
    <row r="45" spans="1:17">
      <c r="A45" s="12"/>
      <c r="B45" s="25">
        <v>341.53</v>
      </c>
      <c r="C45" s="20" t="s">
        <v>156</v>
      </c>
      <c r="D45" s="46">
        <v>2120226</v>
      </c>
      <c r="E45" s="46">
        <v>555816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2676042</v>
      </c>
      <c r="P45" s="47">
        <f t="shared" si="7"/>
        <v>33.642286030373128</v>
      </c>
      <c r="Q45" s="9"/>
    </row>
    <row r="46" spans="1:17">
      <c r="A46" s="12"/>
      <c r="B46" s="25">
        <v>342.3</v>
      </c>
      <c r="C46" s="20" t="s">
        <v>54</v>
      </c>
      <c r="D46" s="46">
        <v>1401</v>
      </c>
      <c r="E46" s="46">
        <v>2689378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2690779</v>
      </c>
      <c r="P46" s="47">
        <f t="shared" si="7"/>
        <v>33.82755456099769</v>
      </c>
      <c r="Q46" s="9"/>
    </row>
    <row r="47" spans="1:17">
      <c r="A47" s="12"/>
      <c r="B47" s="25">
        <v>342.6</v>
      </c>
      <c r="C47" s="20" t="s">
        <v>55</v>
      </c>
      <c r="D47" s="46">
        <v>0</v>
      </c>
      <c r="E47" s="46">
        <v>2457778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2457778</v>
      </c>
      <c r="P47" s="47">
        <f t="shared" si="7"/>
        <v>30.898345569747562</v>
      </c>
      <c r="Q47" s="9"/>
    </row>
    <row r="48" spans="1:17">
      <c r="A48" s="12"/>
      <c r="B48" s="25">
        <v>342.9</v>
      </c>
      <c r="C48" s="20" t="s">
        <v>56</v>
      </c>
      <c r="D48" s="46">
        <v>161773</v>
      </c>
      <c r="E48" s="46">
        <v>58972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220745</v>
      </c>
      <c r="P48" s="47">
        <f t="shared" si="7"/>
        <v>2.775130745247913</v>
      </c>
      <c r="Q48" s="9"/>
    </row>
    <row r="49" spans="1:17">
      <c r="A49" s="12"/>
      <c r="B49" s="25">
        <v>343.4</v>
      </c>
      <c r="C49" s="20" t="s">
        <v>57</v>
      </c>
      <c r="D49" s="46">
        <v>12511</v>
      </c>
      <c r="E49" s="46">
        <v>477989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490500</v>
      </c>
      <c r="P49" s="47">
        <f t="shared" si="7"/>
        <v>6.1663984712863318</v>
      </c>
      <c r="Q49" s="9"/>
    </row>
    <row r="50" spans="1:17">
      <c r="A50" s="12"/>
      <c r="B50" s="25">
        <v>343.5</v>
      </c>
      <c r="C50" s="20" t="s">
        <v>190</v>
      </c>
      <c r="D50" s="46">
        <v>0</v>
      </c>
      <c r="E50" s="46">
        <v>57813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57813</v>
      </c>
      <c r="P50" s="47">
        <f t="shared" si="7"/>
        <v>0.72680529015387707</v>
      </c>
      <c r="Q50" s="9"/>
    </row>
    <row r="51" spans="1:17">
      <c r="A51" s="12"/>
      <c r="B51" s="25">
        <v>345.9</v>
      </c>
      <c r="C51" s="20" t="s">
        <v>58</v>
      </c>
      <c r="D51" s="46">
        <v>0</v>
      </c>
      <c r="E51" s="46">
        <v>171948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171948</v>
      </c>
      <c r="P51" s="47">
        <f t="shared" si="7"/>
        <v>2.1616715277079352</v>
      </c>
      <c r="Q51" s="9"/>
    </row>
    <row r="52" spans="1:17">
      <c r="A52" s="12"/>
      <c r="B52" s="25">
        <v>346.4</v>
      </c>
      <c r="C52" s="20" t="s">
        <v>105</v>
      </c>
      <c r="D52" s="46">
        <v>0</v>
      </c>
      <c r="E52" s="46">
        <v>30414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30414</v>
      </c>
      <c r="P52" s="47">
        <f t="shared" si="7"/>
        <v>0.38235442019511212</v>
      </c>
      <c r="Q52" s="9"/>
    </row>
    <row r="53" spans="1:17">
      <c r="A53" s="12"/>
      <c r="B53" s="25">
        <v>347.1</v>
      </c>
      <c r="C53" s="20" t="s">
        <v>60</v>
      </c>
      <c r="D53" s="46">
        <v>16127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16127</v>
      </c>
      <c r="P53" s="47">
        <f t="shared" si="7"/>
        <v>0.20274313587448456</v>
      </c>
      <c r="Q53" s="9"/>
    </row>
    <row r="54" spans="1:17">
      <c r="A54" s="12"/>
      <c r="B54" s="25">
        <v>347.2</v>
      </c>
      <c r="C54" s="20" t="s">
        <v>61</v>
      </c>
      <c r="D54" s="46">
        <v>694659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694659</v>
      </c>
      <c r="P54" s="47">
        <f t="shared" si="7"/>
        <v>8.7330156894297488</v>
      </c>
      <c r="Q54" s="9"/>
    </row>
    <row r="55" spans="1:17">
      <c r="A55" s="12"/>
      <c r="B55" s="25">
        <v>348.14</v>
      </c>
      <c r="C55" s="20" t="s">
        <v>158</v>
      </c>
      <c r="D55" s="46">
        <v>214714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>SUM(D55:N55)</f>
        <v>214714</v>
      </c>
      <c r="P55" s="47">
        <f t="shared" si="7"/>
        <v>2.6993110731167658</v>
      </c>
      <c r="Q55" s="9"/>
    </row>
    <row r="56" spans="1:17">
      <c r="A56" s="12"/>
      <c r="B56" s="25">
        <v>348.88</v>
      </c>
      <c r="C56" s="20" t="s">
        <v>160</v>
      </c>
      <c r="D56" s="46">
        <v>204047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9"/>
        <v>204047</v>
      </c>
      <c r="P56" s="47">
        <f t="shared" si="7"/>
        <v>2.5652091923966611</v>
      </c>
      <c r="Q56" s="9"/>
    </row>
    <row r="57" spans="1:17" ht="15.75">
      <c r="A57" s="29" t="s">
        <v>46</v>
      </c>
      <c r="B57" s="30"/>
      <c r="C57" s="31"/>
      <c r="D57" s="32">
        <f t="shared" ref="D57:N57" si="10">SUM(D58:D62)</f>
        <v>170388</v>
      </c>
      <c r="E57" s="32">
        <f t="shared" si="10"/>
        <v>907657</v>
      </c>
      <c r="F57" s="32">
        <f t="shared" si="10"/>
        <v>0</v>
      </c>
      <c r="G57" s="32">
        <f t="shared" si="10"/>
        <v>0</v>
      </c>
      <c r="H57" s="32">
        <f t="shared" si="10"/>
        <v>0</v>
      </c>
      <c r="I57" s="32">
        <f t="shared" si="10"/>
        <v>0</v>
      </c>
      <c r="J57" s="32">
        <f t="shared" si="10"/>
        <v>0</v>
      </c>
      <c r="K57" s="32">
        <f t="shared" si="10"/>
        <v>0</v>
      </c>
      <c r="L57" s="32">
        <f t="shared" si="10"/>
        <v>0</v>
      </c>
      <c r="M57" s="32">
        <f t="shared" si="10"/>
        <v>0</v>
      </c>
      <c r="N57" s="32">
        <f t="shared" si="10"/>
        <v>0</v>
      </c>
      <c r="O57" s="32">
        <f t="shared" ref="O57:O64" si="11">SUM(D57:N57)</f>
        <v>1078045</v>
      </c>
      <c r="P57" s="45">
        <f t="shared" si="7"/>
        <v>13.552813537161823</v>
      </c>
      <c r="Q57" s="10"/>
    </row>
    <row r="58" spans="1:17">
      <c r="A58" s="13"/>
      <c r="B58" s="39">
        <v>351.3</v>
      </c>
      <c r="C58" s="21" t="s">
        <v>70</v>
      </c>
      <c r="D58" s="46">
        <v>0</v>
      </c>
      <c r="E58" s="46">
        <v>126076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126076</v>
      </c>
      <c r="P58" s="47">
        <f t="shared" si="7"/>
        <v>1.5849844111435181</v>
      </c>
      <c r="Q58" s="9"/>
    </row>
    <row r="59" spans="1:17">
      <c r="A59" s="13"/>
      <c r="B59" s="39">
        <v>351.4</v>
      </c>
      <c r="C59" s="21" t="s">
        <v>71</v>
      </c>
      <c r="D59" s="46">
        <v>0</v>
      </c>
      <c r="E59" s="46">
        <v>15000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15000</v>
      </c>
      <c r="P59" s="47">
        <f t="shared" si="7"/>
        <v>0.18857487679774715</v>
      </c>
      <c r="Q59" s="9"/>
    </row>
    <row r="60" spans="1:17">
      <c r="A60" s="13"/>
      <c r="B60" s="39">
        <v>354</v>
      </c>
      <c r="C60" s="21" t="s">
        <v>74</v>
      </c>
      <c r="D60" s="46">
        <v>170388</v>
      </c>
      <c r="E60" s="46">
        <v>647478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817866</v>
      </c>
      <c r="P60" s="47">
        <f t="shared" si="7"/>
        <v>10.281932012471085</v>
      </c>
      <c r="Q60" s="9"/>
    </row>
    <row r="61" spans="1:17">
      <c r="A61" s="13"/>
      <c r="B61" s="39">
        <v>355</v>
      </c>
      <c r="C61" s="21" t="s">
        <v>135</v>
      </c>
      <c r="D61" s="46">
        <v>0</v>
      </c>
      <c r="E61" s="46">
        <v>70677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70677</v>
      </c>
      <c r="P61" s="47">
        <f t="shared" si="7"/>
        <v>0.88852710449562511</v>
      </c>
      <c r="Q61" s="9"/>
    </row>
    <row r="62" spans="1:17">
      <c r="A62" s="13"/>
      <c r="B62" s="39">
        <v>359</v>
      </c>
      <c r="C62" s="21" t="s">
        <v>75</v>
      </c>
      <c r="D62" s="46">
        <v>0</v>
      </c>
      <c r="E62" s="46">
        <v>48426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48426</v>
      </c>
      <c r="P62" s="47">
        <f t="shared" si="7"/>
        <v>0.60879513225384696</v>
      </c>
      <c r="Q62" s="9"/>
    </row>
    <row r="63" spans="1:17" ht="15.75">
      <c r="A63" s="29" t="s">
        <v>4</v>
      </c>
      <c r="B63" s="30"/>
      <c r="C63" s="31"/>
      <c r="D63" s="32">
        <f t="shared" ref="D63:N63" si="12">SUM(D64:D70)</f>
        <v>3448666</v>
      </c>
      <c r="E63" s="32">
        <f t="shared" si="12"/>
        <v>6448427</v>
      </c>
      <c r="F63" s="32">
        <f t="shared" si="12"/>
        <v>36</v>
      </c>
      <c r="G63" s="32">
        <f t="shared" si="12"/>
        <v>660000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382072023</v>
      </c>
      <c r="N63" s="32">
        <f t="shared" si="12"/>
        <v>0</v>
      </c>
      <c r="O63" s="32">
        <f t="shared" si="11"/>
        <v>392629152</v>
      </c>
      <c r="P63" s="45">
        <f t="shared" si="7"/>
        <v>4935.9995977069293</v>
      </c>
      <c r="Q63" s="10"/>
    </row>
    <row r="64" spans="1:17">
      <c r="A64" s="12"/>
      <c r="B64" s="25">
        <v>361.1</v>
      </c>
      <c r="C64" s="20" t="s">
        <v>76</v>
      </c>
      <c r="D64" s="46">
        <v>0</v>
      </c>
      <c r="E64" s="46">
        <v>8131</v>
      </c>
      <c r="F64" s="46">
        <v>36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8167</v>
      </c>
      <c r="P64" s="47">
        <f t="shared" si="7"/>
        <v>0.10267273458714674</v>
      </c>
      <c r="Q64" s="9"/>
    </row>
    <row r="65" spans="1:120">
      <c r="A65" s="12"/>
      <c r="B65" s="25">
        <v>362</v>
      </c>
      <c r="C65" s="20" t="s">
        <v>77</v>
      </c>
      <c r="D65" s="46">
        <v>444701</v>
      </c>
      <c r="E65" s="46">
        <v>18000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3">SUM(D65:N65)</f>
        <v>462701</v>
      </c>
      <c r="P65" s="47">
        <f t="shared" si="7"/>
        <v>5.8169189379462942</v>
      </c>
      <c r="Q65" s="9"/>
    </row>
    <row r="66" spans="1:120">
      <c r="A66" s="12"/>
      <c r="B66" s="25">
        <v>364</v>
      </c>
      <c r="C66" s="20" t="s">
        <v>162</v>
      </c>
      <c r="D66" s="46">
        <v>295165</v>
      </c>
      <c r="E66" s="46">
        <v>186855</v>
      </c>
      <c r="F66" s="46">
        <v>0</v>
      </c>
      <c r="G66" s="46">
        <v>660000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1142020</v>
      </c>
      <c r="P66" s="47">
        <f t="shared" si="7"/>
        <v>14.357085386704213</v>
      </c>
      <c r="Q66" s="9"/>
    </row>
    <row r="67" spans="1:120">
      <c r="A67" s="12"/>
      <c r="B67" s="25">
        <v>365</v>
      </c>
      <c r="C67" s="20" t="s">
        <v>163</v>
      </c>
      <c r="D67" s="46">
        <v>0</v>
      </c>
      <c r="E67" s="46">
        <v>130779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130779</v>
      </c>
      <c r="P67" s="47">
        <f t="shared" si="7"/>
        <v>1.6441089208488384</v>
      </c>
      <c r="Q67" s="9"/>
    </row>
    <row r="68" spans="1:120">
      <c r="A68" s="12"/>
      <c r="B68" s="25">
        <v>366</v>
      </c>
      <c r="C68" s="20" t="s">
        <v>80</v>
      </c>
      <c r="D68" s="46">
        <v>525</v>
      </c>
      <c r="E68" s="46">
        <v>1249386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3"/>
        <v>1249911</v>
      </c>
      <c r="P68" s="47">
        <f t="shared" si="7"/>
        <v>15.713454188876597</v>
      </c>
      <c r="Q68" s="9"/>
    </row>
    <row r="69" spans="1:120">
      <c r="A69" s="12"/>
      <c r="B69" s="25">
        <v>369.3</v>
      </c>
      <c r="C69" s="20" t="s">
        <v>81</v>
      </c>
      <c r="D69" s="46">
        <v>59856</v>
      </c>
      <c r="E69" s="46">
        <v>60379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120235</v>
      </c>
      <c r="P69" s="47">
        <f t="shared" ref="P69:P74" si="14">(O69/P$76)</f>
        <v>1.5115533541184754</v>
      </c>
      <c r="Q69" s="9"/>
    </row>
    <row r="70" spans="1:120">
      <c r="A70" s="12"/>
      <c r="B70" s="25">
        <v>369.9</v>
      </c>
      <c r="C70" s="20" t="s">
        <v>82</v>
      </c>
      <c r="D70" s="46">
        <v>2648419</v>
      </c>
      <c r="E70" s="46">
        <v>4794897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382072023</v>
      </c>
      <c r="N70" s="46">
        <v>0</v>
      </c>
      <c r="O70" s="46">
        <f t="shared" si="13"/>
        <v>389515339</v>
      </c>
      <c r="P70" s="47">
        <f t="shared" si="14"/>
        <v>4896.8538041838483</v>
      </c>
      <c r="Q70" s="9"/>
    </row>
    <row r="71" spans="1:120" ht="15.75">
      <c r="A71" s="29" t="s">
        <v>47</v>
      </c>
      <c r="B71" s="30"/>
      <c r="C71" s="31"/>
      <c r="D71" s="32">
        <f t="shared" ref="D71:N71" si="15">SUM(D72:D73)</f>
        <v>3077591</v>
      </c>
      <c r="E71" s="32">
        <f t="shared" si="15"/>
        <v>11932129</v>
      </c>
      <c r="F71" s="32">
        <f t="shared" si="15"/>
        <v>0</v>
      </c>
      <c r="G71" s="32">
        <f t="shared" si="15"/>
        <v>8852791</v>
      </c>
      <c r="H71" s="32">
        <f t="shared" si="15"/>
        <v>0</v>
      </c>
      <c r="I71" s="32">
        <f t="shared" si="15"/>
        <v>0</v>
      </c>
      <c r="J71" s="32">
        <f t="shared" si="15"/>
        <v>0</v>
      </c>
      <c r="K71" s="32">
        <f t="shared" si="15"/>
        <v>0</v>
      </c>
      <c r="L71" s="32">
        <f t="shared" si="15"/>
        <v>0</v>
      </c>
      <c r="M71" s="32">
        <f t="shared" si="15"/>
        <v>0</v>
      </c>
      <c r="N71" s="32">
        <f t="shared" si="15"/>
        <v>0</v>
      </c>
      <c r="O71" s="32">
        <f>SUM(D71:N71)</f>
        <v>23862511</v>
      </c>
      <c r="P71" s="45">
        <f t="shared" si="14"/>
        <v>299.99133812732578</v>
      </c>
      <c r="Q71" s="9"/>
    </row>
    <row r="72" spans="1:120">
      <c r="A72" s="12"/>
      <c r="B72" s="25">
        <v>381</v>
      </c>
      <c r="C72" s="20" t="s">
        <v>83</v>
      </c>
      <c r="D72" s="46">
        <v>2602791</v>
      </c>
      <c r="E72" s="46">
        <v>11565059</v>
      </c>
      <c r="F72" s="46">
        <v>0</v>
      </c>
      <c r="G72" s="46">
        <v>8852791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23020641</v>
      </c>
      <c r="P72" s="47">
        <f t="shared" si="14"/>
        <v>289.40763602534446</v>
      </c>
      <c r="Q72" s="9"/>
    </row>
    <row r="73" spans="1:120" ht="15.75" thickBot="1">
      <c r="A73" s="12"/>
      <c r="B73" s="25">
        <v>383.1</v>
      </c>
      <c r="C73" s="20" t="s">
        <v>234</v>
      </c>
      <c r="D73" s="46">
        <v>474800</v>
      </c>
      <c r="E73" s="46">
        <v>367070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>SUM(D73:N73)</f>
        <v>841870</v>
      </c>
      <c r="P73" s="47">
        <f t="shared" si="14"/>
        <v>10.583702101981293</v>
      </c>
      <c r="Q73" s="9"/>
    </row>
    <row r="74" spans="1:120" ht="16.5" thickBot="1">
      <c r="A74" s="14" t="s">
        <v>68</v>
      </c>
      <c r="B74" s="23"/>
      <c r="C74" s="22"/>
      <c r="D74" s="15">
        <f t="shared" ref="D74:N74" si="16">SUM(D5,D12,D15,D40,D57,D63,D71)</f>
        <v>78764828</v>
      </c>
      <c r="E74" s="15">
        <f t="shared" si="16"/>
        <v>224589833</v>
      </c>
      <c r="F74" s="15">
        <f t="shared" si="16"/>
        <v>36</v>
      </c>
      <c r="G74" s="15">
        <f t="shared" si="16"/>
        <v>9513091</v>
      </c>
      <c r="H74" s="15">
        <f t="shared" si="16"/>
        <v>0</v>
      </c>
      <c r="I74" s="15">
        <f t="shared" si="16"/>
        <v>0</v>
      </c>
      <c r="J74" s="15">
        <f t="shared" si="16"/>
        <v>284019</v>
      </c>
      <c r="K74" s="15">
        <f t="shared" si="16"/>
        <v>0</v>
      </c>
      <c r="L74" s="15">
        <f t="shared" si="16"/>
        <v>0</v>
      </c>
      <c r="M74" s="15">
        <f t="shared" si="16"/>
        <v>382072023</v>
      </c>
      <c r="N74" s="15">
        <f t="shared" si="16"/>
        <v>0</v>
      </c>
      <c r="O74" s="15">
        <f>SUM(D74:N74)</f>
        <v>695223830</v>
      </c>
      <c r="P74" s="38">
        <f t="shared" si="14"/>
        <v>8740.1165392738603</v>
      </c>
      <c r="Q74" s="6"/>
      <c r="R74" s="2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</row>
    <row r="75" spans="1:120">
      <c r="A75" s="16"/>
      <c r="B75" s="18"/>
      <c r="C75" s="18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9"/>
    </row>
    <row r="76" spans="1:120">
      <c r="A76" s="40"/>
      <c r="B76" s="41"/>
      <c r="C76" s="41"/>
      <c r="D76" s="42"/>
      <c r="E76" s="42"/>
      <c r="F76" s="42"/>
      <c r="G76" s="42"/>
      <c r="H76" s="42"/>
      <c r="I76" s="42"/>
      <c r="J76" s="42"/>
      <c r="K76" s="42"/>
      <c r="L76" s="42"/>
      <c r="M76" s="52" t="s">
        <v>230</v>
      </c>
      <c r="N76" s="52"/>
      <c r="O76" s="52"/>
      <c r="P76" s="43">
        <v>79544</v>
      </c>
    </row>
    <row r="77" spans="1:120">
      <c r="A77" s="53"/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5"/>
    </row>
    <row r="78" spans="1:120" ht="15.75" customHeight="1" thickBot="1">
      <c r="A78" s="56" t="s">
        <v>120</v>
      </c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8"/>
    </row>
  </sheetData>
  <mergeCells count="10">
    <mergeCell ref="M76:O76"/>
    <mergeCell ref="A77:P77"/>
    <mergeCell ref="A78:P7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77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1"/>
      <c r="Q1" s="7"/>
      <c r="R1"/>
    </row>
    <row r="2" spans="1:134" ht="24" thickBot="1">
      <c r="A2" s="62" t="s">
        <v>210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4"/>
      <c r="Q2" s="7"/>
      <c r="R2"/>
    </row>
    <row r="3" spans="1:134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2"/>
      <c r="M3" s="73"/>
      <c r="N3" s="36"/>
      <c r="O3" s="37"/>
      <c r="P3" s="74" t="s">
        <v>212</v>
      </c>
      <c r="Q3" s="11"/>
      <c r="R3"/>
    </row>
    <row r="4" spans="1:134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213</v>
      </c>
      <c r="N4" s="35" t="s">
        <v>10</v>
      </c>
      <c r="O4" s="35" t="s">
        <v>214</v>
      </c>
      <c r="P4" s="75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215</v>
      </c>
      <c r="B5" s="26"/>
      <c r="C5" s="26"/>
      <c r="D5" s="27">
        <f t="shared" ref="D5:N5" si="0">SUM(D6:D11)</f>
        <v>24729474</v>
      </c>
      <c r="E5" s="27">
        <f t="shared" si="0"/>
        <v>153457798</v>
      </c>
      <c r="F5" s="27">
        <f t="shared" si="0"/>
        <v>0</v>
      </c>
      <c r="G5" s="27">
        <f t="shared" si="0"/>
        <v>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7" si="1">SUM(D5:N5)</f>
        <v>178187283</v>
      </c>
      <c r="P5" s="33">
        <f t="shared" ref="P5:P36" si="2">(O5/P$75)</f>
        <v>2286.1816373923866</v>
      </c>
      <c r="Q5" s="6"/>
    </row>
    <row r="6" spans="1:134">
      <c r="A6" s="12"/>
      <c r="B6" s="25">
        <v>311</v>
      </c>
      <c r="C6" s="20" t="s">
        <v>2</v>
      </c>
      <c r="D6" s="46">
        <v>24402860</v>
      </c>
      <c r="E6" s="46">
        <v>56090897</v>
      </c>
      <c r="F6" s="46">
        <v>0</v>
      </c>
      <c r="G6" s="46">
        <v>11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 t="shared" si="1"/>
        <v>80493768</v>
      </c>
      <c r="P6" s="47">
        <f t="shared" si="2"/>
        <v>1032.7525692511001</v>
      </c>
      <c r="Q6" s="9"/>
    </row>
    <row r="7" spans="1:134">
      <c r="A7" s="12"/>
      <c r="B7" s="25">
        <v>312.13</v>
      </c>
      <c r="C7" s="20" t="s">
        <v>216</v>
      </c>
      <c r="D7" s="46">
        <v>0</v>
      </c>
      <c r="E7" s="46">
        <v>58073370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si="1"/>
        <v>58073370</v>
      </c>
      <c r="P7" s="47">
        <f t="shared" si="2"/>
        <v>745.09398134486344</v>
      </c>
      <c r="Q7" s="9"/>
    </row>
    <row r="8" spans="1:134">
      <c r="A8" s="12"/>
      <c r="B8" s="25">
        <v>312.3</v>
      </c>
      <c r="C8" s="20" t="s">
        <v>94</v>
      </c>
      <c r="D8" s="46">
        <v>0</v>
      </c>
      <c r="E8" s="46">
        <v>688540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1"/>
        <v>688540</v>
      </c>
      <c r="P8" s="47">
        <f t="shared" si="2"/>
        <v>8.8341181149844115</v>
      </c>
      <c r="Q8" s="9"/>
    </row>
    <row r="9" spans="1:134">
      <c r="A9" s="12"/>
      <c r="B9" s="25">
        <v>312.41000000000003</v>
      </c>
      <c r="C9" s="20" t="s">
        <v>217</v>
      </c>
      <c r="D9" s="46">
        <v>0</v>
      </c>
      <c r="E9" s="46">
        <v>3595509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1"/>
        <v>3595509</v>
      </c>
      <c r="P9" s="47">
        <f t="shared" si="2"/>
        <v>46.131163315841469</v>
      </c>
      <c r="Q9" s="9"/>
    </row>
    <row r="10" spans="1:134">
      <c r="A10" s="12"/>
      <c r="B10" s="25">
        <v>312.63</v>
      </c>
      <c r="C10" s="20" t="s">
        <v>218</v>
      </c>
      <c r="D10" s="46">
        <v>0</v>
      </c>
      <c r="E10" s="46">
        <v>35009482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1"/>
        <v>35009482</v>
      </c>
      <c r="P10" s="47">
        <f t="shared" si="2"/>
        <v>449.17927663232445</v>
      </c>
      <c r="Q10" s="9"/>
    </row>
    <row r="11" spans="1:134">
      <c r="A11" s="12"/>
      <c r="B11" s="25">
        <v>315.2</v>
      </c>
      <c r="C11" s="20" t="s">
        <v>219</v>
      </c>
      <c r="D11" s="46">
        <v>326614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1"/>
        <v>326614</v>
      </c>
      <c r="P11" s="47">
        <f t="shared" si="2"/>
        <v>4.190528733272604</v>
      </c>
      <c r="Q11" s="9"/>
    </row>
    <row r="12" spans="1:134" ht="15.75">
      <c r="A12" s="29" t="s">
        <v>13</v>
      </c>
      <c r="B12" s="30"/>
      <c r="C12" s="31"/>
      <c r="D12" s="32">
        <f t="shared" ref="D12:N12" si="3">SUM(D13:D15)</f>
        <v>8050982</v>
      </c>
      <c r="E12" s="32">
        <f t="shared" si="3"/>
        <v>4408989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4">
        <f t="shared" si="1"/>
        <v>12459971</v>
      </c>
      <c r="P12" s="45">
        <f t="shared" si="2"/>
        <v>159.86414082446979</v>
      </c>
      <c r="Q12" s="10"/>
    </row>
    <row r="13" spans="1:134">
      <c r="A13" s="12"/>
      <c r="B13" s="25">
        <v>322</v>
      </c>
      <c r="C13" s="20" t="s">
        <v>220</v>
      </c>
      <c r="D13" s="46">
        <v>0</v>
      </c>
      <c r="E13" s="46">
        <v>4371571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1"/>
        <v>4371571</v>
      </c>
      <c r="P13" s="47">
        <f t="shared" si="2"/>
        <v>56.088207746885466</v>
      </c>
      <c r="Q13" s="9"/>
    </row>
    <row r="14" spans="1:134">
      <c r="A14" s="12"/>
      <c r="B14" s="25">
        <v>322.89999999999998</v>
      </c>
      <c r="C14" s="20" t="s">
        <v>221</v>
      </c>
      <c r="D14" s="46">
        <v>8040832</v>
      </c>
      <c r="E14" s="46">
        <v>37418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1"/>
        <v>8078250</v>
      </c>
      <c r="P14" s="47">
        <f t="shared" si="2"/>
        <v>103.64570636763706</v>
      </c>
      <c r="Q14" s="9"/>
    </row>
    <row r="15" spans="1:134">
      <c r="A15" s="12"/>
      <c r="B15" s="25">
        <v>324.11</v>
      </c>
      <c r="C15" s="20" t="s">
        <v>142</v>
      </c>
      <c r="D15" s="46">
        <v>10150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1"/>
        <v>10150</v>
      </c>
      <c r="P15" s="47">
        <f t="shared" si="2"/>
        <v>0.13022670994726782</v>
      </c>
      <c r="Q15" s="9"/>
    </row>
    <row r="16" spans="1:134" ht="15.75">
      <c r="A16" s="29" t="s">
        <v>222</v>
      </c>
      <c r="B16" s="30"/>
      <c r="C16" s="31"/>
      <c r="D16" s="32">
        <f t="shared" ref="D16:N16" si="4">SUM(D17:D40)</f>
        <v>28787404</v>
      </c>
      <c r="E16" s="32">
        <f t="shared" si="4"/>
        <v>26427535</v>
      </c>
      <c r="F16" s="32">
        <f t="shared" si="4"/>
        <v>0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32">
        <f t="shared" si="4"/>
        <v>0</v>
      </c>
      <c r="O16" s="44">
        <f t="shared" si="1"/>
        <v>55214939</v>
      </c>
      <c r="P16" s="45">
        <f t="shared" si="2"/>
        <v>708.41968925212666</v>
      </c>
      <c r="Q16" s="10"/>
    </row>
    <row r="17" spans="1:17">
      <c r="A17" s="12"/>
      <c r="B17" s="25">
        <v>331.2</v>
      </c>
      <c r="C17" s="20" t="s">
        <v>16</v>
      </c>
      <c r="D17" s="46">
        <v>101545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101545</v>
      </c>
      <c r="P17" s="47">
        <f t="shared" si="2"/>
        <v>1.3028444592704738</v>
      </c>
      <c r="Q17" s="9"/>
    </row>
    <row r="18" spans="1:17">
      <c r="A18" s="12"/>
      <c r="B18" s="25">
        <v>331.5</v>
      </c>
      <c r="C18" s="20" t="s">
        <v>18</v>
      </c>
      <c r="D18" s="46">
        <v>116308</v>
      </c>
      <c r="E18" s="46">
        <v>2548983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ref="O18:O36" si="5">SUM(D18:N18)</f>
        <v>2665291</v>
      </c>
      <c r="P18" s="47">
        <f t="shared" si="2"/>
        <v>34.196263840597375</v>
      </c>
      <c r="Q18" s="9"/>
    </row>
    <row r="19" spans="1:17">
      <c r="A19" s="12"/>
      <c r="B19" s="25">
        <v>331.65</v>
      </c>
      <c r="C19" s="20" t="s">
        <v>143</v>
      </c>
      <c r="D19" s="46">
        <v>0</v>
      </c>
      <c r="E19" s="46">
        <v>164295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5"/>
        <v>164295</v>
      </c>
      <c r="P19" s="47">
        <f t="shared" si="2"/>
        <v>2.1079406217523511</v>
      </c>
      <c r="Q19" s="9"/>
    </row>
    <row r="20" spans="1:17">
      <c r="A20" s="12"/>
      <c r="B20" s="25">
        <v>331.69</v>
      </c>
      <c r="C20" s="20" t="s">
        <v>22</v>
      </c>
      <c r="D20" s="46">
        <v>3557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5"/>
        <v>3557</v>
      </c>
      <c r="P20" s="47">
        <f t="shared" si="2"/>
        <v>4.5637084461323307E-2</v>
      </c>
      <c r="Q20" s="9"/>
    </row>
    <row r="21" spans="1:17">
      <c r="A21" s="12"/>
      <c r="B21" s="25">
        <v>331.7</v>
      </c>
      <c r="C21" s="20" t="s">
        <v>208</v>
      </c>
      <c r="D21" s="46">
        <v>76892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5"/>
        <v>76892</v>
      </c>
      <c r="P21" s="47">
        <f t="shared" si="2"/>
        <v>0.9865411016024942</v>
      </c>
      <c r="Q21" s="9"/>
    </row>
    <row r="22" spans="1:17">
      <c r="A22" s="12"/>
      <c r="B22" s="25">
        <v>331.9</v>
      </c>
      <c r="C22" s="20" t="s">
        <v>19</v>
      </c>
      <c r="D22" s="46">
        <v>7558460</v>
      </c>
      <c r="E22" s="46">
        <v>1083500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5"/>
        <v>8641960</v>
      </c>
      <c r="P22" s="47">
        <f t="shared" si="2"/>
        <v>110.87822840353601</v>
      </c>
      <c r="Q22" s="9"/>
    </row>
    <row r="23" spans="1:17">
      <c r="A23" s="12"/>
      <c r="B23" s="25">
        <v>334.1</v>
      </c>
      <c r="C23" s="20" t="s">
        <v>20</v>
      </c>
      <c r="D23" s="46">
        <v>0</v>
      </c>
      <c r="E23" s="46">
        <v>241028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5"/>
        <v>241028</v>
      </c>
      <c r="P23" s="47">
        <f t="shared" si="2"/>
        <v>3.0924417187359667</v>
      </c>
      <c r="Q23" s="9"/>
    </row>
    <row r="24" spans="1:17">
      <c r="A24" s="12"/>
      <c r="B24" s="25">
        <v>334.2</v>
      </c>
      <c r="C24" s="20" t="s">
        <v>21</v>
      </c>
      <c r="D24" s="46">
        <v>121613</v>
      </c>
      <c r="E24" s="46">
        <v>3503215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5"/>
        <v>3624828</v>
      </c>
      <c r="P24" s="47">
        <f t="shared" si="2"/>
        <v>46.507332469432008</v>
      </c>
      <c r="Q24" s="9"/>
    </row>
    <row r="25" spans="1:17">
      <c r="A25" s="12"/>
      <c r="B25" s="25">
        <v>334.34</v>
      </c>
      <c r="C25" s="20" t="s">
        <v>23</v>
      </c>
      <c r="D25" s="46">
        <v>0</v>
      </c>
      <c r="E25" s="46">
        <v>690052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5"/>
        <v>690052</v>
      </c>
      <c r="P25" s="47">
        <f t="shared" si="2"/>
        <v>8.8535174041903488</v>
      </c>
      <c r="Q25" s="9"/>
    </row>
    <row r="26" spans="1:17">
      <c r="A26" s="12"/>
      <c r="B26" s="25">
        <v>334.39</v>
      </c>
      <c r="C26" s="20" t="s">
        <v>101</v>
      </c>
      <c r="D26" s="46">
        <v>0</v>
      </c>
      <c r="E26" s="46">
        <v>98496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5"/>
        <v>98496</v>
      </c>
      <c r="P26" s="47">
        <f t="shared" si="2"/>
        <v>1.2637251254153783</v>
      </c>
      <c r="Q26" s="9"/>
    </row>
    <row r="27" spans="1:17">
      <c r="A27" s="12"/>
      <c r="B27" s="25">
        <v>334.5</v>
      </c>
      <c r="C27" s="20" t="s">
        <v>25</v>
      </c>
      <c r="D27" s="46">
        <v>296844</v>
      </c>
      <c r="E27" s="46">
        <v>13983242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5"/>
        <v>14280086</v>
      </c>
      <c r="P27" s="47">
        <f t="shared" si="2"/>
        <v>183.21661256591526</v>
      </c>
      <c r="Q27" s="9"/>
    </row>
    <row r="28" spans="1:17">
      <c r="A28" s="12"/>
      <c r="B28" s="25">
        <v>334.7</v>
      </c>
      <c r="C28" s="20" t="s">
        <v>28</v>
      </c>
      <c r="D28" s="46">
        <v>322164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5"/>
        <v>322164</v>
      </c>
      <c r="P28" s="47">
        <f t="shared" si="2"/>
        <v>4.1334342643794661</v>
      </c>
      <c r="Q28" s="9"/>
    </row>
    <row r="29" spans="1:17">
      <c r="A29" s="12"/>
      <c r="B29" s="25">
        <v>335.12099999999998</v>
      </c>
      <c r="C29" s="20" t="s">
        <v>223</v>
      </c>
      <c r="D29" s="46">
        <v>2916359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5"/>
        <v>2916359</v>
      </c>
      <c r="P29" s="47">
        <f t="shared" si="2"/>
        <v>37.417520945330445</v>
      </c>
      <c r="Q29" s="9"/>
    </row>
    <row r="30" spans="1:17">
      <c r="A30" s="12"/>
      <c r="B30" s="25">
        <v>335.13</v>
      </c>
      <c r="C30" s="20" t="s">
        <v>145</v>
      </c>
      <c r="D30" s="46">
        <v>51764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5"/>
        <v>51764</v>
      </c>
      <c r="P30" s="47">
        <f t="shared" si="2"/>
        <v>0.66414339051333704</v>
      </c>
      <c r="Q30" s="9"/>
    </row>
    <row r="31" spans="1:17">
      <c r="A31" s="12"/>
      <c r="B31" s="25">
        <v>335.14</v>
      </c>
      <c r="C31" s="20" t="s">
        <v>146</v>
      </c>
      <c r="D31" s="46">
        <v>37584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5"/>
        <v>37584</v>
      </c>
      <c r="P31" s="47">
        <f t="shared" si="2"/>
        <v>0.48221090311902592</v>
      </c>
      <c r="Q31" s="9"/>
    </row>
    <row r="32" spans="1:17">
      <c r="A32" s="12"/>
      <c r="B32" s="25">
        <v>335.15</v>
      </c>
      <c r="C32" s="20" t="s">
        <v>147</v>
      </c>
      <c r="D32" s="46">
        <v>54593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5"/>
        <v>54593</v>
      </c>
      <c r="P32" s="47">
        <f t="shared" si="2"/>
        <v>0.70044007646809769</v>
      </c>
      <c r="Q32" s="9"/>
    </row>
    <row r="33" spans="1:17">
      <c r="A33" s="12"/>
      <c r="B33" s="25">
        <v>335.16</v>
      </c>
      <c r="C33" s="20" t="s">
        <v>224</v>
      </c>
      <c r="D33" s="46">
        <v>112000</v>
      </c>
      <c r="E33" s="46">
        <v>112000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5"/>
        <v>224000</v>
      </c>
      <c r="P33" s="47">
        <f t="shared" si="2"/>
        <v>2.8739687712500479</v>
      </c>
      <c r="Q33" s="9"/>
    </row>
    <row r="34" spans="1:17">
      <c r="A34" s="12"/>
      <c r="B34" s="25">
        <v>335.18</v>
      </c>
      <c r="C34" s="20" t="s">
        <v>225</v>
      </c>
      <c r="D34" s="46">
        <v>16998673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5"/>
        <v>16998673</v>
      </c>
      <c r="P34" s="47">
        <f t="shared" si="2"/>
        <v>218.09667569058647</v>
      </c>
      <c r="Q34" s="9"/>
    </row>
    <row r="35" spans="1:17">
      <c r="A35" s="12"/>
      <c r="B35" s="25">
        <v>335.21</v>
      </c>
      <c r="C35" s="20" t="s">
        <v>35</v>
      </c>
      <c r="D35" s="46">
        <v>0</v>
      </c>
      <c r="E35" s="46">
        <v>10467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5"/>
        <v>10467</v>
      </c>
      <c r="P35" s="47">
        <f t="shared" si="2"/>
        <v>0.13429388896729577</v>
      </c>
      <c r="Q35" s="9"/>
    </row>
    <row r="36" spans="1:17">
      <c r="A36" s="12"/>
      <c r="B36" s="25">
        <v>335.22</v>
      </c>
      <c r="C36" s="20" t="s">
        <v>102</v>
      </c>
      <c r="D36" s="46">
        <v>0</v>
      </c>
      <c r="E36" s="46">
        <v>393796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5"/>
        <v>393796</v>
      </c>
      <c r="P36" s="47">
        <f t="shared" si="2"/>
        <v>5.0524884207284995</v>
      </c>
      <c r="Q36" s="9"/>
    </row>
    <row r="37" spans="1:17">
      <c r="A37" s="12"/>
      <c r="B37" s="25">
        <v>335.42</v>
      </c>
      <c r="C37" s="20" t="s">
        <v>103</v>
      </c>
      <c r="D37" s="46">
        <v>0</v>
      </c>
      <c r="E37" s="46">
        <v>2674563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ref="O37:O42" si="6">SUM(D37:N37)</f>
        <v>2674563</v>
      </c>
      <c r="P37" s="47">
        <f t="shared" ref="P37:P68" si="7">(O37/P$75)</f>
        <v>34.315225619378758</v>
      </c>
      <c r="Q37" s="9"/>
    </row>
    <row r="38" spans="1:17">
      <c r="A38" s="12"/>
      <c r="B38" s="25">
        <v>335.48</v>
      </c>
      <c r="C38" s="20" t="s">
        <v>36</v>
      </c>
      <c r="D38" s="46">
        <v>0</v>
      </c>
      <c r="E38" s="46">
        <v>2505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2505</v>
      </c>
      <c r="P38" s="47">
        <f t="shared" si="7"/>
        <v>3.2139695410631115E-2</v>
      </c>
      <c r="Q38" s="9"/>
    </row>
    <row r="39" spans="1:17">
      <c r="A39" s="12"/>
      <c r="B39" s="25">
        <v>336</v>
      </c>
      <c r="C39" s="20" t="s">
        <v>3</v>
      </c>
      <c r="D39" s="46">
        <v>19048</v>
      </c>
      <c r="E39" s="46">
        <v>71273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90321</v>
      </c>
      <c r="P39" s="47">
        <f t="shared" si="7"/>
        <v>1.1588380954824804</v>
      </c>
      <c r="Q39" s="9"/>
    </row>
    <row r="40" spans="1:17">
      <c r="A40" s="12"/>
      <c r="B40" s="25">
        <v>337.2</v>
      </c>
      <c r="C40" s="20" t="s">
        <v>40</v>
      </c>
      <c r="D40" s="46">
        <v>0</v>
      </c>
      <c r="E40" s="46">
        <v>850120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850120</v>
      </c>
      <c r="P40" s="47">
        <f t="shared" si="7"/>
        <v>10.907224695603084</v>
      </c>
      <c r="Q40" s="9"/>
    </row>
    <row r="41" spans="1:17" ht="15.75">
      <c r="A41" s="29" t="s">
        <v>45</v>
      </c>
      <c r="B41" s="30"/>
      <c r="C41" s="31"/>
      <c r="D41" s="32">
        <f t="shared" ref="D41:N41" si="8">SUM(D42:D57)</f>
        <v>6785207</v>
      </c>
      <c r="E41" s="32">
        <f t="shared" si="8"/>
        <v>7353241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221316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 t="shared" si="8"/>
        <v>0</v>
      </c>
      <c r="O41" s="32">
        <f t="shared" si="6"/>
        <v>14359764</v>
      </c>
      <c r="P41" s="45">
        <f t="shared" si="7"/>
        <v>184.23889865411016</v>
      </c>
      <c r="Q41" s="10"/>
    </row>
    <row r="42" spans="1:17">
      <c r="A42" s="12"/>
      <c r="B42" s="25">
        <v>341.1</v>
      </c>
      <c r="C42" s="20" t="s">
        <v>151</v>
      </c>
      <c r="D42" s="46">
        <v>256348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221316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477664</v>
      </c>
      <c r="P42" s="47">
        <f t="shared" si="7"/>
        <v>6.1285331212070666</v>
      </c>
      <c r="Q42" s="9"/>
    </row>
    <row r="43" spans="1:17">
      <c r="A43" s="12"/>
      <c r="B43" s="25">
        <v>341.2</v>
      </c>
      <c r="C43" s="20" t="s">
        <v>152</v>
      </c>
      <c r="D43" s="46">
        <v>1529335</v>
      </c>
      <c r="E43" s="46">
        <v>35225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57" si="9">SUM(D43:N43)</f>
        <v>1564560</v>
      </c>
      <c r="P43" s="47">
        <f t="shared" si="7"/>
        <v>20.073645449763283</v>
      </c>
      <c r="Q43" s="9"/>
    </row>
    <row r="44" spans="1:17">
      <c r="A44" s="12"/>
      <c r="B44" s="25">
        <v>341.3</v>
      </c>
      <c r="C44" s="20" t="s">
        <v>153</v>
      </c>
      <c r="D44" s="46">
        <v>248551</v>
      </c>
      <c r="E44" s="46">
        <v>1416107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1664658</v>
      </c>
      <c r="P44" s="47">
        <f t="shared" si="7"/>
        <v>21.357924583980189</v>
      </c>
      <c r="Q44" s="9"/>
    </row>
    <row r="45" spans="1:17">
      <c r="A45" s="12"/>
      <c r="B45" s="25">
        <v>341.51</v>
      </c>
      <c r="C45" s="20" t="s">
        <v>154</v>
      </c>
      <c r="D45" s="46">
        <v>1576563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9"/>
        <v>1576563</v>
      </c>
      <c r="P45" s="47">
        <f t="shared" si="7"/>
        <v>20.227646553162007</v>
      </c>
      <c r="Q45" s="9"/>
    </row>
    <row r="46" spans="1:17">
      <c r="A46" s="12"/>
      <c r="B46" s="25">
        <v>341.53</v>
      </c>
      <c r="C46" s="20" t="s">
        <v>156</v>
      </c>
      <c r="D46" s="46">
        <v>2218877</v>
      </c>
      <c r="E46" s="46">
        <v>643098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2861975</v>
      </c>
      <c r="P46" s="47">
        <f t="shared" si="7"/>
        <v>36.719762384367662</v>
      </c>
      <c r="Q46" s="9"/>
    </row>
    <row r="47" spans="1:17">
      <c r="A47" s="12"/>
      <c r="B47" s="25">
        <v>342.3</v>
      </c>
      <c r="C47" s="20" t="s">
        <v>54</v>
      </c>
      <c r="D47" s="46">
        <v>2332</v>
      </c>
      <c r="E47" s="46">
        <v>2601261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9"/>
        <v>2603593</v>
      </c>
      <c r="P47" s="47">
        <f t="shared" si="7"/>
        <v>33.404665067166192</v>
      </c>
      <c r="Q47" s="9"/>
    </row>
    <row r="48" spans="1:17">
      <c r="A48" s="12"/>
      <c r="B48" s="25">
        <v>342.6</v>
      </c>
      <c r="C48" s="20" t="s">
        <v>55</v>
      </c>
      <c r="D48" s="46">
        <v>0</v>
      </c>
      <c r="E48" s="46">
        <v>1925730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1925730</v>
      </c>
      <c r="P48" s="47">
        <f t="shared" si="7"/>
        <v>24.707535186872121</v>
      </c>
      <c r="Q48" s="9"/>
    </row>
    <row r="49" spans="1:17">
      <c r="A49" s="12"/>
      <c r="B49" s="25">
        <v>342.9</v>
      </c>
      <c r="C49" s="20" t="s">
        <v>56</v>
      </c>
      <c r="D49" s="46">
        <v>38896</v>
      </c>
      <c r="E49" s="46">
        <v>58972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97868</v>
      </c>
      <c r="P49" s="47">
        <f t="shared" si="7"/>
        <v>1.2556677486816952</v>
      </c>
      <c r="Q49" s="9"/>
    </row>
    <row r="50" spans="1:17">
      <c r="A50" s="12"/>
      <c r="B50" s="25">
        <v>343.4</v>
      </c>
      <c r="C50" s="20" t="s">
        <v>57</v>
      </c>
      <c r="D50" s="46">
        <v>23153</v>
      </c>
      <c r="E50" s="46">
        <v>411674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434827</v>
      </c>
      <c r="P50" s="47">
        <f t="shared" si="7"/>
        <v>5.5789250843586817</v>
      </c>
      <c r="Q50" s="9"/>
    </row>
    <row r="51" spans="1:17">
      <c r="A51" s="12"/>
      <c r="B51" s="25">
        <v>343.5</v>
      </c>
      <c r="C51" s="20" t="s">
        <v>190</v>
      </c>
      <c r="D51" s="46">
        <v>0</v>
      </c>
      <c r="E51" s="46">
        <v>62656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62656</v>
      </c>
      <c r="P51" s="47">
        <f t="shared" si="7"/>
        <v>0.80389012201537058</v>
      </c>
      <c r="Q51" s="9"/>
    </row>
    <row r="52" spans="1:17">
      <c r="A52" s="12"/>
      <c r="B52" s="25">
        <v>345.9</v>
      </c>
      <c r="C52" s="20" t="s">
        <v>58</v>
      </c>
      <c r="D52" s="46">
        <v>0</v>
      </c>
      <c r="E52" s="46">
        <v>140863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9"/>
        <v>140863</v>
      </c>
      <c r="P52" s="47">
        <f t="shared" si="7"/>
        <v>1.80730295993123</v>
      </c>
      <c r="Q52" s="9"/>
    </row>
    <row r="53" spans="1:17">
      <c r="A53" s="12"/>
      <c r="B53" s="25">
        <v>346.4</v>
      </c>
      <c r="C53" s="20" t="s">
        <v>105</v>
      </c>
      <c r="D53" s="46">
        <v>0</v>
      </c>
      <c r="E53" s="46">
        <v>57655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9"/>
        <v>57655</v>
      </c>
      <c r="P53" s="47">
        <f t="shared" si="7"/>
        <v>0.73972620315366755</v>
      </c>
      <c r="Q53" s="9"/>
    </row>
    <row r="54" spans="1:17">
      <c r="A54" s="12"/>
      <c r="B54" s="25">
        <v>347.1</v>
      </c>
      <c r="C54" s="20" t="s">
        <v>60</v>
      </c>
      <c r="D54" s="46">
        <v>17086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9"/>
        <v>17086</v>
      </c>
      <c r="P54" s="47">
        <f t="shared" si="7"/>
        <v>0.21921710011418893</v>
      </c>
      <c r="Q54" s="9"/>
    </row>
    <row r="55" spans="1:17">
      <c r="A55" s="12"/>
      <c r="B55" s="25">
        <v>347.2</v>
      </c>
      <c r="C55" s="20" t="s">
        <v>61</v>
      </c>
      <c r="D55" s="46">
        <v>485004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9"/>
        <v>485004</v>
      </c>
      <c r="P55" s="47">
        <f t="shared" si="7"/>
        <v>6.2227069193364208</v>
      </c>
      <c r="Q55" s="9"/>
    </row>
    <row r="56" spans="1:17">
      <c r="A56" s="12"/>
      <c r="B56" s="25">
        <v>348.14</v>
      </c>
      <c r="C56" s="20" t="s">
        <v>158</v>
      </c>
      <c r="D56" s="46">
        <v>199642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>SUM(D56:N56)</f>
        <v>199642</v>
      </c>
      <c r="P56" s="47">
        <f t="shared" si="7"/>
        <v>2.5614503278120631</v>
      </c>
      <c r="Q56" s="9"/>
    </row>
    <row r="57" spans="1:17">
      <c r="A57" s="12"/>
      <c r="B57" s="25">
        <v>348.88</v>
      </c>
      <c r="C57" s="20" t="s">
        <v>160</v>
      </c>
      <c r="D57" s="46">
        <v>189420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9"/>
        <v>189420</v>
      </c>
      <c r="P57" s="47">
        <f t="shared" si="7"/>
        <v>2.430299842188322</v>
      </c>
      <c r="Q57" s="9"/>
    </row>
    <row r="58" spans="1:17" ht="15.75">
      <c r="A58" s="29" t="s">
        <v>46</v>
      </c>
      <c r="B58" s="30"/>
      <c r="C58" s="31"/>
      <c r="D58" s="32">
        <f t="shared" ref="D58:N58" si="10">SUM(D59:D62)</f>
        <v>102794</v>
      </c>
      <c r="E58" s="32">
        <f t="shared" si="10"/>
        <v>694639</v>
      </c>
      <c r="F58" s="32">
        <f t="shared" si="10"/>
        <v>0</v>
      </c>
      <c r="G58" s="32">
        <f t="shared" si="10"/>
        <v>0</v>
      </c>
      <c r="H58" s="32">
        <f t="shared" si="10"/>
        <v>0</v>
      </c>
      <c r="I58" s="32">
        <f t="shared" si="10"/>
        <v>0</v>
      </c>
      <c r="J58" s="32">
        <f t="shared" si="10"/>
        <v>0</v>
      </c>
      <c r="K58" s="32">
        <f t="shared" si="10"/>
        <v>0</v>
      </c>
      <c r="L58" s="32">
        <f t="shared" si="10"/>
        <v>0</v>
      </c>
      <c r="M58" s="32">
        <f t="shared" si="10"/>
        <v>0</v>
      </c>
      <c r="N58" s="32">
        <f t="shared" si="10"/>
        <v>0</v>
      </c>
      <c r="O58" s="32">
        <f t="shared" ref="O58:O64" si="11">SUM(D58:N58)</f>
        <v>797433</v>
      </c>
      <c r="P58" s="45">
        <f t="shared" si="7"/>
        <v>10.23123901412607</v>
      </c>
      <c r="Q58" s="10"/>
    </row>
    <row r="59" spans="1:17">
      <c r="A59" s="13"/>
      <c r="B59" s="39">
        <v>351.6</v>
      </c>
      <c r="C59" s="21" t="s">
        <v>73</v>
      </c>
      <c r="D59" s="46">
        <v>0</v>
      </c>
      <c r="E59" s="46">
        <v>50000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1"/>
        <v>50000</v>
      </c>
      <c r="P59" s="47">
        <f t="shared" si="7"/>
        <v>0.64151088643974286</v>
      </c>
      <c r="Q59" s="9"/>
    </row>
    <row r="60" spans="1:17">
      <c r="A60" s="13"/>
      <c r="B60" s="39">
        <v>354</v>
      </c>
      <c r="C60" s="21" t="s">
        <v>74</v>
      </c>
      <c r="D60" s="46">
        <v>102794</v>
      </c>
      <c r="E60" s="46">
        <v>582026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1"/>
        <v>684820</v>
      </c>
      <c r="P60" s="47">
        <f t="shared" si="7"/>
        <v>8.7863897050332938</v>
      </c>
      <c r="Q60" s="9"/>
    </row>
    <row r="61" spans="1:17">
      <c r="A61" s="13"/>
      <c r="B61" s="39">
        <v>355</v>
      </c>
      <c r="C61" s="21" t="s">
        <v>135</v>
      </c>
      <c r="D61" s="46">
        <v>0</v>
      </c>
      <c r="E61" s="46">
        <v>6611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1"/>
        <v>6611</v>
      </c>
      <c r="P61" s="47">
        <f t="shared" si="7"/>
        <v>8.4820569405062801E-2</v>
      </c>
      <c r="Q61" s="9"/>
    </row>
    <row r="62" spans="1:17">
      <c r="A62" s="13"/>
      <c r="B62" s="39">
        <v>359</v>
      </c>
      <c r="C62" s="21" t="s">
        <v>75</v>
      </c>
      <c r="D62" s="46">
        <v>0</v>
      </c>
      <c r="E62" s="46">
        <v>56002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1"/>
        <v>56002</v>
      </c>
      <c r="P62" s="47">
        <f t="shared" si="7"/>
        <v>0.71851785324796957</v>
      </c>
      <c r="Q62" s="9"/>
    </row>
    <row r="63" spans="1:17" ht="15.75">
      <c r="A63" s="29" t="s">
        <v>4</v>
      </c>
      <c r="B63" s="30"/>
      <c r="C63" s="31"/>
      <c r="D63" s="32">
        <f t="shared" ref="D63:N63" si="12">SUM(D64:D70)</f>
        <v>4419138</v>
      </c>
      <c r="E63" s="32">
        <f t="shared" si="12"/>
        <v>6864372</v>
      </c>
      <c r="F63" s="32">
        <f t="shared" si="12"/>
        <v>390</v>
      </c>
      <c r="G63" s="32">
        <f t="shared" si="12"/>
        <v>225928</v>
      </c>
      <c r="H63" s="32">
        <f t="shared" si="12"/>
        <v>0</v>
      </c>
      <c r="I63" s="32">
        <f t="shared" si="12"/>
        <v>0</v>
      </c>
      <c r="J63" s="32">
        <f t="shared" si="12"/>
        <v>0</v>
      </c>
      <c r="K63" s="32">
        <f t="shared" si="12"/>
        <v>0</v>
      </c>
      <c r="L63" s="32">
        <f t="shared" si="12"/>
        <v>0</v>
      </c>
      <c r="M63" s="32">
        <f t="shared" si="12"/>
        <v>349632480</v>
      </c>
      <c r="N63" s="32">
        <f t="shared" si="12"/>
        <v>0</v>
      </c>
      <c r="O63" s="32">
        <f t="shared" si="11"/>
        <v>361142308</v>
      </c>
      <c r="P63" s="45">
        <f t="shared" si="7"/>
        <v>4633.5344427194932</v>
      </c>
      <c r="Q63" s="10"/>
    </row>
    <row r="64" spans="1:17">
      <c r="A64" s="12"/>
      <c r="B64" s="25">
        <v>361.1</v>
      </c>
      <c r="C64" s="20" t="s">
        <v>76</v>
      </c>
      <c r="D64" s="46">
        <v>120999</v>
      </c>
      <c r="E64" s="46">
        <v>292961</v>
      </c>
      <c r="F64" s="46">
        <v>390</v>
      </c>
      <c r="G64" s="46">
        <v>47333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1"/>
        <v>461683</v>
      </c>
      <c r="P64" s="47">
        <f t="shared" si="7"/>
        <v>5.9234934116831965</v>
      </c>
      <c r="Q64" s="9"/>
    </row>
    <row r="65" spans="1:120">
      <c r="A65" s="12"/>
      <c r="B65" s="25">
        <v>362</v>
      </c>
      <c r="C65" s="20" t="s">
        <v>77</v>
      </c>
      <c r="D65" s="46">
        <v>97799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ref="O65:O70" si="13">SUM(D65:N65)</f>
        <v>97799</v>
      </c>
      <c r="P65" s="47">
        <f t="shared" si="7"/>
        <v>1.2547824636584082</v>
      </c>
      <c r="Q65" s="9"/>
    </row>
    <row r="66" spans="1:120">
      <c r="A66" s="12"/>
      <c r="B66" s="25">
        <v>364</v>
      </c>
      <c r="C66" s="20" t="s">
        <v>162</v>
      </c>
      <c r="D66" s="46">
        <v>31170</v>
      </c>
      <c r="E66" s="46">
        <v>990667</v>
      </c>
      <c r="F66" s="46">
        <v>0</v>
      </c>
      <c r="G66" s="46">
        <v>178595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3"/>
        <v>1200432</v>
      </c>
      <c r="P66" s="47">
        <f t="shared" si="7"/>
        <v>15.401803928612669</v>
      </c>
      <c r="Q66" s="9"/>
    </row>
    <row r="67" spans="1:120">
      <c r="A67" s="12"/>
      <c r="B67" s="25">
        <v>365</v>
      </c>
      <c r="C67" s="20" t="s">
        <v>163</v>
      </c>
      <c r="D67" s="46">
        <v>0</v>
      </c>
      <c r="E67" s="46">
        <v>117161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3"/>
        <v>117161</v>
      </c>
      <c r="P67" s="47">
        <f t="shared" si="7"/>
        <v>1.5032011393233342</v>
      </c>
      <c r="Q67" s="9"/>
    </row>
    <row r="68" spans="1:120">
      <c r="A68" s="12"/>
      <c r="B68" s="25">
        <v>366</v>
      </c>
      <c r="C68" s="20" t="s">
        <v>80</v>
      </c>
      <c r="D68" s="46">
        <v>170298</v>
      </c>
      <c r="E68" s="46">
        <v>48090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950</v>
      </c>
      <c r="N68" s="46">
        <v>0</v>
      </c>
      <c r="O68" s="46">
        <f t="shared" si="13"/>
        <v>219338</v>
      </c>
      <c r="P68" s="47">
        <f t="shared" si="7"/>
        <v>2.8141542961984065</v>
      </c>
      <c r="Q68" s="9"/>
    </row>
    <row r="69" spans="1:120">
      <c r="A69" s="12"/>
      <c r="B69" s="25">
        <v>369.3</v>
      </c>
      <c r="C69" s="20" t="s">
        <v>81</v>
      </c>
      <c r="D69" s="46">
        <v>1107231</v>
      </c>
      <c r="E69" s="46">
        <v>36596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3"/>
        <v>1143827</v>
      </c>
      <c r="P69" s="47">
        <f>(O69/P$75)</f>
        <v>14.675549454074236</v>
      </c>
      <c r="Q69" s="9"/>
    </row>
    <row r="70" spans="1:120">
      <c r="A70" s="12"/>
      <c r="B70" s="25">
        <v>369.9</v>
      </c>
      <c r="C70" s="20" t="s">
        <v>82</v>
      </c>
      <c r="D70" s="46">
        <v>2891641</v>
      </c>
      <c r="E70" s="46">
        <v>5378897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349631530</v>
      </c>
      <c r="N70" s="46">
        <v>0</v>
      </c>
      <c r="O70" s="46">
        <f t="shared" si="13"/>
        <v>357902068</v>
      </c>
      <c r="P70" s="47">
        <f>(O70/P$75)</f>
        <v>4591.9614580259431</v>
      </c>
      <c r="Q70" s="9"/>
    </row>
    <row r="71" spans="1:120" ht="15.75">
      <c r="A71" s="29" t="s">
        <v>47</v>
      </c>
      <c r="B71" s="30"/>
      <c r="C71" s="31"/>
      <c r="D71" s="32">
        <f t="shared" ref="D71:N71" si="14">SUM(D72:D72)</f>
        <v>2495056</v>
      </c>
      <c r="E71" s="32">
        <f t="shared" si="14"/>
        <v>17379270</v>
      </c>
      <c r="F71" s="32">
        <f t="shared" si="14"/>
        <v>0</v>
      </c>
      <c r="G71" s="32">
        <f t="shared" si="14"/>
        <v>15788311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4"/>
        <v>0</v>
      </c>
      <c r="O71" s="32">
        <f>SUM(D71:N71)</f>
        <v>35662637</v>
      </c>
      <c r="P71" s="45">
        <f>(O71/P$75)</f>
        <v>457.55939749297545</v>
      </c>
      <c r="Q71" s="9"/>
    </row>
    <row r="72" spans="1:120" ht="15.75" thickBot="1">
      <c r="A72" s="12"/>
      <c r="B72" s="25">
        <v>381</v>
      </c>
      <c r="C72" s="20" t="s">
        <v>83</v>
      </c>
      <c r="D72" s="46">
        <v>2495056</v>
      </c>
      <c r="E72" s="46">
        <v>17379270</v>
      </c>
      <c r="F72" s="46">
        <v>0</v>
      </c>
      <c r="G72" s="46">
        <v>15788311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35662637</v>
      </c>
      <c r="P72" s="47">
        <f>(O72/P$75)</f>
        <v>457.55939749297545</v>
      </c>
      <c r="Q72" s="9"/>
    </row>
    <row r="73" spans="1:120" ht="16.5" thickBot="1">
      <c r="A73" s="14" t="s">
        <v>68</v>
      </c>
      <c r="B73" s="23"/>
      <c r="C73" s="22"/>
      <c r="D73" s="15">
        <f t="shared" ref="D73:N73" si="15">SUM(D5,D12,D16,D41,D58,D63,D71)</f>
        <v>75370055</v>
      </c>
      <c r="E73" s="15">
        <f t="shared" si="15"/>
        <v>216585844</v>
      </c>
      <c r="F73" s="15">
        <f t="shared" si="15"/>
        <v>390</v>
      </c>
      <c r="G73" s="15">
        <f t="shared" si="15"/>
        <v>16014250</v>
      </c>
      <c r="H73" s="15">
        <f t="shared" si="15"/>
        <v>0</v>
      </c>
      <c r="I73" s="15">
        <f t="shared" si="15"/>
        <v>0</v>
      </c>
      <c r="J73" s="15">
        <f t="shared" si="15"/>
        <v>221316</v>
      </c>
      <c r="K73" s="15">
        <f t="shared" si="15"/>
        <v>0</v>
      </c>
      <c r="L73" s="15">
        <f t="shared" si="15"/>
        <v>0</v>
      </c>
      <c r="M73" s="15">
        <f t="shared" si="15"/>
        <v>349632480</v>
      </c>
      <c r="N73" s="15">
        <f t="shared" si="15"/>
        <v>0</v>
      </c>
      <c r="O73" s="15">
        <f>SUM(D73:N73)</f>
        <v>657824335</v>
      </c>
      <c r="P73" s="38">
        <f>(O73/P$75)</f>
        <v>8440.0294453496881</v>
      </c>
      <c r="Q73" s="6"/>
      <c r="R73" s="2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</row>
    <row r="74" spans="1:120">
      <c r="A74" s="16"/>
      <c r="B74" s="18"/>
      <c r="C74" s="18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9"/>
    </row>
    <row r="75" spans="1:120">
      <c r="A75" s="40"/>
      <c r="B75" s="41"/>
      <c r="C75" s="41"/>
      <c r="D75" s="42"/>
      <c r="E75" s="42"/>
      <c r="F75" s="42"/>
      <c r="G75" s="42"/>
      <c r="H75" s="42"/>
      <c r="I75" s="42"/>
      <c r="J75" s="42"/>
      <c r="K75" s="42"/>
      <c r="L75" s="42"/>
      <c r="M75" s="52" t="s">
        <v>211</v>
      </c>
      <c r="N75" s="52"/>
      <c r="O75" s="52"/>
      <c r="P75" s="43">
        <v>77941</v>
      </c>
    </row>
    <row r="76" spans="1:120">
      <c r="A76" s="53"/>
      <c r="B76" s="54"/>
      <c r="C76" s="54"/>
      <c r="D76" s="54"/>
      <c r="E76" s="54"/>
      <c r="F76" s="54"/>
      <c r="G76" s="54"/>
      <c r="H76" s="54"/>
      <c r="I76" s="54"/>
      <c r="J76" s="54"/>
      <c r="K76" s="54"/>
      <c r="L76" s="54"/>
      <c r="M76" s="54"/>
      <c r="N76" s="54"/>
      <c r="O76" s="54"/>
      <c r="P76" s="55"/>
    </row>
    <row r="77" spans="1:120" ht="15.75" customHeight="1" thickBot="1">
      <c r="A77" s="56" t="s">
        <v>120</v>
      </c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8"/>
    </row>
  </sheetData>
  <mergeCells count="10">
    <mergeCell ref="M75:O75"/>
    <mergeCell ref="A76:P76"/>
    <mergeCell ref="A77:P77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14934611</v>
      </c>
      <c r="E5" s="27">
        <f t="shared" si="0"/>
        <v>117956746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132891357</v>
      </c>
      <c r="O5" s="33">
        <f t="shared" ref="O5:O36" si="2">(N5/O$77)</f>
        <v>1778.4293801188373</v>
      </c>
      <c r="P5" s="6"/>
    </row>
    <row r="6" spans="1:133">
      <c r="A6" s="12"/>
      <c r="B6" s="25">
        <v>311</v>
      </c>
      <c r="C6" s="20" t="s">
        <v>2</v>
      </c>
      <c r="D6" s="46">
        <v>14618158</v>
      </c>
      <c r="E6" s="46">
        <v>59492936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74111094</v>
      </c>
      <c r="O6" s="47">
        <f t="shared" si="2"/>
        <v>991.79773566725555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31325781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31325781</v>
      </c>
      <c r="O7" s="47">
        <f t="shared" si="2"/>
        <v>419.21980889674001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612186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612186</v>
      </c>
      <c r="O8" s="47">
        <f t="shared" si="2"/>
        <v>8.1926288742572666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3147566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3147566</v>
      </c>
      <c r="O9" s="47">
        <f t="shared" si="2"/>
        <v>42.122557678925112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23378277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23378277</v>
      </c>
      <c r="O10" s="47">
        <f t="shared" si="2"/>
        <v>312.86169102296452</v>
      </c>
      <c r="P10" s="9"/>
    </row>
    <row r="11" spans="1:133">
      <c r="A11" s="12"/>
      <c r="B11" s="25">
        <v>315</v>
      </c>
      <c r="C11" s="20" t="s">
        <v>141</v>
      </c>
      <c r="D11" s="46">
        <v>316453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316453</v>
      </c>
      <c r="O11" s="47">
        <f t="shared" si="2"/>
        <v>4.234957978694931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SUM(D13:D15)</f>
        <v>427398</v>
      </c>
      <c r="E12" s="32">
        <f t="shared" si="3"/>
        <v>3470746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3898144</v>
      </c>
      <c r="O12" s="45">
        <f t="shared" si="2"/>
        <v>52.167228735078425</v>
      </c>
      <c r="P12" s="10"/>
    </row>
    <row r="13" spans="1:133">
      <c r="A13" s="12"/>
      <c r="B13" s="25">
        <v>322</v>
      </c>
      <c r="C13" s="20" t="s">
        <v>0</v>
      </c>
      <c r="D13" s="46">
        <v>0</v>
      </c>
      <c r="E13" s="46">
        <v>3426203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3426203</v>
      </c>
      <c r="O13" s="47">
        <f t="shared" si="2"/>
        <v>45.851439965740589</v>
      </c>
      <c r="P13" s="9"/>
    </row>
    <row r="14" spans="1:133">
      <c r="A14" s="12"/>
      <c r="B14" s="25">
        <v>324.11</v>
      </c>
      <c r="C14" s="20" t="s">
        <v>142</v>
      </c>
      <c r="D14" s="46">
        <v>8900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8900</v>
      </c>
      <c r="O14" s="47">
        <f t="shared" si="2"/>
        <v>0.1191049729671859</v>
      </c>
      <c r="P14" s="9"/>
    </row>
    <row r="15" spans="1:133">
      <c r="A15" s="12"/>
      <c r="B15" s="25">
        <v>329</v>
      </c>
      <c r="C15" s="20" t="s">
        <v>15</v>
      </c>
      <c r="D15" s="46">
        <v>418498</v>
      </c>
      <c r="E15" s="46">
        <v>44543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463041</v>
      </c>
      <c r="O15" s="47">
        <f t="shared" si="2"/>
        <v>6.1966837963706443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SUM(D17:D40)</f>
        <v>23845252</v>
      </c>
      <c r="E16" s="32">
        <f t="shared" si="4"/>
        <v>13690686</v>
      </c>
      <c r="F16" s="32">
        <f t="shared" si="4"/>
        <v>53158</v>
      </c>
      <c r="G16" s="32">
        <f t="shared" si="4"/>
        <v>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37589096</v>
      </c>
      <c r="O16" s="45">
        <f t="shared" si="2"/>
        <v>503.03913066752312</v>
      </c>
      <c r="P16" s="10"/>
    </row>
    <row r="17" spans="1:16">
      <c r="A17" s="12"/>
      <c r="B17" s="25">
        <v>331.2</v>
      </c>
      <c r="C17" s="20" t="s">
        <v>16</v>
      </c>
      <c r="D17" s="46">
        <v>124669</v>
      </c>
      <c r="E17" s="46">
        <v>421516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546185</v>
      </c>
      <c r="O17" s="47">
        <f t="shared" si="2"/>
        <v>7.3093651303463414</v>
      </c>
      <c r="P17" s="9"/>
    </row>
    <row r="18" spans="1:16">
      <c r="A18" s="12"/>
      <c r="B18" s="25">
        <v>331.5</v>
      </c>
      <c r="C18" s="20" t="s">
        <v>18</v>
      </c>
      <c r="D18" s="46">
        <v>18378</v>
      </c>
      <c r="E18" s="46">
        <v>2425317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5" si="5">SUM(D18:M18)</f>
        <v>2443695</v>
      </c>
      <c r="O18" s="47">
        <f t="shared" si="2"/>
        <v>32.702946844387348</v>
      </c>
      <c r="P18" s="9"/>
    </row>
    <row r="19" spans="1:16">
      <c r="A19" s="12"/>
      <c r="B19" s="25">
        <v>331.65</v>
      </c>
      <c r="C19" s="20" t="s">
        <v>143</v>
      </c>
      <c r="D19" s="46">
        <v>0</v>
      </c>
      <c r="E19" s="46">
        <v>131607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131607</v>
      </c>
      <c r="O19" s="47">
        <f t="shared" si="2"/>
        <v>1.7612413682351051</v>
      </c>
      <c r="P19" s="9"/>
    </row>
    <row r="20" spans="1:16">
      <c r="A20" s="12"/>
      <c r="B20" s="25">
        <v>331.69</v>
      </c>
      <c r="C20" s="20" t="s">
        <v>22</v>
      </c>
      <c r="D20" s="46">
        <v>5029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5029</v>
      </c>
      <c r="O20" s="47">
        <f t="shared" si="2"/>
        <v>6.7301001017076173E-2</v>
      </c>
      <c r="P20" s="9"/>
    </row>
    <row r="21" spans="1:16">
      <c r="A21" s="12"/>
      <c r="B21" s="25">
        <v>331.7</v>
      </c>
      <c r="C21" s="20" t="s">
        <v>208</v>
      </c>
      <c r="D21" s="46">
        <v>1290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1290</v>
      </c>
      <c r="O21" s="47">
        <f t="shared" si="2"/>
        <v>1.7263529789625823E-2</v>
      </c>
      <c r="P21" s="9"/>
    </row>
    <row r="22" spans="1:16">
      <c r="A22" s="12"/>
      <c r="B22" s="25">
        <v>331.9</v>
      </c>
      <c r="C22" s="20" t="s">
        <v>19</v>
      </c>
      <c r="D22" s="46">
        <v>7672665</v>
      </c>
      <c r="E22" s="46">
        <v>345037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8017702</v>
      </c>
      <c r="O22" s="47">
        <f t="shared" si="2"/>
        <v>107.29754831111825</v>
      </c>
      <c r="P22" s="9"/>
    </row>
    <row r="23" spans="1:16">
      <c r="A23" s="12"/>
      <c r="B23" s="25">
        <v>334.1</v>
      </c>
      <c r="C23" s="20" t="s">
        <v>20</v>
      </c>
      <c r="D23" s="46">
        <v>0</v>
      </c>
      <c r="E23" s="46">
        <v>247593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247593</v>
      </c>
      <c r="O23" s="47">
        <f t="shared" si="2"/>
        <v>3.3134334350409507</v>
      </c>
      <c r="P23" s="9"/>
    </row>
    <row r="24" spans="1:16">
      <c r="A24" s="12"/>
      <c r="B24" s="25">
        <v>334.2</v>
      </c>
      <c r="C24" s="20" t="s">
        <v>21</v>
      </c>
      <c r="D24" s="46">
        <v>117555</v>
      </c>
      <c r="E24" s="46">
        <v>3013380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3130935</v>
      </c>
      <c r="O24" s="47">
        <f t="shared" si="2"/>
        <v>41.899991970451261</v>
      </c>
      <c r="P24" s="9"/>
    </row>
    <row r="25" spans="1:16">
      <c r="A25" s="12"/>
      <c r="B25" s="25">
        <v>334.32</v>
      </c>
      <c r="C25" s="20" t="s">
        <v>100</v>
      </c>
      <c r="D25" s="46">
        <v>0</v>
      </c>
      <c r="E25" s="46">
        <v>85777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85777</v>
      </c>
      <c r="O25" s="47">
        <f t="shared" si="2"/>
        <v>1.1479176703602592</v>
      </c>
      <c r="P25" s="9"/>
    </row>
    <row r="26" spans="1:16">
      <c r="A26" s="12"/>
      <c r="B26" s="25">
        <v>334.5</v>
      </c>
      <c r="C26" s="20" t="s">
        <v>25</v>
      </c>
      <c r="D26" s="46">
        <v>741303</v>
      </c>
      <c r="E26" s="46">
        <v>3057893</v>
      </c>
      <c r="F26" s="46">
        <v>53158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9" si="6">SUM(D26:M26)</f>
        <v>3852354</v>
      </c>
      <c r="O26" s="47">
        <f t="shared" si="2"/>
        <v>51.554440340452864</v>
      </c>
      <c r="P26" s="9"/>
    </row>
    <row r="27" spans="1:16">
      <c r="A27" s="12"/>
      <c r="B27" s="25">
        <v>334.61</v>
      </c>
      <c r="C27" s="20" t="s">
        <v>26</v>
      </c>
      <c r="D27" s="46">
        <v>0</v>
      </c>
      <c r="E27" s="46">
        <v>65230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65230</v>
      </c>
      <c r="O27" s="47">
        <f t="shared" si="2"/>
        <v>0.87294577378084681</v>
      </c>
      <c r="P27" s="9"/>
    </row>
    <row r="28" spans="1:16">
      <c r="A28" s="12"/>
      <c r="B28" s="25">
        <v>334.7</v>
      </c>
      <c r="C28" s="20" t="s">
        <v>28</v>
      </c>
      <c r="D28" s="46">
        <v>1280102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1280102</v>
      </c>
      <c r="O28" s="47">
        <f t="shared" si="2"/>
        <v>17.131069000588834</v>
      </c>
      <c r="P28" s="9"/>
    </row>
    <row r="29" spans="1:16">
      <c r="A29" s="12"/>
      <c r="B29" s="25">
        <v>335.12</v>
      </c>
      <c r="C29" s="20" t="s">
        <v>144</v>
      </c>
      <c r="D29" s="46">
        <v>2374472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2374472</v>
      </c>
      <c r="O29" s="47">
        <f t="shared" si="2"/>
        <v>31.776564423746052</v>
      </c>
      <c r="P29" s="9"/>
    </row>
    <row r="30" spans="1:16">
      <c r="A30" s="12"/>
      <c r="B30" s="25">
        <v>335.13</v>
      </c>
      <c r="C30" s="20" t="s">
        <v>145</v>
      </c>
      <c r="D30" s="46">
        <v>33721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33721</v>
      </c>
      <c r="O30" s="47">
        <f t="shared" si="2"/>
        <v>0.45127402173331194</v>
      </c>
      <c r="P30" s="9"/>
    </row>
    <row r="31" spans="1:16">
      <c r="A31" s="12"/>
      <c r="B31" s="25">
        <v>335.14</v>
      </c>
      <c r="C31" s="20" t="s">
        <v>146</v>
      </c>
      <c r="D31" s="46">
        <v>31828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31828</v>
      </c>
      <c r="O31" s="47">
        <f t="shared" si="2"/>
        <v>0.42594079546062846</v>
      </c>
      <c r="P31" s="9"/>
    </row>
    <row r="32" spans="1:16">
      <c r="A32" s="12"/>
      <c r="B32" s="25">
        <v>335.15</v>
      </c>
      <c r="C32" s="20" t="s">
        <v>147</v>
      </c>
      <c r="D32" s="46">
        <v>6743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6743</v>
      </c>
      <c r="O32" s="47">
        <f t="shared" si="2"/>
        <v>9.0238745249183669E-2</v>
      </c>
      <c r="P32" s="9"/>
    </row>
    <row r="33" spans="1:16">
      <c r="A33" s="12"/>
      <c r="B33" s="25">
        <v>335.16</v>
      </c>
      <c r="C33" s="20" t="s">
        <v>148</v>
      </c>
      <c r="D33" s="46">
        <v>112000</v>
      </c>
      <c r="E33" s="46">
        <v>112000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224000</v>
      </c>
      <c r="O33" s="47">
        <f t="shared" si="2"/>
        <v>2.99769819602805</v>
      </c>
      <c r="P33" s="9"/>
    </row>
    <row r="34" spans="1:16">
      <c r="A34" s="12"/>
      <c r="B34" s="25">
        <v>335.18</v>
      </c>
      <c r="C34" s="20" t="s">
        <v>149</v>
      </c>
      <c r="D34" s="46">
        <v>11305486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11305486</v>
      </c>
      <c r="O34" s="47">
        <f t="shared" si="2"/>
        <v>151.29658476526953</v>
      </c>
      <c r="P34" s="9"/>
    </row>
    <row r="35" spans="1:16">
      <c r="A35" s="12"/>
      <c r="B35" s="25">
        <v>335.21</v>
      </c>
      <c r="C35" s="20" t="s">
        <v>35</v>
      </c>
      <c r="D35" s="46">
        <v>0</v>
      </c>
      <c r="E35" s="46">
        <v>14304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14304</v>
      </c>
      <c r="O35" s="47">
        <f t="shared" si="2"/>
        <v>0.19142444194636263</v>
      </c>
      <c r="P35" s="9"/>
    </row>
    <row r="36" spans="1:16">
      <c r="A36" s="12"/>
      <c r="B36" s="25">
        <v>335.22</v>
      </c>
      <c r="C36" s="20" t="s">
        <v>102</v>
      </c>
      <c r="D36" s="46">
        <v>0</v>
      </c>
      <c r="E36" s="46">
        <v>384004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384004</v>
      </c>
      <c r="O36" s="47">
        <f t="shared" si="2"/>
        <v>5.1389647235158717</v>
      </c>
      <c r="P36" s="9"/>
    </row>
    <row r="37" spans="1:16">
      <c r="A37" s="12"/>
      <c r="B37" s="25">
        <v>335.42</v>
      </c>
      <c r="C37" s="20" t="s">
        <v>103</v>
      </c>
      <c r="D37" s="46">
        <v>0</v>
      </c>
      <c r="E37" s="46">
        <v>2544914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2544914</v>
      </c>
      <c r="O37" s="47">
        <f t="shared" ref="O37:O68" si="7">(N37/O$77)</f>
        <v>34.05751833413629</v>
      </c>
      <c r="P37" s="9"/>
    </row>
    <row r="38" spans="1:16">
      <c r="A38" s="12"/>
      <c r="B38" s="25">
        <v>335.49</v>
      </c>
      <c r="C38" s="20" t="s">
        <v>36</v>
      </c>
      <c r="D38" s="46">
        <v>0</v>
      </c>
      <c r="E38" s="46">
        <v>2765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2765</v>
      </c>
      <c r="O38" s="47">
        <f t="shared" si="7"/>
        <v>3.7002837107221243E-2</v>
      </c>
      <c r="P38" s="9"/>
    </row>
    <row r="39" spans="1:16">
      <c r="A39" s="12"/>
      <c r="B39" s="25">
        <v>336</v>
      </c>
      <c r="C39" s="20" t="s">
        <v>3</v>
      </c>
      <c r="D39" s="46">
        <v>20011</v>
      </c>
      <c r="E39" s="46">
        <v>72270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92281</v>
      </c>
      <c r="O39" s="47">
        <f t="shared" si="7"/>
        <v>1.2349579786949307</v>
      </c>
      <c r="P39" s="9"/>
    </row>
    <row r="40" spans="1:16">
      <c r="A40" s="12"/>
      <c r="B40" s="25">
        <v>337.2</v>
      </c>
      <c r="C40" s="20" t="s">
        <v>40</v>
      </c>
      <c r="D40" s="46">
        <v>0</v>
      </c>
      <c r="E40" s="46">
        <v>767079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767079</v>
      </c>
      <c r="O40" s="47">
        <f t="shared" si="7"/>
        <v>10.265497029066966</v>
      </c>
      <c r="P40" s="9"/>
    </row>
    <row r="41" spans="1:16" ht="15.75">
      <c r="A41" s="29" t="s">
        <v>45</v>
      </c>
      <c r="B41" s="30"/>
      <c r="C41" s="31"/>
      <c r="D41" s="32">
        <f t="shared" ref="D41:M41" si="8">SUM(D42:D58)</f>
        <v>5541930</v>
      </c>
      <c r="E41" s="32">
        <f t="shared" si="8"/>
        <v>7639734</v>
      </c>
      <c r="F41" s="32">
        <f t="shared" si="8"/>
        <v>0</v>
      </c>
      <c r="G41" s="32">
        <f t="shared" si="8"/>
        <v>0</v>
      </c>
      <c r="H41" s="32">
        <f t="shared" si="8"/>
        <v>0</v>
      </c>
      <c r="I41" s="32">
        <f t="shared" si="8"/>
        <v>0</v>
      </c>
      <c r="J41" s="32">
        <f t="shared" si="8"/>
        <v>230711</v>
      </c>
      <c r="K41" s="32">
        <f t="shared" si="8"/>
        <v>0</v>
      </c>
      <c r="L41" s="32">
        <f t="shared" si="8"/>
        <v>0</v>
      </c>
      <c r="M41" s="32">
        <f t="shared" si="8"/>
        <v>0</v>
      </c>
      <c r="N41" s="32">
        <f>SUM(D41:M41)</f>
        <v>13412375</v>
      </c>
      <c r="O41" s="45">
        <f t="shared" si="7"/>
        <v>179.49219795514159</v>
      </c>
      <c r="P41" s="10"/>
    </row>
    <row r="42" spans="1:16">
      <c r="A42" s="12"/>
      <c r="B42" s="25">
        <v>341.1</v>
      </c>
      <c r="C42" s="20" t="s">
        <v>151</v>
      </c>
      <c r="D42" s="46">
        <v>190899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230711</v>
      </c>
      <c r="K42" s="46">
        <v>0</v>
      </c>
      <c r="L42" s="46">
        <v>0</v>
      </c>
      <c r="M42" s="46">
        <v>0</v>
      </c>
      <c r="N42" s="46">
        <f>SUM(D42:M42)</f>
        <v>421610</v>
      </c>
      <c r="O42" s="47">
        <f t="shared" si="7"/>
        <v>5.6422300733365454</v>
      </c>
      <c r="P42" s="9"/>
    </row>
    <row r="43" spans="1:16">
      <c r="A43" s="12"/>
      <c r="B43" s="25">
        <v>341.2</v>
      </c>
      <c r="C43" s="20" t="s">
        <v>152</v>
      </c>
      <c r="D43" s="46">
        <v>1240572</v>
      </c>
      <c r="E43" s="46">
        <v>63485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8" si="9">SUM(D43:M43)</f>
        <v>1304057</v>
      </c>
      <c r="O43" s="47">
        <f t="shared" si="7"/>
        <v>17.451648734007815</v>
      </c>
      <c r="P43" s="9"/>
    </row>
    <row r="44" spans="1:16">
      <c r="A44" s="12"/>
      <c r="B44" s="25">
        <v>341.3</v>
      </c>
      <c r="C44" s="20" t="s">
        <v>153</v>
      </c>
      <c r="D44" s="46">
        <v>244044</v>
      </c>
      <c r="E44" s="46">
        <v>1100359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1344403</v>
      </c>
      <c r="O44" s="47">
        <f t="shared" si="7"/>
        <v>17.991582356404905</v>
      </c>
      <c r="P44" s="9"/>
    </row>
    <row r="45" spans="1:16">
      <c r="A45" s="12"/>
      <c r="B45" s="25">
        <v>341.51</v>
      </c>
      <c r="C45" s="20" t="s">
        <v>154</v>
      </c>
      <c r="D45" s="46">
        <v>1443403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1443403</v>
      </c>
      <c r="O45" s="47">
        <f t="shared" si="7"/>
        <v>19.316457898399442</v>
      </c>
      <c r="P45" s="9"/>
    </row>
    <row r="46" spans="1:16">
      <c r="A46" s="12"/>
      <c r="B46" s="25">
        <v>341.53</v>
      </c>
      <c r="C46" s="20" t="s">
        <v>156</v>
      </c>
      <c r="D46" s="46">
        <v>1638331</v>
      </c>
      <c r="E46" s="46">
        <v>479135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2117466</v>
      </c>
      <c r="O46" s="47">
        <f t="shared" si="7"/>
        <v>28.337160751565762</v>
      </c>
      <c r="P46" s="9"/>
    </row>
    <row r="47" spans="1:16">
      <c r="A47" s="12"/>
      <c r="B47" s="25">
        <v>341.9</v>
      </c>
      <c r="C47" s="20" t="s">
        <v>198</v>
      </c>
      <c r="D47" s="46">
        <v>0</v>
      </c>
      <c r="E47" s="46">
        <v>22305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22305</v>
      </c>
      <c r="O47" s="47">
        <f t="shared" si="7"/>
        <v>0.29849847438573951</v>
      </c>
      <c r="P47" s="9"/>
    </row>
    <row r="48" spans="1:16">
      <c r="A48" s="12"/>
      <c r="B48" s="25">
        <v>342.3</v>
      </c>
      <c r="C48" s="20" t="s">
        <v>54</v>
      </c>
      <c r="D48" s="46">
        <v>1892</v>
      </c>
      <c r="E48" s="46">
        <v>3543427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3545319</v>
      </c>
      <c r="O48" s="47">
        <f t="shared" si="7"/>
        <v>47.44551951180344</v>
      </c>
      <c r="P48" s="9"/>
    </row>
    <row r="49" spans="1:16">
      <c r="A49" s="12"/>
      <c r="B49" s="25">
        <v>342.6</v>
      </c>
      <c r="C49" s="20" t="s">
        <v>55</v>
      </c>
      <c r="D49" s="46">
        <v>0</v>
      </c>
      <c r="E49" s="46">
        <v>1597440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1597440</v>
      </c>
      <c r="O49" s="47">
        <f t="shared" si="7"/>
        <v>21.377870563674321</v>
      </c>
      <c r="P49" s="9"/>
    </row>
    <row r="50" spans="1:16">
      <c r="A50" s="12"/>
      <c r="B50" s="25">
        <v>342.9</v>
      </c>
      <c r="C50" s="20" t="s">
        <v>56</v>
      </c>
      <c r="D50" s="46">
        <v>13400</v>
      </c>
      <c r="E50" s="46">
        <v>58972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72372</v>
      </c>
      <c r="O50" s="47">
        <f t="shared" si="7"/>
        <v>0.96852416894170545</v>
      </c>
      <c r="P50" s="9"/>
    </row>
    <row r="51" spans="1:16">
      <c r="A51" s="12"/>
      <c r="B51" s="25">
        <v>343.4</v>
      </c>
      <c r="C51" s="20" t="s">
        <v>57</v>
      </c>
      <c r="D51" s="46">
        <v>18896</v>
      </c>
      <c r="E51" s="46">
        <v>585042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603938</v>
      </c>
      <c r="O51" s="47">
        <f t="shared" si="7"/>
        <v>8.082249344253519</v>
      </c>
      <c r="P51" s="9"/>
    </row>
    <row r="52" spans="1:16">
      <c r="A52" s="12"/>
      <c r="B52" s="25">
        <v>343.5</v>
      </c>
      <c r="C52" s="20" t="s">
        <v>190</v>
      </c>
      <c r="D52" s="46">
        <v>0</v>
      </c>
      <c r="E52" s="46">
        <v>41923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41923</v>
      </c>
      <c r="O52" s="47">
        <f t="shared" si="7"/>
        <v>0.56103795300037473</v>
      </c>
      <c r="P52" s="9"/>
    </row>
    <row r="53" spans="1:16">
      <c r="A53" s="12"/>
      <c r="B53" s="25">
        <v>345.9</v>
      </c>
      <c r="C53" s="20" t="s">
        <v>58</v>
      </c>
      <c r="D53" s="46">
        <v>0</v>
      </c>
      <c r="E53" s="46">
        <v>89971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89971</v>
      </c>
      <c r="O53" s="47">
        <f t="shared" si="7"/>
        <v>1.2040442160483915</v>
      </c>
      <c r="P53" s="9"/>
    </row>
    <row r="54" spans="1:16">
      <c r="A54" s="12"/>
      <c r="B54" s="25">
        <v>346.4</v>
      </c>
      <c r="C54" s="20" t="s">
        <v>105</v>
      </c>
      <c r="D54" s="46">
        <v>0</v>
      </c>
      <c r="E54" s="46">
        <v>57675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57675</v>
      </c>
      <c r="O54" s="47">
        <f t="shared" si="7"/>
        <v>0.77184037257106153</v>
      </c>
      <c r="P54" s="9"/>
    </row>
    <row r="55" spans="1:16">
      <c r="A55" s="12"/>
      <c r="B55" s="25">
        <v>347.1</v>
      </c>
      <c r="C55" s="20" t="s">
        <v>60</v>
      </c>
      <c r="D55" s="46">
        <v>13993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13993</v>
      </c>
      <c r="O55" s="47">
        <f t="shared" si="7"/>
        <v>0.18726245918312723</v>
      </c>
      <c r="P55" s="9"/>
    </row>
    <row r="56" spans="1:16">
      <c r="A56" s="12"/>
      <c r="B56" s="25">
        <v>347.2</v>
      </c>
      <c r="C56" s="20" t="s">
        <v>61</v>
      </c>
      <c r="D56" s="46">
        <v>381182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381182</v>
      </c>
      <c r="O56" s="47">
        <f t="shared" si="7"/>
        <v>5.1011990792784117</v>
      </c>
      <c r="P56" s="9"/>
    </row>
    <row r="57" spans="1:16">
      <c r="A57" s="12"/>
      <c r="B57" s="25">
        <v>348.14</v>
      </c>
      <c r="C57" s="20" t="s">
        <v>158</v>
      </c>
      <c r="D57" s="46">
        <v>201651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201651</v>
      </c>
      <c r="O57" s="47">
        <f t="shared" si="7"/>
        <v>2.6986108880680906</v>
      </c>
      <c r="P57" s="9"/>
    </row>
    <row r="58" spans="1:16">
      <c r="A58" s="12"/>
      <c r="B58" s="25">
        <v>348.88</v>
      </c>
      <c r="C58" s="20" t="s">
        <v>160</v>
      </c>
      <c r="D58" s="46">
        <v>153667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153667</v>
      </c>
      <c r="O58" s="47">
        <f t="shared" si="7"/>
        <v>2.056461110218939</v>
      </c>
      <c r="P58" s="9"/>
    </row>
    <row r="59" spans="1:16" ht="15.75">
      <c r="A59" s="29" t="s">
        <v>46</v>
      </c>
      <c r="B59" s="30"/>
      <c r="C59" s="31"/>
      <c r="D59" s="32">
        <f t="shared" ref="D59:M59" si="10">SUM(D60:D63)</f>
        <v>43681</v>
      </c>
      <c r="E59" s="32">
        <f t="shared" si="10"/>
        <v>539141</v>
      </c>
      <c r="F59" s="32">
        <f t="shared" si="10"/>
        <v>0</v>
      </c>
      <c r="G59" s="32">
        <f t="shared" si="10"/>
        <v>0</v>
      </c>
      <c r="H59" s="32">
        <f t="shared" si="10"/>
        <v>0</v>
      </c>
      <c r="I59" s="32">
        <f t="shared" si="10"/>
        <v>0</v>
      </c>
      <c r="J59" s="32">
        <f t="shared" si="10"/>
        <v>0</v>
      </c>
      <c r="K59" s="32">
        <f t="shared" si="10"/>
        <v>0</v>
      </c>
      <c r="L59" s="32">
        <f t="shared" si="10"/>
        <v>0</v>
      </c>
      <c r="M59" s="32">
        <f t="shared" si="10"/>
        <v>0</v>
      </c>
      <c r="N59" s="32">
        <f t="shared" ref="N59:N75" si="11">SUM(D59:M59)</f>
        <v>582822</v>
      </c>
      <c r="O59" s="45">
        <f t="shared" si="7"/>
        <v>7.7996627589529473</v>
      </c>
      <c r="P59" s="10"/>
    </row>
    <row r="60" spans="1:16">
      <c r="A60" s="13"/>
      <c r="B60" s="39">
        <v>351.6</v>
      </c>
      <c r="C60" s="21" t="s">
        <v>73</v>
      </c>
      <c r="D60" s="46">
        <v>0</v>
      </c>
      <c r="E60" s="46">
        <v>40000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40000</v>
      </c>
      <c r="O60" s="47">
        <f t="shared" si="7"/>
        <v>0.53530324929072315</v>
      </c>
      <c r="P60" s="9"/>
    </row>
    <row r="61" spans="1:16">
      <c r="A61" s="13"/>
      <c r="B61" s="39">
        <v>354</v>
      </c>
      <c r="C61" s="21" t="s">
        <v>74</v>
      </c>
      <c r="D61" s="46">
        <v>43681</v>
      </c>
      <c r="E61" s="46">
        <v>454229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497910</v>
      </c>
      <c r="O61" s="47">
        <f t="shared" si="7"/>
        <v>6.6633210213586</v>
      </c>
      <c r="P61" s="9"/>
    </row>
    <row r="62" spans="1:16">
      <c r="A62" s="13"/>
      <c r="B62" s="39">
        <v>355</v>
      </c>
      <c r="C62" s="21" t="s">
        <v>135</v>
      </c>
      <c r="D62" s="46">
        <v>0</v>
      </c>
      <c r="E62" s="46">
        <v>3033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3033</v>
      </c>
      <c r="O62" s="47">
        <f t="shared" si="7"/>
        <v>4.0589368877469084E-2</v>
      </c>
      <c r="P62" s="9"/>
    </row>
    <row r="63" spans="1:16">
      <c r="A63" s="13"/>
      <c r="B63" s="39">
        <v>359</v>
      </c>
      <c r="C63" s="21" t="s">
        <v>75</v>
      </c>
      <c r="D63" s="46">
        <v>0</v>
      </c>
      <c r="E63" s="46">
        <v>41879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41879</v>
      </c>
      <c r="O63" s="47">
        <f t="shared" si="7"/>
        <v>0.56044911942615494</v>
      </c>
      <c r="P63" s="9"/>
    </row>
    <row r="64" spans="1:16" ht="15.75">
      <c r="A64" s="29" t="s">
        <v>4</v>
      </c>
      <c r="B64" s="30"/>
      <c r="C64" s="31"/>
      <c r="D64" s="32">
        <f t="shared" ref="D64:M64" si="12">SUM(D65:D70)</f>
        <v>3087821</v>
      </c>
      <c r="E64" s="32">
        <f t="shared" si="12"/>
        <v>6551140</v>
      </c>
      <c r="F64" s="32">
        <f t="shared" si="12"/>
        <v>2649</v>
      </c>
      <c r="G64" s="32">
        <f t="shared" si="12"/>
        <v>340183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si="11"/>
        <v>9981793</v>
      </c>
      <c r="O64" s="45">
        <f t="shared" si="7"/>
        <v>133.58215566618489</v>
      </c>
      <c r="P64" s="10"/>
    </row>
    <row r="65" spans="1:119">
      <c r="A65" s="12"/>
      <c r="B65" s="25">
        <v>361.1</v>
      </c>
      <c r="C65" s="20" t="s">
        <v>76</v>
      </c>
      <c r="D65" s="46">
        <v>633236</v>
      </c>
      <c r="E65" s="46">
        <v>1868486</v>
      </c>
      <c r="F65" s="46">
        <v>2649</v>
      </c>
      <c r="G65" s="46">
        <v>340183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2844554</v>
      </c>
      <c r="O65" s="47">
        <f t="shared" si="7"/>
        <v>38.067474974573095</v>
      </c>
      <c r="P65" s="9"/>
    </row>
    <row r="66" spans="1:119">
      <c r="A66" s="12"/>
      <c r="B66" s="25">
        <v>362</v>
      </c>
      <c r="C66" s="20" t="s">
        <v>77</v>
      </c>
      <c r="D66" s="46">
        <v>78131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78131</v>
      </c>
      <c r="O66" s="47">
        <f t="shared" si="7"/>
        <v>1.0455944542583373</v>
      </c>
      <c r="P66" s="9"/>
    </row>
    <row r="67" spans="1:119">
      <c r="A67" s="12"/>
      <c r="B67" s="25">
        <v>365</v>
      </c>
      <c r="C67" s="20" t="s">
        <v>163</v>
      </c>
      <c r="D67" s="46">
        <v>0</v>
      </c>
      <c r="E67" s="46">
        <v>34844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34844</v>
      </c>
      <c r="O67" s="47">
        <f t="shared" si="7"/>
        <v>0.46630266045714897</v>
      </c>
      <c r="P67" s="9"/>
    </row>
    <row r="68" spans="1:119">
      <c r="A68" s="12"/>
      <c r="B68" s="25">
        <v>366</v>
      </c>
      <c r="C68" s="20" t="s">
        <v>80</v>
      </c>
      <c r="D68" s="46">
        <v>205</v>
      </c>
      <c r="E68" s="46">
        <v>308297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308502</v>
      </c>
      <c r="O68" s="47">
        <f t="shared" si="7"/>
        <v>4.1285530753171669</v>
      </c>
      <c r="P68" s="9"/>
    </row>
    <row r="69" spans="1:119">
      <c r="A69" s="12"/>
      <c r="B69" s="25">
        <v>369.3</v>
      </c>
      <c r="C69" s="20" t="s">
        <v>81</v>
      </c>
      <c r="D69" s="46">
        <v>21216</v>
      </c>
      <c r="E69" s="46">
        <v>39268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60484</v>
      </c>
      <c r="O69" s="47">
        <f t="shared" ref="O69:O75" si="13">(N69/O$77)</f>
        <v>0.80943204325250251</v>
      </c>
      <c r="P69" s="9"/>
    </row>
    <row r="70" spans="1:119">
      <c r="A70" s="12"/>
      <c r="B70" s="25">
        <v>369.9</v>
      </c>
      <c r="C70" s="20" t="s">
        <v>82</v>
      </c>
      <c r="D70" s="46">
        <v>2355033</v>
      </c>
      <c r="E70" s="46">
        <v>4300245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6655278</v>
      </c>
      <c r="O70" s="47">
        <f t="shared" si="13"/>
        <v>89.064798458326635</v>
      </c>
      <c r="P70" s="9"/>
    </row>
    <row r="71" spans="1:119" ht="15.75">
      <c r="A71" s="29" t="s">
        <v>47</v>
      </c>
      <c r="B71" s="30"/>
      <c r="C71" s="31"/>
      <c r="D71" s="32">
        <f t="shared" ref="D71:M71" si="14">SUM(D72:D74)</f>
        <v>3694811</v>
      </c>
      <c r="E71" s="32">
        <f t="shared" si="14"/>
        <v>10915635</v>
      </c>
      <c r="F71" s="32">
        <f t="shared" si="14"/>
        <v>0</v>
      </c>
      <c r="G71" s="32">
        <f t="shared" si="14"/>
        <v>5972425</v>
      </c>
      <c r="H71" s="32">
        <f t="shared" si="14"/>
        <v>0</v>
      </c>
      <c r="I71" s="32">
        <f t="shared" si="14"/>
        <v>0</v>
      </c>
      <c r="J71" s="32">
        <f t="shared" si="14"/>
        <v>0</v>
      </c>
      <c r="K71" s="32">
        <f t="shared" si="14"/>
        <v>0</v>
      </c>
      <c r="L71" s="32">
        <f t="shared" si="14"/>
        <v>0</v>
      </c>
      <c r="M71" s="32">
        <f t="shared" si="14"/>
        <v>0</v>
      </c>
      <c r="N71" s="32">
        <f t="shared" si="11"/>
        <v>20582871</v>
      </c>
      <c r="O71" s="45">
        <f t="shared" si="13"/>
        <v>275.45194315079493</v>
      </c>
      <c r="P71" s="9"/>
    </row>
    <row r="72" spans="1:119">
      <c r="A72" s="12"/>
      <c r="B72" s="25">
        <v>381</v>
      </c>
      <c r="C72" s="20" t="s">
        <v>83</v>
      </c>
      <c r="D72" s="46">
        <v>3675292</v>
      </c>
      <c r="E72" s="46">
        <v>8197359</v>
      </c>
      <c r="F72" s="46">
        <v>0</v>
      </c>
      <c r="G72" s="46">
        <v>3472425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1"/>
        <v>15345076</v>
      </c>
      <c r="O72" s="47">
        <f t="shared" si="13"/>
        <v>205.35672608532732</v>
      </c>
      <c r="P72" s="9"/>
    </row>
    <row r="73" spans="1:119">
      <c r="A73" s="12"/>
      <c r="B73" s="25">
        <v>383</v>
      </c>
      <c r="C73" s="20" t="s">
        <v>84</v>
      </c>
      <c r="D73" s="46">
        <v>19519</v>
      </c>
      <c r="E73" s="46">
        <v>2718276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1"/>
        <v>2737795</v>
      </c>
      <c r="O73" s="47">
        <f t="shared" si="13"/>
        <v>36.638763984797386</v>
      </c>
      <c r="P73" s="9"/>
    </row>
    <row r="74" spans="1:119" ht="15.75" thickBot="1">
      <c r="A74" s="12"/>
      <c r="B74" s="25">
        <v>384</v>
      </c>
      <c r="C74" s="20" t="s">
        <v>107</v>
      </c>
      <c r="D74" s="46">
        <v>0</v>
      </c>
      <c r="E74" s="46">
        <v>0</v>
      </c>
      <c r="F74" s="46">
        <v>0</v>
      </c>
      <c r="G74" s="46">
        <v>2500000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1"/>
        <v>2500000</v>
      </c>
      <c r="O74" s="47">
        <f t="shared" si="13"/>
        <v>33.456453080670201</v>
      </c>
      <c r="P74" s="9"/>
    </row>
    <row r="75" spans="1:119" ht="16.5" thickBot="1">
      <c r="A75" s="14" t="s">
        <v>68</v>
      </c>
      <c r="B75" s="23"/>
      <c r="C75" s="22"/>
      <c r="D75" s="15">
        <f t="shared" ref="D75:M75" si="15">SUM(D5,D12,D16,D41,D59,D64,D71)</f>
        <v>51575504</v>
      </c>
      <c r="E75" s="15">
        <f t="shared" si="15"/>
        <v>160763828</v>
      </c>
      <c r="F75" s="15">
        <f t="shared" si="15"/>
        <v>55807</v>
      </c>
      <c r="G75" s="15">
        <f t="shared" si="15"/>
        <v>6312608</v>
      </c>
      <c r="H75" s="15">
        <f t="shared" si="15"/>
        <v>0</v>
      </c>
      <c r="I75" s="15">
        <f t="shared" si="15"/>
        <v>0</v>
      </c>
      <c r="J75" s="15">
        <f t="shared" si="15"/>
        <v>230711</v>
      </c>
      <c r="K75" s="15">
        <f t="shared" si="15"/>
        <v>0</v>
      </c>
      <c r="L75" s="15">
        <f t="shared" si="15"/>
        <v>0</v>
      </c>
      <c r="M75" s="15">
        <f t="shared" si="15"/>
        <v>0</v>
      </c>
      <c r="N75" s="15">
        <f t="shared" si="11"/>
        <v>218938458</v>
      </c>
      <c r="O75" s="38">
        <f t="shared" si="13"/>
        <v>2929.9616990525133</v>
      </c>
      <c r="P75" s="6"/>
      <c r="Q75" s="2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  <c r="BM75" s="5"/>
      <c r="BN75" s="5"/>
      <c r="BO75" s="5"/>
      <c r="BP75" s="5"/>
      <c r="BQ75" s="5"/>
      <c r="BR75" s="5"/>
      <c r="BS75" s="5"/>
      <c r="BT75" s="5"/>
      <c r="BU75" s="5"/>
      <c r="BV75" s="5"/>
      <c r="BW75" s="5"/>
      <c r="BX75" s="5"/>
      <c r="BY75" s="5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</row>
    <row r="76" spans="1:119">
      <c r="A76" s="16"/>
      <c r="B76" s="18"/>
      <c r="C76" s="18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9"/>
    </row>
    <row r="77" spans="1:119">
      <c r="A77" s="40"/>
      <c r="B77" s="41"/>
      <c r="C77" s="41"/>
      <c r="D77" s="42"/>
      <c r="E77" s="42"/>
      <c r="F77" s="42"/>
      <c r="G77" s="42"/>
      <c r="H77" s="42"/>
      <c r="I77" s="42"/>
      <c r="J77" s="42"/>
      <c r="K77" s="42"/>
      <c r="L77" s="52" t="s">
        <v>209</v>
      </c>
      <c r="M77" s="52"/>
      <c r="N77" s="52"/>
      <c r="O77" s="43">
        <v>74724</v>
      </c>
    </row>
    <row r="78" spans="1:119">
      <c r="A78" s="53"/>
      <c r="B78" s="54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5"/>
    </row>
    <row r="79" spans="1:119" ht="15.75" customHeight="1" thickBot="1">
      <c r="A79" s="56" t="s">
        <v>120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8"/>
    </row>
  </sheetData>
  <mergeCells count="10">
    <mergeCell ref="L77:N77"/>
    <mergeCell ref="A78:O78"/>
    <mergeCell ref="A79:O7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16189118</v>
      </c>
      <c r="E5" s="27">
        <f t="shared" si="0"/>
        <v>107579230</v>
      </c>
      <c r="F5" s="27">
        <f t="shared" si="0"/>
        <v>0</v>
      </c>
      <c r="G5" s="27">
        <f t="shared" si="0"/>
        <v>49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123768397</v>
      </c>
      <c r="O5" s="33">
        <f t="shared" ref="O5:O36" si="2">(N5/O$86)</f>
        <v>1766.3283954845799</v>
      </c>
      <c r="P5" s="6"/>
    </row>
    <row r="6" spans="1:133">
      <c r="A6" s="12"/>
      <c r="B6" s="25">
        <v>311</v>
      </c>
      <c r="C6" s="20" t="s">
        <v>2</v>
      </c>
      <c r="D6" s="46">
        <v>15887973</v>
      </c>
      <c r="E6" s="46">
        <v>50843060</v>
      </c>
      <c r="F6" s="46">
        <v>0</v>
      </c>
      <c r="G6" s="46">
        <v>49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66731082</v>
      </c>
      <c r="O6" s="47">
        <f t="shared" si="2"/>
        <v>952.33523140814316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27701336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27701336</v>
      </c>
      <c r="O7" s="47">
        <f t="shared" si="2"/>
        <v>395.33239143154799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688859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688859</v>
      </c>
      <c r="O8" s="47">
        <f t="shared" si="2"/>
        <v>9.8308715445762154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3529932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3529932</v>
      </c>
      <c r="O9" s="47">
        <f t="shared" si="2"/>
        <v>50.376503831827719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24816043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24816043</v>
      </c>
      <c r="O10" s="47">
        <f t="shared" si="2"/>
        <v>354.15568494812402</v>
      </c>
      <c r="P10" s="9"/>
    </row>
    <row r="11" spans="1:133">
      <c r="A11" s="12"/>
      <c r="B11" s="25">
        <v>315</v>
      </c>
      <c r="C11" s="20" t="s">
        <v>141</v>
      </c>
      <c r="D11" s="46">
        <v>301145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301145</v>
      </c>
      <c r="O11" s="47">
        <f t="shared" si="2"/>
        <v>4.2977123203607768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616326</v>
      </c>
      <c r="E12" s="32">
        <f t="shared" si="3"/>
        <v>3223333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3839659</v>
      </c>
      <c r="O12" s="45">
        <f t="shared" si="2"/>
        <v>54.796691926759998</v>
      </c>
      <c r="P12" s="10"/>
    </row>
    <row r="13" spans="1:133">
      <c r="A13" s="12"/>
      <c r="B13" s="25">
        <v>322</v>
      </c>
      <c r="C13" s="20" t="s">
        <v>0</v>
      </c>
      <c r="D13" s="46">
        <v>12150</v>
      </c>
      <c r="E13" s="46">
        <v>3171760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3183910</v>
      </c>
      <c r="O13" s="47">
        <f t="shared" si="2"/>
        <v>45.438341111158685</v>
      </c>
      <c r="P13" s="9"/>
    </row>
    <row r="14" spans="1:133">
      <c r="A14" s="12"/>
      <c r="B14" s="25">
        <v>329</v>
      </c>
      <c r="C14" s="20" t="s">
        <v>15</v>
      </c>
      <c r="D14" s="46">
        <v>604176</v>
      </c>
      <c r="E14" s="46">
        <v>51573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655749</v>
      </c>
      <c r="O14" s="47">
        <f t="shared" si="2"/>
        <v>9.3583508156013195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SUM(D16:D43)</f>
        <v>15652942</v>
      </c>
      <c r="E15" s="32">
        <f t="shared" si="4"/>
        <v>12567763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28220705</v>
      </c>
      <c r="O15" s="45">
        <f t="shared" si="2"/>
        <v>402.74443064891324</v>
      </c>
      <c r="P15" s="10"/>
    </row>
    <row r="16" spans="1:133">
      <c r="A16" s="12"/>
      <c r="B16" s="25">
        <v>331.1</v>
      </c>
      <c r="C16" s="20" t="s">
        <v>98</v>
      </c>
      <c r="D16" s="46">
        <v>9918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9918</v>
      </c>
      <c r="O16" s="47">
        <f t="shared" si="2"/>
        <v>0.1415421501048936</v>
      </c>
      <c r="P16" s="9"/>
    </row>
    <row r="17" spans="1:16">
      <c r="A17" s="12"/>
      <c r="B17" s="25">
        <v>331.2</v>
      </c>
      <c r="C17" s="20" t="s">
        <v>16</v>
      </c>
      <c r="D17" s="46">
        <v>75487</v>
      </c>
      <c r="E17" s="46">
        <v>31052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106539</v>
      </c>
      <c r="O17" s="47">
        <f t="shared" si="2"/>
        <v>1.5204435501134563</v>
      </c>
      <c r="P17" s="9"/>
    </row>
    <row r="18" spans="1:16">
      <c r="A18" s="12"/>
      <c r="B18" s="25">
        <v>331.5</v>
      </c>
      <c r="C18" s="20" t="s">
        <v>18</v>
      </c>
      <c r="D18" s="46">
        <v>463689</v>
      </c>
      <c r="E18" s="46">
        <v>2189144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2652833</v>
      </c>
      <c r="O18" s="47">
        <f t="shared" si="2"/>
        <v>37.859214225571208</v>
      </c>
      <c r="P18" s="9"/>
    </row>
    <row r="19" spans="1:16">
      <c r="A19" s="12"/>
      <c r="B19" s="25">
        <v>331.65</v>
      </c>
      <c r="C19" s="20" t="s">
        <v>143</v>
      </c>
      <c r="D19" s="46">
        <v>0</v>
      </c>
      <c r="E19" s="46">
        <v>309178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309178</v>
      </c>
      <c r="O19" s="47">
        <f t="shared" si="2"/>
        <v>4.4123531846270208</v>
      </c>
      <c r="P19" s="9"/>
    </row>
    <row r="20" spans="1:16">
      <c r="A20" s="12"/>
      <c r="B20" s="25">
        <v>331.69</v>
      </c>
      <c r="C20" s="20" t="s">
        <v>22</v>
      </c>
      <c r="D20" s="46">
        <v>8135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8135</v>
      </c>
      <c r="O20" s="47">
        <f t="shared" si="2"/>
        <v>0.11609653066175736</v>
      </c>
      <c r="P20" s="9"/>
    </row>
    <row r="21" spans="1:16">
      <c r="A21" s="12"/>
      <c r="B21" s="25">
        <v>331.9</v>
      </c>
      <c r="C21" s="20" t="s">
        <v>19</v>
      </c>
      <c r="D21" s="46">
        <v>143965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143965</v>
      </c>
      <c r="O21" s="47">
        <f t="shared" si="2"/>
        <v>2.0545589473533985</v>
      </c>
      <c r="P21" s="9"/>
    </row>
    <row r="22" spans="1:16">
      <c r="A22" s="12"/>
      <c r="B22" s="25">
        <v>334.1</v>
      </c>
      <c r="C22" s="20" t="s">
        <v>20</v>
      </c>
      <c r="D22" s="46">
        <v>0</v>
      </c>
      <c r="E22" s="46">
        <v>230181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230181</v>
      </c>
      <c r="O22" s="47">
        <f t="shared" si="2"/>
        <v>3.2849681037804515</v>
      </c>
      <c r="P22" s="9"/>
    </row>
    <row r="23" spans="1:16">
      <c r="A23" s="12"/>
      <c r="B23" s="25">
        <v>334.2</v>
      </c>
      <c r="C23" s="20" t="s">
        <v>21</v>
      </c>
      <c r="D23" s="46">
        <v>122159</v>
      </c>
      <c r="E23" s="46">
        <v>2636157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2758316</v>
      </c>
      <c r="O23" s="47">
        <f t="shared" si="2"/>
        <v>39.364587347119354</v>
      </c>
      <c r="P23" s="9"/>
    </row>
    <row r="24" spans="1:16">
      <c r="A24" s="12"/>
      <c r="B24" s="25">
        <v>334.32</v>
      </c>
      <c r="C24" s="20" t="s">
        <v>100</v>
      </c>
      <c r="D24" s="46">
        <v>0</v>
      </c>
      <c r="E24" s="46">
        <v>89192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89192</v>
      </c>
      <c r="O24" s="47">
        <f t="shared" si="2"/>
        <v>1.2728803642020237</v>
      </c>
      <c r="P24" s="9"/>
    </row>
    <row r="25" spans="1:16">
      <c r="A25" s="12"/>
      <c r="B25" s="25">
        <v>334.34</v>
      </c>
      <c r="C25" s="20" t="s">
        <v>23</v>
      </c>
      <c r="D25" s="46">
        <v>0</v>
      </c>
      <c r="E25" s="46">
        <v>10880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10880</v>
      </c>
      <c r="O25" s="47">
        <f t="shared" si="2"/>
        <v>0.1552710821880664</v>
      </c>
      <c r="P25" s="9"/>
    </row>
    <row r="26" spans="1:16">
      <c r="A26" s="12"/>
      <c r="B26" s="25">
        <v>334.39</v>
      </c>
      <c r="C26" s="20" t="s">
        <v>101</v>
      </c>
      <c r="D26" s="46">
        <v>0</v>
      </c>
      <c r="E26" s="46">
        <v>211036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2" si="6">SUM(D26:M26)</f>
        <v>211036</v>
      </c>
      <c r="O26" s="47">
        <f t="shared" si="2"/>
        <v>3.0117452298383069</v>
      </c>
      <c r="P26" s="9"/>
    </row>
    <row r="27" spans="1:16">
      <c r="A27" s="12"/>
      <c r="B27" s="25">
        <v>334.49</v>
      </c>
      <c r="C27" s="20" t="s">
        <v>24</v>
      </c>
      <c r="D27" s="46">
        <v>0</v>
      </c>
      <c r="E27" s="46">
        <v>887687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887687</v>
      </c>
      <c r="O27" s="47">
        <f t="shared" si="2"/>
        <v>12.668393486606442</v>
      </c>
      <c r="P27" s="9"/>
    </row>
    <row r="28" spans="1:16">
      <c r="A28" s="12"/>
      <c r="B28" s="25">
        <v>334.5</v>
      </c>
      <c r="C28" s="20" t="s">
        <v>25</v>
      </c>
      <c r="D28" s="46">
        <v>965</v>
      </c>
      <c r="E28" s="46">
        <v>1766835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1767800</v>
      </c>
      <c r="O28" s="47">
        <f t="shared" si="2"/>
        <v>25.228696607726448</v>
      </c>
      <c r="P28" s="9"/>
    </row>
    <row r="29" spans="1:16">
      <c r="A29" s="12"/>
      <c r="B29" s="25">
        <v>334.61</v>
      </c>
      <c r="C29" s="20" t="s">
        <v>26</v>
      </c>
      <c r="D29" s="46">
        <v>0</v>
      </c>
      <c r="E29" s="46">
        <v>29203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29203</v>
      </c>
      <c r="O29" s="47">
        <f t="shared" si="2"/>
        <v>0.4167629975310756</v>
      </c>
      <c r="P29" s="9"/>
    </row>
    <row r="30" spans="1:16">
      <c r="A30" s="12"/>
      <c r="B30" s="25">
        <v>334.7</v>
      </c>
      <c r="C30" s="20" t="s">
        <v>28</v>
      </c>
      <c r="D30" s="46">
        <v>58291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58291</v>
      </c>
      <c r="O30" s="47">
        <f t="shared" si="2"/>
        <v>0.83188480255740604</v>
      </c>
      <c r="P30" s="9"/>
    </row>
    <row r="31" spans="1:16">
      <c r="A31" s="12"/>
      <c r="B31" s="25">
        <v>335.12</v>
      </c>
      <c r="C31" s="20" t="s">
        <v>144</v>
      </c>
      <c r="D31" s="46">
        <v>2454182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2454182</v>
      </c>
      <c r="O31" s="47">
        <f t="shared" si="2"/>
        <v>35.024218292874373</v>
      </c>
      <c r="P31" s="9"/>
    </row>
    <row r="32" spans="1:16">
      <c r="A32" s="12"/>
      <c r="B32" s="25">
        <v>335.13</v>
      </c>
      <c r="C32" s="20" t="s">
        <v>145</v>
      </c>
      <c r="D32" s="46">
        <v>35011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35011</v>
      </c>
      <c r="O32" s="47">
        <f t="shared" si="2"/>
        <v>0.49965035464029339</v>
      </c>
      <c r="P32" s="9"/>
    </row>
    <row r="33" spans="1:16">
      <c r="A33" s="12"/>
      <c r="B33" s="25">
        <v>335.14</v>
      </c>
      <c r="C33" s="20" t="s">
        <v>146</v>
      </c>
      <c r="D33" s="46">
        <v>28860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28860</v>
      </c>
      <c r="O33" s="47">
        <f t="shared" si="2"/>
        <v>0.41186796249518348</v>
      </c>
      <c r="P33" s="9"/>
    </row>
    <row r="34" spans="1:16">
      <c r="A34" s="12"/>
      <c r="B34" s="25">
        <v>335.15</v>
      </c>
      <c r="C34" s="20" t="s">
        <v>147</v>
      </c>
      <c r="D34" s="46">
        <v>46417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46417</v>
      </c>
      <c r="O34" s="47">
        <f t="shared" si="2"/>
        <v>0.66242810863267254</v>
      </c>
      <c r="P34" s="9"/>
    </row>
    <row r="35" spans="1:16">
      <c r="A35" s="12"/>
      <c r="B35" s="25">
        <v>335.16</v>
      </c>
      <c r="C35" s="20" t="s">
        <v>148</v>
      </c>
      <c r="D35" s="46">
        <v>112000</v>
      </c>
      <c r="E35" s="46">
        <v>112000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224000</v>
      </c>
      <c r="O35" s="47">
        <f t="shared" si="2"/>
        <v>3.1967575744601904</v>
      </c>
      <c r="P35" s="9"/>
    </row>
    <row r="36" spans="1:16">
      <c r="A36" s="12"/>
      <c r="B36" s="25">
        <v>335.18</v>
      </c>
      <c r="C36" s="20" t="s">
        <v>149</v>
      </c>
      <c r="D36" s="46">
        <v>12040899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12040899</v>
      </c>
      <c r="O36" s="47">
        <f t="shared" si="2"/>
        <v>171.83854947125059</v>
      </c>
      <c r="P36" s="9"/>
    </row>
    <row r="37" spans="1:16">
      <c r="A37" s="12"/>
      <c r="B37" s="25">
        <v>335.21</v>
      </c>
      <c r="C37" s="20" t="s">
        <v>35</v>
      </c>
      <c r="D37" s="46">
        <v>0</v>
      </c>
      <c r="E37" s="46">
        <v>7150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7150</v>
      </c>
      <c r="O37" s="47">
        <f t="shared" ref="O37:O68" si="7">(N37/O$86)</f>
        <v>0.10203936007763555</v>
      </c>
      <c r="P37" s="9"/>
    </row>
    <row r="38" spans="1:16">
      <c r="A38" s="12"/>
      <c r="B38" s="25">
        <v>335.22</v>
      </c>
      <c r="C38" s="20" t="s">
        <v>102</v>
      </c>
      <c r="D38" s="46">
        <v>0</v>
      </c>
      <c r="E38" s="46">
        <v>367981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367981</v>
      </c>
      <c r="O38" s="47">
        <f t="shared" si="7"/>
        <v>5.251544861640336</v>
      </c>
      <c r="P38" s="9"/>
    </row>
    <row r="39" spans="1:16">
      <c r="A39" s="12"/>
      <c r="B39" s="25">
        <v>335.42</v>
      </c>
      <c r="C39" s="20" t="s">
        <v>103</v>
      </c>
      <c r="D39" s="46">
        <v>0</v>
      </c>
      <c r="E39" s="46">
        <v>2782811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2782811</v>
      </c>
      <c r="O39" s="47">
        <f t="shared" si="7"/>
        <v>39.714161350630079</v>
      </c>
      <c r="P39" s="9"/>
    </row>
    <row r="40" spans="1:16">
      <c r="A40" s="12"/>
      <c r="B40" s="25">
        <v>335.49</v>
      </c>
      <c r="C40" s="20" t="s">
        <v>36</v>
      </c>
      <c r="D40" s="46">
        <v>0</v>
      </c>
      <c r="E40" s="46">
        <v>3124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3124</v>
      </c>
      <c r="O40" s="47">
        <f t="shared" si="7"/>
        <v>4.4583351172382296E-2</v>
      </c>
      <c r="P40" s="9"/>
    </row>
    <row r="41" spans="1:16">
      <c r="A41" s="12"/>
      <c r="B41" s="25">
        <v>335.9</v>
      </c>
      <c r="C41" s="20" t="s">
        <v>150</v>
      </c>
      <c r="D41" s="46">
        <v>32569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32569</v>
      </c>
      <c r="O41" s="47">
        <f t="shared" si="7"/>
        <v>0.46479998858300864</v>
      </c>
      <c r="P41" s="9"/>
    </row>
    <row r="42" spans="1:16">
      <c r="A42" s="12"/>
      <c r="B42" s="25">
        <v>336</v>
      </c>
      <c r="C42" s="20" t="s">
        <v>3</v>
      </c>
      <c r="D42" s="46">
        <v>20395</v>
      </c>
      <c r="E42" s="46">
        <v>73727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94122</v>
      </c>
      <c r="O42" s="47">
        <f t="shared" si="7"/>
        <v>1.3432375733184911</v>
      </c>
      <c r="P42" s="9"/>
    </row>
    <row r="43" spans="1:16">
      <c r="A43" s="12"/>
      <c r="B43" s="25">
        <v>337.2</v>
      </c>
      <c r="C43" s="20" t="s">
        <v>40</v>
      </c>
      <c r="D43" s="46">
        <v>0</v>
      </c>
      <c r="E43" s="46">
        <v>830425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830425</v>
      </c>
      <c r="O43" s="47">
        <f t="shared" si="7"/>
        <v>11.851193789156712</v>
      </c>
      <c r="P43" s="9"/>
    </row>
    <row r="44" spans="1:16" ht="15.75">
      <c r="A44" s="29" t="s">
        <v>45</v>
      </c>
      <c r="B44" s="30"/>
      <c r="C44" s="31"/>
      <c r="D44" s="32">
        <f t="shared" ref="D44:M44" si="8">SUM(D45:D61)</f>
        <v>4698095</v>
      </c>
      <c r="E44" s="32">
        <f t="shared" si="8"/>
        <v>9082602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205495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13986192</v>
      </c>
      <c r="O44" s="45">
        <f t="shared" si="7"/>
        <v>199.60029113327911</v>
      </c>
      <c r="P44" s="10"/>
    </row>
    <row r="45" spans="1:16">
      <c r="A45" s="12"/>
      <c r="B45" s="25">
        <v>341.1</v>
      </c>
      <c r="C45" s="20" t="s">
        <v>151</v>
      </c>
      <c r="D45" s="46">
        <v>138869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205495</v>
      </c>
      <c r="K45" s="46">
        <v>0</v>
      </c>
      <c r="L45" s="46">
        <v>0</v>
      </c>
      <c r="M45" s="46">
        <v>0</v>
      </c>
      <c r="N45" s="46">
        <f>SUM(D45:M45)</f>
        <v>344364</v>
      </c>
      <c r="O45" s="47">
        <f t="shared" si="7"/>
        <v>4.9145010061223617</v>
      </c>
      <c r="P45" s="9"/>
    </row>
    <row r="46" spans="1:16">
      <c r="A46" s="12"/>
      <c r="B46" s="25">
        <v>341.2</v>
      </c>
      <c r="C46" s="20" t="s">
        <v>152</v>
      </c>
      <c r="D46" s="46">
        <v>933266</v>
      </c>
      <c r="E46" s="46">
        <v>49605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9">SUM(D46:M46)</f>
        <v>982871</v>
      </c>
      <c r="O46" s="47">
        <f t="shared" si="7"/>
        <v>14.026787115925275</v>
      </c>
      <c r="P46" s="9"/>
    </row>
    <row r="47" spans="1:16">
      <c r="A47" s="12"/>
      <c r="B47" s="25">
        <v>341.3</v>
      </c>
      <c r="C47" s="20" t="s">
        <v>153</v>
      </c>
      <c r="D47" s="46">
        <v>236596</v>
      </c>
      <c r="E47" s="46">
        <v>1037686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1274282</v>
      </c>
      <c r="O47" s="47">
        <f t="shared" si="7"/>
        <v>18.185583194188752</v>
      </c>
      <c r="P47" s="9"/>
    </row>
    <row r="48" spans="1:16">
      <c r="A48" s="12"/>
      <c r="B48" s="25">
        <v>341.51</v>
      </c>
      <c r="C48" s="20" t="s">
        <v>154</v>
      </c>
      <c r="D48" s="46">
        <v>1300036</v>
      </c>
      <c r="E48" s="46">
        <v>352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1300388</v>
      </c>
      <c r="O48" s="47">
        <f t="shared" si="7"/>
        <v>18.558148164005079</v>
      </c>
      <c r="P48" s="9"/>
    </row>
    <row r="49" spans="1:16">
      <c r="A49" s="12"/>
      <c r="B49" s="25">
        <v>341.53</v>
      </c>
      <c r="C49" s="20" t="s">
        <v>156</v>
      </c>
      <c r="D49" s="46">
        <v>1415048</v>
      </c>
      <c r="E49" s="46">
        <v>350486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1765534</v>
      </c>
      <c r="O49" s="47">
        <f t="shared" si="7"/>
        <v>25.196357979763384</v>
      </c>
      <c r="P49" s="9"/>
    </row>
    <row r="50" spans="1:16">
      <c r="A50" s="12"/>
      <c r="B50" s="25">
        <v>342.3</v>
      </c>
      <c r="C50" s="20" t="s">
        <v>54</v>
      </c>
      <c r="D50" s="46">
        <v>2874</v>
      </c>
      <c r="E50" s="46">
        <v>4013190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4016064</v>
      </c>
      <c r="O50" s="47">
        <f t="shared" si="7"/>
        <v>57.314209872843257</v>
      </c>
      <c r="P50" s="9"/>
    </row>
    <row r="51" spans="1:16">
      <c r="A51" s="12"/>
      <c r="B51" s="25">
        <v>342.6</v>
      </c>
      <c r="C51" s="20" t="s">
        <v>55</v>
      </c>
      <c r="D51" s="46">
        <v>358</v>
      </c>
      <c r="E51" s="46">
        <v>1319003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1319361</v>
      </c>
      <c r="O51" s="47">
        <f t="shared" si="7"/>
        <v>18.828916384809695</v>
      </c>
      <c r="P51" s="9"/>
    </row>
    <row r="52" spans="1:16">
      <c r="A52" s="12"/>
      <c r="B52" s="25">
        <v>342.9</v>
      </c>
      <c r="C52" s="20" t="s">
        <v>56</v>
      </c>
      <c r="D52" s="46">
        <v>17600</v>
      </c>
      <c r="E52" s="46">
        <v>58972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76572</v>
      </c>
      <c r="O52" s="47">
        <f t="shared" si="7"/>
        <v>1.092777325855204</v>
      </c>
      <c r="P52" s="9"/>
    </row>
    <row r="53" spans="1:16">
      <c r="A53" s="12"/>
      <c r="B53" s="25">
        <v>343.4</v>
      </c>
      <c r="C53" s="20" t="s">
        <v>57</v>
      </c>
      <c r="D53" s="46">
        <v>15409</v>
      </c>
      <c r="E53" s="46">
        <v>2020456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2035865</v>
      </c>
      <c r="O53" s="47">
        <f t="shared" si="7"/>
        <v>29.054316336287481</v>
      </c>
      <c r="P53" s="9"/>
    </row>
    <row r="54" spans="1:16">
      <c r="A54" s="12"/>
      <c r="B54" s="25">
        <v>343.5</v>
      </c>
      <c r="C54" s="20" t="s">
        <v>190</v>
      </c>
      <c r="D54" s="46">
        <v>0</v>
      </c>
      <c r="E54" s="46">
        <v>54863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54863</v>
      </c>
      <c r="O54" s="47">
        <f t="shared" si="7"/>
        <v>0.78296299467682784</v>
      </c>
      <c r="P54" s="9"/>
    </row>
    <row r="55" spans="1:16">
      <c r="A55" s="12"/>
      <c r="B55" s="25">
        <v>345.9</v>
      </c>
      <c r="C55" s="20" t="s">
        <v>58</v>
      </c>
      <c r="D55" s="46">
        <v>0</v>
      </c>
      <c r="E55" s="46">
        <v>95714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95714</v>
      </c>
      <c r="O55" s="47">
        <f t="shared" si="7"/>
        <v>1.3659573860798333</v>
      </c>
      <c r="P55" s="9"/>
    </row>
    <row r="56" spans="1:16">
      <c r="A56" s="12"/>
      <c r="B56" s="25">
        <v>346.4</v>
      </c>
      <c r="C56" s="20" t="s">
        <v>105</v>
      </c>
      <c r="D56" s="46">
        <v>0</v>
      </c>
      <c r="E56" s="46">
        <v>82275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82275</v>
      </c>
      <c r="O56" s="47">
        <f t="shared" si="7"/>
        <v>1.1741662028513935</v>
      </c>
      <c r="P56" s="9"/>
    </row>
    <row r="57" spans="1:16">
      <c r="A57" s="12"/>
      <c r="B57" s="25">
        <v>347.1</v>
      </c>
      <c r="C57" s="20" t="s">
        <v>60</v>
      </c>
      <c r="D57" s="46">
        <v>22036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22036</v>
      </c>
      <c r="O57" s="47">
        <f t="shared" si="7"/>
        <v>0.31448102638752123</v>
      </c>
      <c r="P57" s="9"/>
    </row>
    <row r="58" spans="1:16">
      <c r="A58" s="12"/>
      <c r="B58" s="25">
        <v>347.2</v>
      </c>
      <c r="C58" s="20" t="s">
        <v>61</v>
      </c>
      <c r="D58" s="46">
        <v>205318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205318</v>
      </c>
      <c r="O58" s="47">
        <f t="shared" si="7"/>
        <v>2.9301422842545417</v>
      </c>
      <c r="P58" s="9"/>
    </row>
    <row r="59" spans="1:16">
      <c r="A59" s="12"/>
      <c r="B59" s="25">
        <v>348.14</v>
      </c>
      <c r="C59" s="20" t="s">
        <v>158</v>
      </c>
      <c r="D59" s="46">
        <v>79936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79936</v>
      </c>
      <c r="O59" s="47">
        <f t="shared" si="7"/>
        <v>1.1407857744287937</v>
      </c>
      <c r="P59" s="9"/>
    </row>
    <row r="60" spans="1:16">
      <c r="A60" s="12"/>
      <c r="B60" s="25">
        <v>348.31</v>
      </c>
      <c r="C60" s="20" t="s">
        <v>205</v>
      </c>
      <c r="D60" s="46">
        <v>121460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121460</v>
      </c>
      <c r="O60" s="47">
        <f t="shared" si="7"/>
        <v>1.7333847097943516</v>
      </c>
      <c r="P60" s="9"/>
    </row>
    <row r="61" spans="1:16">
      <c r="A61" s="12"/>
      <c r="B61" s="25">
        <v>348.88</v>
      </c>
      <c r="C61" s="20" t="s">
        <v>160</v>
      </c>
      <c r="D61" s="46">
        <v>209289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209289</v>
      </c>
      <c r="O61" s="47">
        <f t="shared" si="7"/>
        <v>2.9868133750053518</v>
      </c>
      <c r="P61" s="9"/>
    </row>
    <row r="62" spans="1:16" ht="15.75">
      <c r="A62" s="29" t="s">
        <v>46</v>
      </c>
      <c r="B62" s="30"/>
      <c r="C62" s="31"/>
      <c r="D62" s="32">
        <f t="shared" ref="D62:M62" si="10">SUM(D63:D69)</f>
        <v>31589</v>
      </c>
      <c r="E62" s="32">
        <f t="shared" si="10"/>
        <v>658976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690565</v>
      </c>
      <c r="O62" s="45">
        <f t="shared" si="7"/>
        <v>9.8552182786031306</v>
      </c>
      <c r="P62" s="10"/>
    </row>
    <row r="63" spans="1:16">
      <c r="A63" s="13"/>
      <c r="B63" s="39">
        <v>351.3</v>
      </c>
      <c r="C63" s="21" t="s">
        <v>70</v>
      </c>
      <c r="D63" s="46">
        <v>0</v>
      </c>
      <c r="E63" s="46">
        <v>17051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1">SUM(D63:M63)</f>
        <v>17051</v>
      </c>
      <c r="O63" s="47">
        <f t="shared" si="7"/>
        <v>0.2433388991166103</v>
      </c>
      <c r="P63" s="9"/>
    </row>
    <row r="64" spans="1:16">
      <c r="A64" s="13"/>
      <c r="B64" s="39">
        <v>351.4</v>
      </c>
      <c r="C64" s="21" t="s">
        <v>71</v>
      </c>
      <c r="D64" s="46">
        <v>0</v>
      </c>
      <c r="E64" s="46">
        <v>26428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26428</v>
      </c>
      <c r="O64" s="47">
        <f t="shared" si="7"/>
        <v>0.37716030882961565</v>
      </c>
      <c r="P64" s="9"/>
    </row>
    <row r="65" spans="1:16">
      <c r="A65" s="13"/>
      <c r="B65" s="39">
        <v>351.5</v>
      </c>
      <c r="C65" s="21" t="s">
        <v>72</v>
      </c>
      <c r="D65" s="46">
        <v>0</v>
      </c>
      <c r="E65" s="46">
        <v>10498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10498</v>
      </c>
      <c r="O65" s="47">
        <f t="shared" si="7"/>
        <v>0.14981946882447802</v>
      </c>
      <c r="P65" s="9"/>
    </row>
    <row r="66" spans="1:16">
      <c r="A66" s="13"/>
      <c r="B66" s="39">
        <v>351.6</v>
      </c>
      <c r="C66" s="21" t="s">
        <v>73</v>
      </c>
      <c r="D66" s="46">
        <v>0</v>
      </c>
      <c r="E66" s="46">
        <v>28486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28486</v>
      </c>
      <c r="O66" s="47">
        <f t="shared" si="7"/>
        <v>0.40653051904496867</v>
      </c>
      <c r="P66" s="9"/>
    </row>
    <row r="67" spans="1:16">
      <c r="A67" s="13"/>
      <c r="B67" s="39">
        <v>354</v>
      </c>
      <c r="C67" s="21" t="s">
        <v>74</v>
      </c>
      <c r="D67" s="46">
        <v>31589</v>
      </c>
      <c r="E67" s="46">
        <v>513884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545473</v>
      </c>
      <c r="O67" s="47">
        <f t="shared" si="7"/>
        <v>7.7845756447032297</v>
      </c>
      <c r="P67" s="9"/>
    </row>
    <row r="68" spans="1:16">
      <c r="A68" s="13"/>
      <c r="B68" s="39">
        <v>355</v>
      </c>
      <c r="C68" s="21" t="s">
        <v>135</v>
      </c>
      <c r="D68" s="46">
        <v>0</v>
      </c>
      <c r="E68" s="46">
        <v>4774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4774</v>
      </c>
      <c r="O68" s="47">
        <f t="shared" si="7"/>
        <v>6.8130895805682809E-2</v>
      </c>
      <c r="P68" s="9"/>
    </row>
    <row r="69" spans="1:16">
      <c r="A69" s="13"/>
      <c r="B69" s="39">
        <v>359</v>
      </c>
      <c r="C69" s="21" t="s">
        <v>75</v>
      </c>
      <c r="D69" s="46">
        <v>0</v>
      </c>
      <c r="E69" s="46">
        <v>57855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57855</v>
      </c>
      <c r="O69" s="47">
        <f t="shared" ref="O69:O84" si="12">(N69/O$86)</f>
        <v>0.82566254227854607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5033015</v>
      </c>
      <c r="E70" s="32">
        <f t="shared" si="13"/>
        <v>9663421</v>
      </c>
      <c r="F70" s="32">
        <f t="shared" si="13"/>
        <v>26580</v>
      </c>
      <c r="G70" s="32">
        <f t="shared" si="13"/>
        <v>311270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>SUM(D70:M70)</f>
        <v>15034286</v>
      </c>
      <c r="O70" s="45">
        <f t="shared" si="12"/>
        <v>214.55789128169999</v>
      </c>
      <c r="P70" s="10"/>
    </row>
    <row r="71" spans="1:16">
      <c r="A71" s="12"/>
      <c r="B71" s="25">
        <v>361.1</v>
      </c>
      <c r="C71" s="20" t="s">
        <v>76</v>
      </c>
      <c r="D71" s="46">
        <v>763053</v>
      </c>
      <c r="E71" s="46">
        <v>2316777</v>
      </c>
      <c r="F71" s="46">
        <v>26580</v>
      </c>
      <c r="G71" s="46">
        <v>311270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3417680</v>
      </c>
      <c r="O71" s="47">
        <f t="shared" si="12"/>
        <v>48.774528692326356</v>
      </c>
      <c r="P71" s="9"/>
    </row>
    <row r="72" spans="1:16">
      <c r="A72" s="12"/>
      <c r="B72" s="25">
        <v>361.2</v>
      </c>
      <c r="C72" s="20" t="s">
        <v>136</v>
      </c>
      <c r="D72" s="46">
        <v>3207</v>
      </c>
      <c r="E72" s="46">
        <v>2129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4">SUM(D72:M72)</f>
        <v>5336</v>
      </c>
      <c r="O72" s="47">
        <f t="shared" si="12"/>
        <v>7.6151332220176685E-2</v>
      </c>
      <c r="P72" s="9"/>
    </row>
    <row r="73" spans="1:16">
      <c r="A73" s="12"/>
      <c r="B73" s="25">
        <v>361.3</v>
      </c>
      <c r="C73" s="20" t="s">
        <v>137</v>
      </c>
      <c r="D73" s="46">
        <v>118007</v>
      </c>
      <c r="E73" s="46">
        <v>9189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127196</v>
      </c>
      <c r="O73" s="47">
        <f t="shared" si="12"/>
        <v>1.8152445376832069</v>
      </c>
      <c r="P73" s="9"/>
    </row>
    <row r="74" spans="1:16">
      <c r="A74" s="12"/>
      <c r="B74" s="25">
        <v>361.4</v>
      </c>
      <c r="C74" s="20" t="s">
        <v>161</v>
      </c>
      <c r="D74" s="46">
        <v>0</v>
      </c>
      <c r="E74" s="46">
        <v>15075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15075</v>
      </c>
      <c r="O74" s="47">
        <f t="shared" si="12"/>
        <v>0.21513893051333646</v>
      </c>
      <c r="P74" s="9"/>
    </row>
    <row r="75" spans="1:16">
      <c r="A75" s="12"/>
      <c r="B75" s="25">
        <v>362</v>
      </c>
      <c r="C75" s="20" t="s">
        <v>77</v>
      </c>
      <c r="D75" s="46">
        <v>65771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65771</v>
      </c>
      <c r="O75" s="47">
        <f t="shared" si="12"/>
        <v>0.93863367156170174</v>
      </c>
      <c r="P75" s="9"/>
    </row>
    <row r="76" spans="1:16">
      <c r="A76" s="12"/>
      <c r="B76" s="25">
        <v>364</v>
      </c>
      <c r="C76" s="20" t="s">
        <v>162</v>
      </c>
      <c r="D76" s="46">
        <v>199170</v>
      </c>
      <c r="E76" s="46">
        <v>560056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759226</v>
      </c>
      <c r="O76" s="47">
        <f t="shared" si="12"/>
        <v>10.835095831371039</v>
      </c>
      <c r="P76" s="9"/>
    </row>
    <row r="77" spans="1:16">
      <c r="A77" s="12"/>
      <c r="B77" s="25">
        <v>365</v>
      </c>
      <c r="C77" s="20" t="s">
        <v>163</v>
      </c>
      <c r="D77" s="46">
        <v>0</v>
      </c>
      <c r="E77" s="46">
        <v>60811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60811</v>
      </c>
      <c r="O77" s="47">
        <f t="shared" si="12"/>
        <v>0.86784832527008315</v>
      </c>
      <c r="P77" s="9"/>
    </row>
    <row r="78" spans="1:16">
      <c r="A78" s="12"/>
      <c r="B78" s="25">
        <v>366</v>
      </c>
      <c r="C78" s="20" t="s">
        <v>80</v>
      </c>
      <c r="D78" s="46">
        <v>1616778</v>
      </c>
      <c r="E78" s="46">
        <v>2569421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4186199</v>
      </c>
      <c r="O78" s="47">
        <f t="shared" si="12"/>
        <v>59.742247149319972</v>
      </c>
      <c r="P78" s="9"/>
    </row>
    <row r="79" spans="1:16">
      <c r="A79" s="12"/>
      <c r="B79" s="25">
        <v>369.3</v>
      </c>
      <c r="C79" s="20" t="s">
        <v>81</v>
      </c>
      <c r="D79" s="46">
        <v>73255</v>
      </c>
      <c r="E79" s="46">
        <v>1161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74416</v>
      </c>
      <c r="O79" s="47">
        <f t="shared" si="12"/>
        <v>1.0620085342010246</v>
      </c>
      <c r="P79" s="9"/>
    </row>
    <row r="80" spans="1:16">
      <c r="A80" s="12"/>
      <c r="B80" s="25">
        <v>369.9</v>
      </c>
      <c r="C80" s="20" t="s">
        <v>82</v>
      </c>
      <c r="D80" s="46">
        <v>2193774</v>
      </c>
      <c r="E80" s="46">
        <v>4128802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6322576</v>
      </c>
      <c r="O80" s="47">
        <f t="shared" si="12"/>
        <v>90.230994277233094</v>
      </c>
      <c r="P80" s="9"/>
    </row>
    <row r="81" spans="1:119" ht="15.75">
      <c r="A81" s="29" t="s">
        <v>47</v>
      </c>
      <c r="B81" s="30"/>
      <c r="C81" s="31"/>
      <c r="D81" s="32">
        <f t="shared" ref="D81:M81" si="15">SUM(D82:D83)</f>
        <v>477340</v>
      </c>
      <c r="E81" s="32">
        <f t="shared" si="15"/>
        <v>13212232</v>
      </c>
      <c r="F81" s="32">
        <f t="shared" si="15"/>
        <v>0</v>
      </c>
      <c r="G81" s="32">
        <f t="shared" si="15"/>
        <v>15623596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29313168</v>
      </c>
      <c r="O81" s="45">
        <f t="shared" si="12"/>
        <v>418.33523140814316</v>
      </c>
      <c r="P81" s="9"/>
    </row>
    <row r="82" spans="1:119">
      <c r="A82" s="12"/>
      <c r="B82" s="25">
        <v>381</v>
      </c>
      <c r="C82" s="20" t="s">
        <v>83</v>
      </c>
      <c r="D82" s="46">
        <v>446625</v>
      </c>
      <c r="E82" s="46">
        <v>11550000</v>
      </c>
      <c r="F82" s="46">
        <v>0</v>
      </c>
      <c r="G82" s="46">
        <v>15623596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27620221</v>
      </c>
      <c r="O82" s="47">
        <f t="shared" si="12"/>
        <v>394.17477986613579</v>
      </c>
      <c r="P82" s="9"/>
    </row>
    <row r="83" spans="1:119" ht="15.75" thickBot="1">
      <c r="A83" s="12"/>
      <c r="B83" s="25">
        <v>383</v>
      </c>
      <c r="C83" s="20" t="s">
        <v>84</v>
      </c>
      <c r="D83" s="46">
        <v>30715</v>
      </c>
      <c r="E83" s="46">
        <v>1662232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1692947</v>
      </c>
      <c r="O83" s="47">
        <f t="shared" si="12"/>
        <v>24.160451542007394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6">SUM(D5,D12,D15,D44,D62,D70,D81)</f>
        <v>42698425</v>
      </c>
      <c r="E84" s="15">
        <f t="shared" si="16"/>
        <v>155987557</v>
      </c>
      <c r="F84" s="15">
        <f t="shared" si="16"/>
        <v>26580</v>
      </c>
      <c r="G84" s="15">
        <f t="shared" si="16"/>
        <v>15934915</v>
      </c>
      <c r="H84" s="15">
        <f t="shared" si="16"/>
        <v>0</v>
      </c>
      <c r="I84" s="15">
        <f t="shared" si="16"/>
        <v>0</v>
      </c>
      <c r="J84" s="15">
        <f t="shared" si="16"/>
        <v>205495</v>
      </c>
      <c r="K84" s="15">
        <f t="shared" si="16"/>
        <v>0</v>
      </c>
      <c r="L84" s="15">
        <f t="shared" si="16"/>
        <v>0</v>
      </c>
      <c r="M84" s="15">
        <f t="shared" si="16"/>
        <v>0</v>
      </c>
      <c r="N84" s="15">
        <f>SUM(D84:M84)</f>
        <v>214852972</v>
      </c>
      <c r="O84" s="38">
        <f t="shared" si="12"/>
        <v>3066.2181501619784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206</v>
      </c>
      <c r="M86" s="52"/>
      <c r="N86" s="52"/>
      <c r="O86" s="43">
        <v>70071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202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13470270</v>
      </c>
      <c r="E5" s="27">
        <f t="shared" si="0"/>
        <v>99262047</v>
      </c>
      <c r="F5" s="27">
        <f t="shared" si="0"/>
        <v>0</v>
      </c>
      <c r="G5" s="27">
        <f t="shared" si="0"/>
        <v>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112732328</v>
      </c>
      <c r="O5" s="33">
        <f t="shared" ref="O5:O36" si="2">(N5/O$86)</f>
        <v>1666.2576563793307</v>
      </c>
      <c r="P5" s="6"/>
    </row>
    <row r="6" spans="1:133">
      <c r="A6" s="12"/>
      <c r="B6" s="25">
        <v>311</v>
      </c>
      <c r="C6" s="20" t="s">
        <v>2</v>
      </c>
      <c r="D6" s="46">
        <v>13132809</v>
      </c>
      <c r="E6" s="46">
        <v>47467463</v>
      </c>
      <c r="F6" s="46">
        <v>0</v>
      </c>
      <c r="G6" s="46">
        <v>11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60600283</v>
      </c>
      <c r="O6" s="47">
        <f t="shared" si="2"/>
        <v>895.71188069055222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25726361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25726361</v>
      </c>
      <c r="O7" s="47">
        <f t="shared" si="2"/>
        <v>380.25246836939812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617980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617980</v>
      </c>
      <c r="O8" s="47">
        <f t="shared" si="2"/>
        <v>9.1341492254936743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3110297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3110297</v>
      </c>
      <c r="O9" s="47">
        <f t="shared" si="2"/>
        <v>45.972227149107248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22339946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22339946</v>
      </c>
      <c r="O10" s="47">
        <f t="shared" si="2"/>
        <v>330.19903630128886</v>
      </c>
      <c r="P10" s="9"/>
    </row>
    <row r="11" spans="1:133">
      <c r="A11" s="12"/>
      <c r="B11" s="25">
        <v>315</v>
      </c>
      <c r="C11" s="20" t="s">
        <v>141</v>
      </c>
      <c r="D11" s="46">
        <v>337461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337461</v>
      </c>
      <c r="O11" s="47">
        <f t="shared" si="2"/>
        <v>4.9878946434905993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590858</v>
      </c>
      <c r="E12" s="32">
        <f t="shared" si="3"/>
        <v>2647933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3238791</v>
      </c>
      <c r="O12" s="45">
        <f t="shared" si="2"/>
        <v>47.871452642781129</v>
      </c>
      <c r="P12" s="10"/>
    </row>
    <row r="13" spans="1:133">
      <c r="A13" s="12"/>
      <c r="B13" s="25">
        <v>322</v>
      </c>
      <c r="C13" s="20" t="s">
        <v>0</v>
      </c>
      <c r="D13" s="46">
        <v>9050</v>
      </c>
      <c r="E13" s="46">
        <v>2610310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2619360</v>
      </c>
      <c r="O13" s="47">
        <f t="shared" si="2"/>
        <v>38.715856686768355</v>
      </c>
      <c r="P13" s="9"/>
    </row>
    <row r="14" spans="1:133">
      <c r="A14" s="12"/>
      <c r="B14" s="25">
        <v>329</v>
      </c>
      <c r="C14" s="20" t="s">
        <v>15</v>
      </c>
      <c r="D14" s="46">
        <v>581808</v>
      </c>
      <c r="E14" s="46">
        <v>37623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619431</v>
      </c>
      <c r="O14" s="47">
        <f t="shared" si="2"/>
        <v>9.1555959560127711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SUM(D16:D43)</f>
        <v>14487433</v>
      </c>
      <c r="E15" s="32">
        <f t="shared" si="4"/>
        <v>12240262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26727695</v>
      </c>
      <c r="O15" s="45">
        <f t="shared" si="2"/>
        <v>395.05284084190612</v>
      </c>
      <c r="P15" s="10"/>
    </row>
    <row r="16" spans="1:133">
      <c r="A16" s="12"/>
      <c r="B16" s="25">
        <v>331.1</v>
      </c>
      <c r="C16" s="20" t="s">
        <v>98</v>
      </c>
      <c r="D16" s="46">
        <v>7250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7250</v>
      </c>
      <c r="O16" s="47">
        <f t="shared" si="2"/>
        <v>0.10715974932008987</v>
      </c>
      <c r="P16" s="9"/>
    </row>
    <row r="17" spans="1:16">
      <c r="A17" s="12"/>
      <c r="B17" s="25">
        <v>331.2</v>
      </c>
      <c r="C17" s="20" t="s">
        <v>16</v>
      </c>
      <c r="D17" s="46">
        <v>121744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121744</v>
      </c>
      <c r="O17" s="47">
        <f t="shared" si="2"/>
        <v>1.7994560718931063</v>
      </c>
      <c r="P17" s="9"/>
    </row>
    <row r="18" spans="1:16">
      <c r="A18" s="12"/>
      <c r="B18" s="25">
        <v>331.49</v>
      </c>
      <c r="C18" s="20" t="s">
        <v>166</v>
      </c>
      <c r="D18" s="46">
        <v>0</v>
      </c>
      <c r="E18" s="46">
        <v>265115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265115</v>
      </c>
      <c r="O18" s="47">
        <f t="shared" si="2"/>
        <v>3.9185733711718105</v>
      </c>
      <c r="P18" s="9"/>
    </row>
    <row r="19" spans="1:16">
      <c r="A19" s="12"/>
      <c r="B19" s="25">
        <v>331.5</v>
      </c>
      <c r="C19" s="20" t="s">
        <v>18</v>
      </c>
      <c r="D19" s="46">
        <v>59999</v>
      </c>
      <c r="E19" s="46">
        <v>2112280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2172279</v>
      </c>
      <c r="O19" s="47">
        <f t="shared" si="2"/>
        <v>32.107706633558003</v>
      </c>
      <c r="P19" s="9"/>
    </row>
    <row r="20" spans="1:16">
      <c r="A20" s="12"/>
      <c r="B20" s="25">
        <v>331.65</v>
      </c>
      <c r="C20" s="20" t="s">
        <v>143</v>
      </c>
      <c r="D20" s="46">
        <v>0</v>
      </c>
      <c r="E20" s="46">
        <v>121642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121642</v>
      </c>
      <c r="O20" s="47">
        <f t="shared" si="2"/>
        <v>1.7979484450750858</v>
      </c>
      <c r="P20" s="9"/>
    </row>
    <row r="21" spans="1:16">
      <c r="A21" s="12"/>
      <c r="B21" s="25">
        <v>331.69</v>
      </c>
      <c r="C21" s="20" t="s">
        <v>22</v>
      </c>
      <c r="D21" s="46">
        <v>6547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6547</v>
      </c>
      <c r="O21" s="47">
        <f t="shared" si="2"/>
        <v>9.6768948799810808E-2</v>
      </c>
      <c r="P21" s="9"/>
    </row>
    <row r="22" spans="1:16">
      <c r="A22" s="12"/>
      <c r="B22" s="25">
        <v>334.1</v>
      </c>
      <c r="C22" s="20" t="s">
        <v>20</v>
      </c>
      <c r="D22" s="46">
        <v>78858</v>
      </c>
      <c r="E22" s="46">
        <v>188002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266860</v>
      </c>
      <c r="O22" s="47">
        <f t="shared" si="2"/>
        <v>3.9443656142840249</v>
      </c>
      <c r="P22" s="9"/>
    </row>
    <row r="23" spans="1:16">
      <c r="A23" s="12"/>
      <c r="B23" s="25">
        <v>334.2</v>
      </c>
      <c r="C23" s="20" t="s">
        <v>21</v>
      </c>
      <c r="D23" s="46">
        <v>109627</v>
      </c>
      <c r="E23" s="46">
        <v>330481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440108</v>
      </c>
      <c r="O23" s="47">
        <f t="shared" si="2"/>
        <v>6.5050845453470494</v>
      </c>
      <c r="P23" s="9"/>
    </row>
    <row r="24" spans="1:16">
      <c r="A24" s="12"/>
      <c r="B24" s="25">
        <v>334.32</v>
      </c>
      <c r="C24" s="20" t="s">
        <v>100</v>
      </c>
      <c r="D24" s="46">
        <v>0</v>
      </c>
      <c r="E24" s="46">
        <v>90358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90358</v>
      </c>
      <c r="O24" s="47">
        <f t="shared" si="2"/>
        <v>1.3355504315951283</v>
      </c>
      <c r="P24" s="9"/>
    </row>
    <row r="25" spans="1:16">
      <c r="A25" s="12"/>
      <c r="B25" s="25">
        <v>334.34</v>
      </c>
      <c r="C25" s="20" t="s">
        <v>23</v>
      </c>
      <c r="D25" s="46">
        <v>0</v>
      </c>
      <c r="E25" s="46">
        <v>371227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371227</v>
      </c>
      <c r="O25" s="47">
        <f t="shared" si="2"/>
        <v>5.4869782428757246</v>
      </c>
      <c r="P25" s="9"/>
    </row>
    <row r="26" spans="1:16">
      <c r="A26" s="12"/>
      <c r="B26" s="25">
        <v>334.39</v>
      </c>
      <c r="C26" s="20" t="s">
        <v>101</v>
      </c>
      <c r="D26" s="46">
        <v>0</v>
      </c>
      <c r="E26" s="46">
        <v>304775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2" si="6">SUM(D26:M26)</f>
        <v>304775</v>
      </c>
      <c r="O26" s="47">
        <f t="shared" si="2"/>
        <v>4.5047741515903983</v>
      </c>
      <c r="P26" s="9"/>
    </row>
    <row r="27" spans="1:16">
      <c r="A27" s="12"/>
      <c r="B27" s="25">
        <v>334.49</v>
      </c>
      <c r="C27" s="20" t="s">
        <v>24</v>
      </c>
      <c r="D27" s="46">
        <v>0</v>
      </c>
      <c r="E27" s="46">
        <v>4524568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4524568</v>
      </c>
      <c r="O27" s="47">
        <f t="shared" si="2"/>
        <v>66.876078987820733</v>
      </c>
      <c r="P27" s="9"/>
    </row>
    <row r="28" spans="1:16">
      <c r="A28" s="12"/>
      <c r="B28" s="25">
        <v>334.5</v>
      </c>
      <c r="C28" s="20" t="s">
        <v>25</v>
      </c>
      <c r="D28" s="46">
        <v>412610</v>
      </c>
      <c r="E28" s="46">
        <v>344101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756711</v>
      </c>
      <c r="O28" s="47">
        <f t="shared" si="2"/>
        <v>11.184684285207521</v>
      </c>
      <c r="P28" s="9"/>
    </row>
    <row r="29" spans="1:16">
      <c r="A29" s="12"/>
      <c r="B29" s="25">
        <v>334.61</v>
      </c>
      <c r="C29" s="20" t="s">
        <v>26</v>
      </c>
      <c r="D29" s="46">
        <v>0</v>
      </c>
      <c r="E29" s="46">
        <v>42057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42057</v>
      </c>
      <c r="O29" s="47">
        <f t="shared" si="2"/>
        <v>0.62163001064207168</v>
      </c>
      <c r="P29" s="9"/>
    </row>
    <row r="30" spans="1:16">
      <c r="A30" s="12"/>
      <c r="B30" s="25">
        <v>334.7</v>
      </c>
      <c r="C30" s="20" t="s">
        <v>28</v>
      </c>
      <c r="D30" s="46">
        <v>115580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115580</v>
      </c>
      <c r="O30" s="47">
        <f t="shared" si="2"/>
        <v>1.708348113988412</v>
      </c>
      <c r="P30" s="9"/>
    </row>
    <row r="31" spans="1:16">
      <c r="A31" s="12"/>
      <c r="B31" s="25">
        <v>335.12</v>
      </c>
      <c r="C31" s="20" t="s">
        <v>144</v>
      </c>
      <c r="D31" s="46">
        <v>2281910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2281910</v>
      </c>
      <c r="O31" s="47">
        <f t="shared" si="2"/>
        <v>33.72812463048362</v>
      </c>
      <c r="P31" s="9"/>
    </row>
    <row r="32" spans="1:16">
      <c r="A32" s="12"/>
      <c r="B32" s="25">
        <v>335.13</v>
      </c>
      <c r="C32" s="20" t="s">
        <v>145</v>
      </c>
      <c r="D32" s="46">
        <v>26455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26455</v>
      </c>
      <c r="O32" s="47">
        <f t="shared" si="2"/>
        <v>0.39102223010523829</v>
      </c>
      <c r="P32" s="9"/>
    </row>
    <row r="33" spans="1:16">
      <c r="A33" s="12"/>
      <c r="B33" s="25">
        <v>335.14</v>
      </c>
      <c r="C33" s="20" t="s">
        <v>146</v>
      </c>
      <c r="D33" s="46">
        <v>26820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26820</v>
      </c>
      <c r="O33" s="47">
        <f t="shared" si="2"/>
        <v>0.39641716920893932</v>
      </c>
      <c r="P33" s="9"/>
    </row>
    <row r="34" spans="1:16">
      <c r="A34" s="12"/>
      <c r="B34" s="25">
        <v>335.15</v>
      </c>
      <c r="C34" s="20" t="s">
        <v>147</v>
      </c>
      <c r="D34" s="46">
        <v>51389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51389</v>
      </c>
      <c r="O34" s="47">
        <f t="shared" si="2"/>
        <v>0.75956308383587556</v>
      </c>
      <c r="P34" s="9"/>
    </row>
    <row r="35" spans="1:16">
      <c r="A35" s="12"/>
      <c r="B35" s="25">
        <v>335.16</v>
      </c>
      <c r="C35" s="20" t="s">
        <v>148</v>
      </c>
      <c r="D35" s="46">
        <v>112000</v>
      </c>
      <c r="E35" s="46">
        <v>112000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224000</v>
      </c>
      <c r="O35" s="47">
        <f t="shared" si="2"/>
        <v>3.3108667376138112</v>
      </c>
      <c r="P35" s="9"/>
    </row>
    <row r="36" spans="1:16">
      <c r="A36" s="12"/>
      <c r="B36" s="25">
        <v>335.18</v>
      </c>
      <c r="C36" s="20" t="s">
        <v>149</v>
      </c>
      <c r="D36" s="46">
        <v>10992739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10992739</v>
      </c>
      <c r="O36" s="47">
        <f t="shared" si="2"/>
        <v>162.47988352843797</v>
      </c>
      <c r="P36" s="9"/>
    </row>
    <row r="37" spans="1:16">
      <c r="A37" s="12"/>
      <c r="B37" s="25">
        <v>335.22</v>
      </c>
      <c r="C37" s="20" t="s">
        <v>102</v>
      </c>
      <c r="D37" s="46">
        <v>0</v>
      </c>
      <c r="E37" s="46">
        <v>307398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307398</v>
      </c>
      <c r="O37" s="47">
        <f t="shared" ref="O37:O68" si="7">(N37/O$86)</f>
        <v>4.543543809861653</v>
      </c>
      <c r="P37" s="9"/>
    </row>
    <row r="38" spans="1:16">
      <c r="A38" s="12"/>
      <c r="B38" s="25">
        <v>335.42</v>
      </c>
      <c r="C38" s="20" t="s">
        <v>103</v>
      </c>
      <c r="D38" s="46">
        <v>0</v>
      </c>
      <c r="E38" s="46">
        <v>2691301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2691301</v>
      </c>
      <c r="O38" s="47">
        <f t="shared" si="7"/>
        <v>39.779191793780299</v>
      </c>
      <c r="P38" s="9"/>
    </row>
    <row r="39" spans="1:16">
      <c r="A39" s="12"/>
      <c r="B39" s="25">
        <v>335.49</v>
      </c>
      <c r="C39" s="20" t="s">
        <v>36</v>
      </c>
      <c r="D39" s="46">
        <v>0</v>
      </c>
      <c r="E39" s="46">
        <v>3093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3093</v>
      </c>
      <c r="O39" s="47">
        <f t="shared" si="7"/>
        <v>4.5716566158212131E-2</v>
      </c>
      <c r="P39" s="9"/>
    </row>
    <row r="40" spans="1:16">
      <c r="A40" s="12"/>
      <c r="B40" s="25">
        <v>335.7</v>
      </c>
      <c r="C40" s="20" t="s">
        <v>38</v>
      </c>
      <c r="D40" s="46">
        <v>18270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18270</v>
      </c>
      <c r="O40" s="47">
        <f t="shared" si="7"/>
        <v>0.27004256828662648</v>
      </c>
      <c r="P40" s="9"/>
    </row>
    <row r="41" spans="1:16">
      <c r="A41" s="12"/>
      <c r="B41" s="25">
        <v>335.9</v>
      </c>
      <c r="C41" s="20" t="s">
        <v>150</v>
      </c>
      <c r="D41" s="46">
        <v>32601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32601</v>
      </c>
      <c r="O41" s="47">
        <f t="shared" si="7"/>
        <v>0.4818641362185172</v>
      </c>
      <c r="P41" s="9"/>
    </row>
    <row r="42" spans="1:16">
      <c r="A42" s="12"/>
      <c r="B42" s="25">
        <v>336</v>
      </c>
      <c r="C42" s="20" t="s">
        <v>3</v>
      </c>
      <c r="D42" s="46">
        <v>33034</v>
      </c>
      <c r="E42" s="46">
        <v>60314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93348</v>
      </c>
      <c r="O42" s="47">
        <f t="shared" si="7"/>
        <v>1.3797445902802412</v>
      </c>
      <c r="P42" s="9"/>
    </row>
    <row r="43" spans="1:16">
      <c r="A43" s="12"/>
      <c r="B43" s="25">
        <v>337.2</v>
      </c>
      <c r="C43" s="20" t="s">
        <v>40</v>
      </c>
      <c r="D43" s="46">
        <v>0</v>
      </c>
      <c r="E43" s="46">
        <v>371550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371550</v>
      </c>
      <c r="O43" s="47">
        <f t="shared" si="7"/>
        <v>5.4917523944661228</v>
      </c>
      <c r="P43" s="9"/>
    </row>
    <row r="44" spans="1:16" ht="15.75">
      <c r="A44" s="29" t="s">
        <v>45</v>
      </c>
      <c r="B44" s="30"/>
      <c r="C44" s="31"/>
      <c r="D44" s="32">
        <f t="shared" ref="D44:M44" si="8">SUM(D45:D61)</f>
        <v>4128297</v>
      </c>
      <c r="E44" s="32">
        <f t="shared" si="8"/>
        <v>8422303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0</v>
      </c>
      <c r="J44" s="32">
        <f t="shared" si="8"/>
        <v>162732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12713332</v>
      </c>
      <c r="O44" s="45">
        <f t="shared" si="7"/>
        <v>187.91137519214851</v>
      </c>
      <c r="P44" s="10"/>
    </row>
    <row r="45" spans="1:16">
      <c r="A45" s="12"/>
      <c r="B45" s="25">
        <v>341.1</v>
      </c>
      <c r="C45" s="20" t="s">
        <v>151</v>
      </c>
      <c r="D45" s="46">
        <v>136952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162732</v>
      </c>
      <c r="K45" s="46">
        <v>0</v>
      </c>
      <c r="L45" s="46">
        <v>0</v>
      </c>
      <c r="M45" s="46">
        <v>0</v>
      </c>
      <c r="N45" s="46">
        <f>SUM(D45:M45)</f>
        <v>299684</v>
      </c>
      <c r="O45" s="47">
        <f t="shared" si="7"/>
        <v>4.4295258365850776</v>
      </c>
      <c r="P45" s="9"/>
    </row>
    <row r="46" spans="1:16">
      <c r="A46" s="12"/>
      <c r="B46" s="25">
        <v>341.2</v>
      </c>
      <c r="C46" s="20" t="s">
        <v>152</v>
      </c>
      <c r="D46" s="46">
        <v>696845</v>
      </c>
      <c r="E46" s="46">
        <v>49786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1" si="9">SUM(D46:M46)</f>
        <v>746631</v>
      </c>
      <c r="O46" s="47">
        <f t="shared" si="7"/>
        <v>11.035695282014899</v>
      </c>
      <c r="P46" s="9"/>
    </row>
    <row r="47" spans="1:16">
      <c r="A47" s="12"/>
      <c r="B47" s="25">
        <v>341.3</v>
      </c>
      <c r="C47" s="20" t="s">
        <v>153</v>
      </c>
      <c r="D47" s="46">
        <v>221176</v>
      </c>
      <c r="E47" s="46">
        <v>894456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1115632</v>
      </c>
      <c r="O47" s="47">
        <f t="shared" si="7"/>
        <v>16.489771786685587</v>
      </c>
      <c r="P47" s="9"/>
    </row>
    <row r="48" spans="1:16">
      <c r="A48" s="12"/>
      <c r="B48" s="25">
        <v>341.51</v>
      </c>
      <c r="C48" s="20" t="s">
        <v>154</v>
      </c>
      <c r="D48" s="46">
        <v>1166949</v>
      </c>
      <c r="E48" s="46">
        <v>368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1167317</v>
      </c>
      <c r="O48" s="47">
        <f t="shared" si="7"/>
        <v>17.253709944424738</v>
      </c>
      <c r="P48" s="9"/>
    </row>
    <row r="49" spans="1:16">
      <c r="A49" s="12"/>
      <c r="B49" s="25">
        <v>341.53</v>
      </c>
      <c r="C49" s="20" t="s">
        <v>156</v>
      </c>
      <c r="D49" s="46">
        <v>1396820</v>
      </c>
      <c r="E49" s="46">
        <v>345713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1742533</v>
      </c>
      <c r="O49" s="47">
        <f t="shared" si="7"/>
        <v>25.755779236135744</v>
      </c>
      <c r="P49" s="9"/>
    </row>
    <row r="50" spans="1:16">
      <c r="A50" s="12"/>
      <c r="B50" s="25">
        <v>342.3</v>
      </c>
      <c r="C50" s="20" t="s">
        <v>54</v>
      </c>
      <c r="D50" s="46">
        <v>1650</v>
      </c>
      <c r="E50" s="46">
        <v>3913390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3915040</v>
      </c>
      <c r="O50" s="47">
        <f t="shared" si="7"/>
        <v>57.866855859051675</v>
      </c>
      <c r="P50" s="9"/>
    </row>
    <row r="51" spans="1:16">
      <c r="A51" s="12"/>
      <c r="B51" s="25">
        <v>342.6</v>
      </c>
      <c r="C51" s="20" t="s">
        <v>55</v>
      </c>
      <c r="D51" s="46">
        <v>1961</v>
      </c>
      <c r="E51" s="46">
        <v>1480708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1482669</v>
      </c>
      <c r="O51" s="47">
        <f t="shared" si="7"/>
        <v>21.914819084781836</v>
      </c>
      <c r="P51" s="9"/>
    </row>
    <row r="52" spans="1:16">
      <c r="A52" s="12"/>
      <c r="B52" s="25">
        <v>342.9</v>
      </c>
      <c r="C52" s="20" t="s">
        <v>56</v>
      </c>
      <c r="D52" s="46">
        <v>10193</v>
      </c>
      <c r="E52" s="46">
        <v>29486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39679</v>
      </c>
      <c r="O52" s="47">
        <f t="shared" si="7"/>
        <v>0.58648161286508216</v>
      </c>
      <c r="P52" s="9"/>
    </row>
    <row r="53" spans="1:16">
      <c r="A53" s="12"/>
      <c r="B53" s="25">
        <v>343.4</v>
      </c>
      <c r="C53" s="20" t="s">
        <v>57</v>
      </c>
      <c r="D53" s="46">
        <v>17763</v>
      </c>
      <c r="E53" s="46">
        <v>1514974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1532737</v>
      </c>
      <c r="O53" s="47">
        <f t="shared" si="7"/>
        <v>22.654856923258841</v>
      </c>
      <c r="P53" s="9"/>
    </row>
    <row r="54" spans="1:16">
      <c r="A54" s="12"/>
      <c r="B54" s="25">
        <v>343.5</v>
      </c>
      <c r="C54" s="20" t="s">
        <v>190</v>
      </c>
      <c r="D54" s="46">
        <v>0</v>
      </c>
      <c r="E54" s="46">
        <v>43085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43085</v>
      </c>
      <c r="O54" s="47">
        <f t="shared" si="7"/>
        <v>0.63682452406290646</v>
      </c>
      <c r="P54" s="9"/>
    </row>
    <row r="55" spans="1:16">
      <c r="A55" s="12"/>
      <c r="B55" s="25">
        <v>345.9</v>
      </c>
      <c r="C55" s="20" t="s">
        <v>58</v>
      </c>
      <c r="D55" s="46">
        <v>0</v>
      </c>
      <c r="E55" s="46">
        <v>79483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79483</v>
      </c>
      <c r="O55" s="47">
        <f t="shared" si="7"/>
        <v>1.1748108076149935</v>
      </c>
      <c r="P55" s="9"/>
    </row>
    <row r="56" spans="1:16">
      <c r="A56" s="12"/>
      <c r="B56" s="25">
        <v>346.4</v>
      </c>
      <c r="C56" s="20" t="s">
        <v>105</v>
      </c>
      <c r="D56" s="46">
        <v>0</v>
      </c>
      <c r="E56" s="46">
        <v>70854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70854</v>
      </c>
      <c r="O56" s="47">
        <f t="shared" si="7"/>
        <v>1.0472685349414685</v>
      </c>
      <c r="P56" s="9"/>
    </row>
    <row r="57" spans="1:16">
      <c r="A57" s="12"/>
      <c r="B57" s="25">
        <v>347.1</v>
      </c>
      <c r="C57" s="20" t="s">
        <v>60</v>
      </c>
      <c r="D57" s="46">
        <v>19273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19273</v>
      </c>
      <c r="O57" s="47">
        <f t="shared" si="7"/>
        <v>0.28486756533049545</v>
      </c>
      <c r="P57" s="9"/>
    </row>
    <row r="58" spans="1:16">
      <c r="A58" s="12"/>
      <c r="B58" s="25">
        <v>347.2</v>
      </c>
      <c r="C58" s="20" t="s">
        <v>61</v>
      </c>
      <c r="D58" s="46">
        <v>77124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77124</v>
      </c>
      <c r="O58" s="47">
        <f t="shared" si="7"/>
        <v>1.1399432422844979</v>
      </c>
      <c r="P58" s="9"/>
    </row>
    <row r="59" spans="1:16">
      <c r="A59" s="12"/>
      <c r="B59" s="25">
        <v>348.14</v>
      </c>
      <c r="C59" s="20" t="s">
        <v>158</v>
      </c>
      <c r="D59" s="46">
        <v>74896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74896</v>
      </c>
      <c r="O59" s="47">
        <f t="shared" si="7"/>
        <v>1.1070119427693035</v>
      </c>
      <c r="P59" s="9"/>
    </row>
    <row r="60" spans="1:16">
      <c r="A60" s="12"/>
      <c r="B60" s="25">
        <v>348.22</v>
      </c>
      <c r="C60" s="20" t="s">
        <v>159</v>
      </c>
      <c r="D60" s="46">
        <v>108549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108549</v>
      </c>
      <c r="O60" s="47">
        <f t="shared" si="7"/>
        <v>1.6044253281305427</v>
      </c>
      <c r="P60" s="9"/>
    </row>
    <row r="61" spans="1:16">
      <c r="A61" s="12"/>
      <c r="B61" s="25">
        <v>348.88</v>
      </c>
      <c r="C61" s="20" t="s">
        <v>160</v>
      </c>
      <c r="D61" s="46">
        <v>198146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198146</v>
      </c>
      <c r="O61" s="47">
        <f t="shared" si="7"/>
        <v>2.9287276812108312</v>
      </c>
      <c r="P61" s="9"/>
    </row>
    <row r="62" spans="1:16" ht="15.75">
      <c r="A62" s="29" t="s">
        <v>46</v>
      </c>
      <c r="B62" s="30"/>
      <c r="C62" s="31"/>
      <c r="D62" s="32">
        <f t="shared" ref="D62:M62" si="10">SUM(D63:D69)</f>
        <v>39848</v>
      </c>
      <c r="E62" s="32">
        <f t="shared" si="10"/>
        <v>674025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713873</v>
      </c>
      <c r="O62" s="45">
        <f t="shared" si="7"/>
        <v>10.551510582949037</v>
      </c>
      <c r="P62" s="10"/>
    </row>
    <row r="63" spans="1:16">
      <c r="A63" s="13"/>
      <c r="B63" s="39">
        <v>351.3</v>
      </c>
      <c r="C63" s="21" t="s">
        <v>70</v>
      </c>
      <c r="D63" s="46">
        <v>0</v>
      </c>
      <c r="E63" s="46">
        <v>15406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1">SUM(D63:M63)</f>
        <v>15406</v>
      </c>
      <c r="O63" s="47">
        <f t="shared" si="7"/>
        <v>0.2277107721414213</v>
      </c>
      <c r="P63" s="9"/>
    </row>
    <row r="64" spans="1:16">
      <c r="A64" s="13"/>
      <c r="B64" s="39">
        <v>351.4</v>
      </c>
      <c r="C64" s="21" t="s">
        <v>71</v>
      </c>
      <c r="D64" s="46">
        <v>0</v>
      </c>
      <c r="E64" s="46">
        <v>22858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22858</v>
      </c>
      <c r="O64" s="47">
        <f t="shared" si="7"/>
        <v>0.33785621378739505</v>
      </c>
      <c r="P64" s="9"/>
    </row>
    <row r="65" spans="1:16">
      <c r="A65" s="13"/>
      <c r="B65" s="39">
        <v>351.5</v>
      </c>
      <c r="C65" s="21" t="s">
        <v>72</v>
      </c>
      <c r="D65" s="46">
        <v>0</v>
      </c>
      <c r="E65" s="46">
        <v>8804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8804</v>
      </c>
      <c r="O65" s="47">
        <f t="shared" si="7"/>
        <v>0.13012888731228567</v>
      </c>
      <c r="P65" s="9"/>
    </row>
    <row r="66" spans="1:16">
      <c r="A66" s="13"/>
      <c r="B66" s="39">
        <v>351.6</v>
      </c>
      <c r="C66" s="21" t="s">
        <v>73</v>
      </c>
      <c r="D66" s="46">
        <v>0</v>
      </c>
      <c r="E66" s="46">
        <v>27327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27327</v>
      </c>
      <c r="O66" s="47">
        <f t="shared" si="7"/>
        <v>0.40391096133380633</v>
      </c>
      <c r="P66" s="9"/>
    </row>
    <row r="67" spans="1:16">
      <c r="A67" s="13"/>
      <c r="B67" s="39">
        <v>354</v>
      </c>
      <c r="C67" s="21" t="s">
        <v>74</v>
      </c>
      <c r="D67" s="46">
        <v>39848</v>
      </c>
      <c r="E67" s="46">
        <v>533528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573376</v>
      </c>
      <c r="O67" s="47">
        <f t="shared" si="7"/>
        <v>8.4748728863663239</v>
      </c>
      <c r="P67" s="9"/>
    </row>
    <row r="68" spans="1:16">
      <c r="A68" s="13"/>
      <c r="B68" s="39">
        <v>355</v>
      </c>
      <c r="C68" s="21" t="s">
        <v>135</v>
      </c>
      <c r="D68" s="46">
        <v>0</v>
      </c>
      <c r="E68" s="46">
        <v>8915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8915</v>
      </c>
      <c r="O68" s="47">
        <f t="shared" si="7"/>
        <v>0.13176954002601396</v>
      </c>
      <c r="P68" s="9"/>
    </row>
    <row r="69" spans="1:16">
      <c r="A69" s="13"/>
      <c r="B69" s="39">
        <v>359</v>
      </c>
      <c r="C69" s="21" t="s">
        <v>75</v>
      </c>
      <c r="D69" s="46">
        <v>0</v>
      </c>
      <c r="E69" s="46">
        <v>57187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57187</v>
      </c>
      <c r="O69" s="47">
        <f t="shared" ref="O69:O84" si="12">(N69/O$86)</f>
        <v>0.84526132198179027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1956183</v>
      </c>
      <c r="E70" s="32">
        <f t="shared" si="13"/>
        <v>5123839</v>
      </c>
      <c r="F70" s="32">
        <f t="shared" si="13"/>
        <v>6032</v>
      </c>
      <c r="G70" s="32">
        <f t="shared" si="13"/>
        <v>209324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>SUM(D70:M70)</f>
        <v>7295378</v>
      </c>
      <c r="O70" s="45">
        <f t="shared" si="12"/>
        <v>107.83046588624808</v>
      </c>
      <c r="P70" s="10"/>
    </row>
    <row r="71" spans="1:16">
      <c r="A71" s="12"/>
      <c r="B71" s="25">
        <v>361.1</v>
      </c>
      <c r="C71" s="20" t="s">
        <v>76</v>
      </c>
      <c r="D71" s="46">
        <v>129478</v>
      </c>
      <c r="E71" s="46">
        <v>300204</v>
      </c>
      <c r="F71" s="46">
        <v>6032</v>
      </c>
      <c r="G71" s="46">
        <v>46824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482538</v>
      </c>
      <c r="O71" s="47">
        <f t="shared" si="12"/>
        <v>7.1322277403334517</v>
      </c>
      <c r="P71" s="9"/>
    </row>
    <row r="72" spans="1:16">
      <c r="A72" s="12"/>
      <c r="B72" s="25">
        <v>361.2</v>
      </c>
      <c r="C72" s="20" t="s">
        <v>136</v>
      </c>
      <c r="D72" s="46">
        <v>2364</v>
      </c>
      <c r="E72" s="46">
        <v>1144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4">SUM(D72:M72)</f>
        <v>3508</v>
      </c>
      <c r="O72" s="47">
        <f t="shared" si="12"/>
        <v>5.1850538015844862E-2</v>
      </c>
      <c r="P72" s="9"/>
    </row>
    <row r="73" spans="1:16">
      <c r="A73" s="12"/>
      <c r="B73" s="25">
        <v>361.3</v>
      </c>
      <c r="C73" s="20" t="s">
        <v>137</v>
      </c>
      <c r="D73" s="46">
        <v>0</v>
      </c>
      <c r="E73" s="46">
        <v>11849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11849</v>
      </c>
      <c r="O73" s="47">
        <f t="shared" si="12"/>
        <v>0.17513598202672342</v>
      </c>
      <c r="P73" s="9"/>
    </row>
    <row r="74" spans="1:16">
      <c r="A74" s="12"/>
      <c r="B74" s="25">
        <v>361.4</v>
      </c>
      <c r="C74" s="20" t="s">
        <v>161</v>
      </c>
      <c r="D74" s="46">
        <v>0</v>
      </c>
      <c r="E74" s="46">
        <v>4363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4363</v>
      </c>
      <c r="O74" s="47">
        <f t="shared" si="12"/>
        <v>6.448799810807615E-2</v>
      </c>
      <c r="P74" s="9"/>
    </row>
    <row r="75" spans="1:16">
      <c r="A75" s="12"/>
      <c r="B75" s="25">
        <v>362</v>
      </c>
      <c r="C75" s="20" t="s">
        <v>77</v>
      </c>
      <c r="D75" s="46">
        <v>61769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61769</v>
      </c>
      <c r="O75" s="47">
        <f t="shared" si="12"/>
        <v>0.912986283552087</v>
      </c>
      <c r="P75" s="9"/>
    </row>
    <row r="76" spans="1:16">
      <c r="A76" s="12"/>
      <c r="B76" s="25">
        <v>364</v>
      </c>
      <c r="C76" s="20" t="s">
        <v>162</v>
      </c>
      <c r="D76" s="46">
        <v>9956</v>
      </c>
      <c r="E76" s="46">
        <v>580493</v>
      </c>
      <c r="F76" s="46">
        <v>0</v>
      </c>
      <c r="G76" s="46">
        <v>162500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752949</v>
      </c>
      <c r="O76" s="47">
        <f t="shared" si="12"/>
        <v>11.129079460801703</v>
      </c>
      <c r="P76" s="9"/>
    </row>
    <row r="77" spans="1:16">
      <c r="A77" s="12"/>
      <c r="B77" s="25">
        <v>365</v>
      </c>
      <c r="C77" s="20" t="s">
        <v>163</v>
      </c>
      <c r="D77" s="46">
        <v>0</v>
      </c>
      <c r="E77" s="46">
        <v>35179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35179</v>
      </c>
      <c r="O77" s="47">
        <f t="shared" si="12"/>
        <v>0.51996866501123329</v>
      </c>
      <c r="P77" s="9"/>
    </row>
    <row r="78" spans="1:16">
      <c r="A78" s="12"/>
      <c r="B78" s="25">
        <v>366</v>
      </c>
      <c r="C78" s="20" t="s">
        <v>80</v>
      </c>
      <c r="D78" s="46">
        <v>7424</v>
      </c>
      <c r="E78" s="46">
        <v>330870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338294</v>
      </c>
      <c r="O78" s="47">
        <f t="shared" si="12"/>
        <v>5.0002069291711004</v>
      </c>
      <c r="P78" s="9"/>
    </row>
    <row r="79" spans="1:16">
      <c r="A79" s="12"/>
      <c r="B79" s="25">
        <v>369.3</v>
      </c>
      <c r="C79" s="20" t="s">
        <v>81</v>
      </c>
      <c r="D79" s="46">
        <v>84487</v>
      </c>
      <c r="E79" s="46">
        <v>38417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122904</v>
      </c>
      <c r="O79" s="47">
        <f t="shared" si="12"/>
        <v>1.8166016317843208</v>
      </c>
      <c r="P79" s="9"/>
    </row>
    <row r="80" spans="1:16">
      <c r="A80" s="12"/>
      <c r="B80" s="25">
        <v>369.9</v>
      </c>
      <c r="C80" s="20" t="s">
        <v>82</v>
      </c>
      <c r="D80" s="46">
        <v>1660705</v>
      </c>
      <c r="E80" s="46">
        <v>3821320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5482025</v>
      </c>
      <c r="O80" s="47">
        <f t="shared" si="12"/>
        <v>81.027920657443545</v>
      </c>
      <c r="P80" s="9"/>
    </row>
    <row r="81" spans="1:119" ht="15.75">
      <c r="A81" s="29" t="s">
        <v>47</v>
      </c>
      <c r="B81" s="30"/>
      <c r="C81" s="31"/>
      <c r="D81" s="32">
        <f t="shared" ref="D81:M81" si="15">SUM(D82:D83)</f>
        <v>10152</v>
      </c>
      <c r="E81" s="32">
        <f t="shared" si="15"/>
        <v>12562730</v>
      </c>
      <c r="F81" s="32">
        <f t="shared" si="15"/>
        <v>0</v>
      </c>
      <c r="G81" s="32">
        <f t="shared" si="15"/>
        <v>6560116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19132998</v>
      </c>
      <c r="O81" s="45">
        <f t="shared" si="12"/>
        <v>282.79824405817664</v>
      </c>
      <c r="P81" s="9"/>
    </row>
    <row r="82" spans="1:119">
      <c r="A82" s="12"/>
      <c r="B82" s="25">
        <v>381</v>
      </c>
      <c r="C82" s="20" t="s">
        <v>83</v>
      </c>
      <c r="D82" s="46">
        <v>7000</v>
      </c>
      <c r="E82" s="46">
        <v>12096636</v>
      </c>
      <c r="F82" s="46">
        <v>0</v>
      </c>
      <c r="G82" s="46">
        <v>6560116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18663752</v>
      </c>
      <c r="O82" s="47">
        <f t="shared" si="12"/>
        <v>275.86248078514842</v>
      </c>
      <c r="P82" s="9"/>
    </row>
    <row r="83" spans="1:119" ht="15.75" thickBot="1">
      <c r="A83" s="12"/>
      <c r="B83" s="25">
        <v>383</v>
      </c>
      <c r="C83" s="20" t="s">
        <v>84</v>
      </c>
      <c r="D83" s="46">
        <v>3152</v>
      </c>
      <c r="E83" s="46">
        <v>466094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469246</v>
      </c>
      <c r="O83" s="47">
        <f t="shared" si="12"/>
        <v>6.935763273028261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6">SUM(D5,D12,D15,D44,D62,D70,D81)</f>
        <v>34683041</v>
      </c>
      <c r="E84" s="15">
        <f t="shared" si="16"/>
        <v>140933139</v>
      </c>
      <c r="F84" s="15">
        <f t="shared" si="16"/>
        <v>6032</v>
      </c>
      <c r="G84" s="15">
        <f t="shared" si="16"/>
        <v>6769451</v>
      </c>
      <c r="H84" s="15">
        <f t="shared" si="16"/>
        <v>0</v>
      </c>
      <c r="I84" s="15">
        <f t="shared" si="16"/>
        <v>0</v>
      </c>
      <c r="J84" s="15">
        <f t="shared" si="16"/>
        <v>162732</v>
      </c>
      <c r="K84" s="15">
        <f t="shared" si="16"/>
        <v>0</v>
      </c>
      <c r="L84" s="15">
        <f t="shared" si="16"/>
        <v>0</v>
      </c>
      <c r="M84" s="15">
        <f t="shared" si="16"/>
        <v>0</v>
      </c>
      <c r="N84" s="15">
        <f>SUM(D84:M84)</f>
        <v>182554395</v>
      </c>
      <c r="O84" s="38">
        <f t="shared" si="12"/>
        <v>2698.2735455835405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203</v>
      </c>
      <c r="M86" s="52"/>
      <c r="N86" s="52"/>
      <c r="O86" s="43">
        <v>67656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200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19840169</v>
      </c>
      <c r="E5" s="27">
        <f t="shared" si="0"/>
        <v>83407553</v>
      </c>
      <c r="F5" s="27">
        <f t="shared" si="0"/>
        <v>0</v>
      </c>
      <c r="G5" s="27">
        <f t="shared" si="0"/>
        <v>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7" si="1">SUM(D5:M5)</f>
        <v>103247809</v>
      </c>
      <c r="O5" s="33">
        <f t="shared" ref="O5:O36" si="2">(N5/O$86)</f>
        <v>1581.106093321695</v>
      </c>
      <c r="P5" s="6"/>
    </row>
    <row r="6" spans="1:133">
      <c r="A6" s="12"/>
      <c r="B6" s="25">
        <v>311</v>
      </c>
      <c r="C6" s="20" t="s">
        <v>2</v>
      </c>
      <c r="D6" s="46">
        <v>19491860</v>
      </c>
      <c r="E6" s="46">
        <v>35586738</v>
      </c>
      <c r="F6" s="46">
        <v>0</v>
      </c>
      <c r="G6" s="46">
        <v>87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55078685</v>
      </c>
      <c r="O6" s="47">
        <f t="shared" si="2"/>
        <v>843.45852284038529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23524494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23524494</v>
      </c>
      <c r="O7" s="47">
        <f t="shared" si="2"/>
        <v>360.24707125465153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608664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608664</v>
      </c>
      <c r="O8" s="47">
        <f t="shared" si="2"/>
        <v>9.3208986079845637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2903379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2903379</v>
      </c>
      <c r="O9" s="47">
        <f t="shared" si="2"/>
        <v>44.461478384710801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20784278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20784278</v>
      </c>
      <c r="O10" s="47">
        <f t="shared" si="2"/>
        <v>318.28422229368618</v>
      </c>
      <c r="P10" s="9"/>
    </row>
    <row r="11" spans="1:133">
      <c r="A11" s="12"/>
      <c r="B11" s="25">
        <v>315</v>
      </c>
      <c r="C11" s="20" t="s">
        <v>141</v>
      </c>
      <c r="D11" s="46">
        <v>348309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348309</v>
      </c>
      <c r="O11" s="47">
        <f t="shared" si="2"/>
        <v>5.3338999402765657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SUM(D13:D14)</f>
        <v>290805</v>
      </c>
      <c r="E12" s="32">
        <f t="shared" si="3"/>
        <v>2667221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2958026</v>
      </c>
      <c r="O12" s="45">
        <f t="shared" si="2"/>
        <v>45.298326212462293</v>
      </c>
      <c r="P12" s="10"/>
    </row>
    <row r="13" spans="1:133">
      <c r="A13" s="12"/>
      <c r="B13" s="25">
        <v>322</v>
      </c>
      <c r="C13" s="20" t="s">
        <v>0</v>
      </c>
      <c r="D13" s="46">
        <v>7400</v>
      </c>
      <c r="E13" s="46">
        <v>2459973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2467373</v>
      </c>
      <c r="O13" s="47">
        <f t="shared" si="2"/>
        <v>37.784612793065953</v>
      </c>
      <c r="P13" s="9"/>
    </row>
    <row r="14" spans="1:133">
      <c r="A14" s="12"/>
      <c r="B14" s="25">
        <v>329</v>
      </c>
      <c r="C14" s="20" t="s">
        <v>15</v>
      </c>
      <c r="D14" s="46">
        <v>283405</v>
      </c>
      <c r="E14" s="46">
        <v>207248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490653</v>
      </c>
      <c r="O14" s="47">
        <f t="shared" si="2"/>
        <v>7.5137134193963337</v>
      </c>
      <c r="P14" s="9"/>
    </row>
    <row r="15" spans="1:133" ht="15.75">
      <c r="A15" s="29" t="s">
        <v>17</v>
      </c>
      <c r="B15" s="30"/>
      <c r="C15" s="31"/>
      <c r="D15" s="32">
        <f t="shared" ref="D15:M15" si="4">SUM(D16:D41)</f>
        <v>14937037</v>
      </c>
      <c r="E15" s="32">
        <f t="shared" si="4"/>
        <v>13597065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28534102</v>
      </c>
      <c r="O15" s="45">
        <f t="shared" si="2"/>
        <v>436.96271113765488</v>
      </c>
      <c r="P15" s="10"/>
    </row>
    <row r="16" spans="1:133">
      <c r="A16" s="12"/>
      <c r="B16" s="25">
        <v>331.1</v>
      </c>
      <c r="C16" s="20" t="s">
        <v>98</v>
      </c>
      <c r="D16" s="46">
        <v>115372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115372</v>
      </c>
      <c r="O16" s="47">
        <f t="shared" si="2"/>
        <v>1.7667723312047288</v>
      </c>
      <c r="P16" s="9"/>
    </row>
    <row r="17" spans="1:16">
      <c r="A17" s="12"/>
      <c r="B17" s="25">
        <v>331.2</v>
      </c>
      <c r="C17" s="20" t="s">
        <v>16</v>
      </c>
      <c r="D17" s="46">
        <v>76707</v>
      </c>
      <c r="E17" s="46">
        <v>32621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109328</v>
      </c>
      <c r="O17" s="47">
        <f t="shared" si="2"/>
        <v>1.6742163213427053</v>
      </c>
      <c r="P17" s="9"/>
    </row>
    <row r="18" spans="1:16">
      <c r="A18" s="12"/>
      <c r="B18" s="25">
        <v>331.49</v>
      </c>
      <c r="C18" s="20" t="s">
        <v>166</v>
      </c>
      <c r="D18" s="46">
        <v>0</v>
      </c>
      <c r="E18" s="46">
        <v>2326003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ref="N18:N24" si="5">SUM(D18:M18)</f>
        <v>2326003</v>
      </c>
      <c r="O18" s="47">
        <f t="shared" si="2"/>
        <v>35.619714858884244</v>
      </c>
      <c r="P18" s="9"/>
    </row>
    <row r="19" spans="1:16">
      <c r="A19" s="12"/>
      <c r="B19" s="25">
        <v>331.5</v>
      </c>
      <c r="C19" s="20" t="s">
        <v>18</v>
      </c>
      <c r="D19" s="46">
        <v>0</v>
      </c>
      <c r="E19" s="46">
        <v>3045433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3045433</v>
      </c>
      <c r="O19" s="47">
        <f t="shared" si="2"/>
        <v>46.636850890491722</v>
      </c>
      <c r="P19" s="9"/>
    </row>
    <row r="20" spans="1:16">
      <c r="A20" s="12"/>
      <c r="B20" s="25">
        <v>331.65</v>
      </c>
      <c r="C20" s="20" t="s">
        <v>143</v>
      </c>
      <c r="D20" s="46">
        <v>0</v>
      </c>
      <c r="E20" s="46">
        <v>77369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77369</v>
      </c>
      <c r="O20" s="47">
        <f t="shared" si="2"/>
        <v>1.1848057457006784</v>
      </c>
      <c r="P20" s="9"/>
    </row>
    <row r="21" spans="1:16">
      <c r="A21" s="12"/>
      <c r="B21" s="25">
        <v>331.69</v>
      </c>
      <c r="C21" s="20" t="s">
        <v>22</v>
      </c>
      <c r="D21" s="46">
        <v>7485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7485</v>
      </c>
      <c r="O21" s="47">
        <f t="shared" si="2"/>
        <v>0.11462305324573896</v>
      </c>
      <c r="P21" s="9"/>
    </row>
    <row r="22" spans="1:16">
      <c r="A22" s="12"/>
      <c r="B22" s="25">
        <v>334.1</v>
      </c>
      <c r="C22" s="20" t="s">
        <v>20</v>
      </c>
      <c r="D22" s="46">
        <v>80524</v>
      </c>
      <c r="E22" s="46">
        <v>131325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211849</v>
      </c>
      <c r="O22" s="47">
        <f t="shared" si="2"/>
        <v>3.2441922788318709</v>
      </c>
      <c r="P22" s="9"/>
    </row>
    <row r="23" spans="1:16">
      <c r="A23" s="12"/>
      <c r="B23" s="25">
        <v>334.2</v>
      </c>
      <c r="C23" s="20" t="s">
        <v>21</v>
      </c>
      <c r="D23" s="46">
        <v>128831</v>
      </c>
      <c r="E23" s="46">
        <v>290508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419339</v>
      </c>
      <c r="O23" s="47">
        <f t="shared" si="2"/>
        <v>6.4216321342705323</v>
      </c>
      <c r="P23" s="9"/>
    </row>
    <row r="24" spans="1:16">
      <c r="A24" s="12"/>
      <c r="B24" s="25">
        <v>334.32</v>
      </c>
      <c r="C24" s="20" t="s">
        <v>100</v>
      </c>
      <c r="D24" s="46">
        <v>0</v>
      </c>
      <c r="E24" s="46">
        <v>88304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88304</v>
      </c>
      <c r="O24" s="47">
        <f t="shared" si="2"/>
        <v>1.3522610679775195</v>
      </c>
      <c r="P24" s="9"/>
    </row>
    <row r="25" spans="1:16">
      <c r="A25" s="12"/>
      <c r="B25" s="25">
        <v>334.34</v>
      </c>
      <c r="C25" s="20" t="s">
        <v>23</v>
      </c>
      <c r="D25" s="46">
        <v>0</v>
      </c>
      <c r="E25" s="46">
        <v>421630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421630</v>
      </c>
      <c r="O25" s="47">
        <f t="shared" si="2"/>
        <v>6.4567158236474169</v>
      </c>
      <c r="P25" s="9"/>
    </row>
    <row r="26" spans="1:16">
      <c r="A26" s="12"/>
      <c r="B26" s="25">
        <v>334.49</v>
      </c>
      <c r="C26" s="20" t="s">
        <v>24</v>
      </c>
      <c r="D26" s="46">
        <v>0</v>
      </c>
      <c r="E26" s="46">
        <v>3376623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0" si="6">SUM(D26:M26)</f>
        <v>3376623</v>
      </c>
      <c r="O26" s="47">
        <f t="shared" si="2"/>
        <v>51.70859558046584</v>
      </c>
      <c r="P26" s="9"/>
    </row>
    <row r="27" spans="1:16">
      <c r="A27" s="12"/>
      <c r="B27" s="25">
        <v>334.5</v>
      </c>
      <c r="C27" s="20" t="s">
        <v>25</v>
      </c>
      <c r="D27" s="46">
        <v>1823273</v>
      </c>
      <c r="E27" s="46">
        <v>260876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2084149</v>
      </c>
      <c r="O27" s="47">
        <f t="shared" si="2"/>
        <v>31.916034976493467</v>
      </c>
      <c r="P27" s="9"/>
    </row>
    <row r="28" spans="1:16">
      <c r="A28" s="12"/>
      <c r="B28" s="25">
        <v>334.61</v>
      </c>
      <c r="C28" s="20" t="s">
        <v>26</v>
      </c>
      <c r="D28" s="46">
        <v>0</v>
      </c>
      <c r="E28" s="46">
        <v>7715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7715</v>
      </c>
      <c r="O28" s="47">
        <f t="shared" si="2"/>
        <v>0.1181452045144791</v>
      </c>
      <c r="P28" s="9"/>
    </row>
    <row r="29" spans="1:16">
      <c r="A29" s="12"/>
      <c r="B29" s="25">
        <v>334.7</v>
      </c>
      <c r="C29" s="20" t="s">
        <v>28</v>
      </c>
      <c r="D29" s="46">
        <v>41405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41405</v>
      </c>
      <c r="O29" s="47">
        <f t="shared" si="2"/>
        <v>0.63406379687906766</v>
      </c>
      <c r="P29" s="9"/>
    </row>
    <row r="30" spans="1:16">
      <c r="A30" s="12"/>
      <c r="B30" s="25">
        <v>335.12</v>
      </c>
      <c r="C30" s="20" t="s">
        <v>144</v>
      </c>
      <c r="D30" s="46">
        <v>2119357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2119357</v>
      </c>
      <c r="O30" s="47">
        <f t="shared" si="2"/>
        <v>32.45519976723174</v>
      </c>
      <c r="P30" s="9"/>
    </row>
    <row r="31" spans="1:16">
      <c r="A31" s="12"/>
      <c r="B31" s="25">
        <v>335.13</v>
      </c>
      <c r="C31" s="20" t="s">
        <v>145</v>
      </c>
      <c r="D31" s="46">
        <v>28632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28632</v>
      </c>
      <c r="O31" s="47">
        <f t="shared" si="2"/>
        <v>0.43846189185464235</v>
      </c>
      <c r="P31" s="9"/>
    </row>
    <row r="32" spans="1:16">
      <c r="A32" s="12"/>
      <c r="B32" s="25">
        <v>335.14</v>
      </c>
      <c r="C32" s="20" t="s">
        <v>146</v>
      </c>
      <c r="D32" s="46">
        <v>25585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25585</v>
      </c>
      <c r="O32" s="47">
        <f t="shared" si="2"/>
        <v>0.39180104439441971</v>
      </c>
      <c r="P32" s="9"/>
    </row>
    <row r="33" spans="1:16">
      <c r="A33" s="12"/>
      <c r="B33" s="25">
        <v>335.15</v>
      </c>
      <c r="C33" s="20" t="s">
        <v>147</v>
      </c>
      <c r="D33" s="46">
        <v>44556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44556</v>
      </c>
      <c r="O33" s="47">
        <f t="shared" si="2"/>
        <v>0.6823172692608076</v>
      </c>
      <c r="P33" s="9"/>
    </row>
    <row r="34" spans="1:16">
      <c r="A34" s="12"/>
      <c r="B34" s="25">
        <v>335.16</v>
      </c>
      <c r="C34" s="20" t="s">
        <v>148</v>
      </c>
      <c r="D34" s="46">
        <v>112000</v>
      </c>
      <c r="E34" s="46">
        <v>112000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224000</v>
      </c>
      <c r="O34" s="47">
        <f t="shared" si="2"/>
        <v>3.4302690617295295</v>
      </c>
      <c r="P34" s="9"/>
    </row>
    <row r="35" spans="1:16">
      <c r="A35" s="12"/>
      <c r="B35" s="25">
        <v>335.18</v>
      </c>
      <c r="C35" s="20" t="s">
        <v>149</v>
      </c>
      <c r="D35" s="46">
        <v>10271118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10271118</v>
      </c>
      <c r="O35" s="47">
        <f t="shared" si="2"/>
        <v>157.28883171773785</v>
      </c>
      <c r="P35" s="9"/>
    </row>
    <row r="36" spans="1:16">
      <c r="A36" s="12"/>
      <c r="B36" s="25">
        <v>335.22</v>
      </c>
      <c r="C36" s="20" t="s">
        <v>102</v>
      </c>
      <c r="D36" s="46">
        <v>0</v>
      </c>
      <c r="E36" s="46">
        <v>363699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363699</v>
      </c>
      <c r="O36" s="47">
        <f t="shared" si="2"/>
        <v>5.5695778012587862</v>
      </c>
      <c r="P36" s="9"/>
    </row>
    <row r="37" spans="1:16">
      <c r="A37" s="12"/>
      <c r="B37" s="25">
        <v>335.42</v>
      </c>
      <c r="C37" s="20" t="s">
        <v>103</v>
      </c>
      <c r="D37" s="46">
        <v>0</v>
      </c>
      <c r="E37" s="46">
        <v>2630826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2630826</v>
      </c>
      <c r="O37" s="47">
        <f t="shared" ref="O37:O68" si="7">(N37/O$86)</f>
        <v>40.287683190150226</v>
      </c>
      <c r="P37" s="9"/>
    </row>
    <row r="38" spans="1:16">
      <c r="A38" s="12"/>
      <c r="B38" s="25">
        <v>335.49</v>
      </c>
      <c r="C38" s="20" t="s">
        <v>36</v>
      </c>
      <c r="D38" s="46">
        <v>0</v>
      </c>
      <c r="E38" s="46">
        <v>2729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2729</v>
      </c>
      <c r="O38" s="47">
        <f t="shared" si="7"/>
        <v>4.1791090488660206E-2</v>
      </c>
      <c r="P38" s="9"/>
    </row>
    <row r="39" spans="1:16">
      <c r="A39" s="12"/>
      <c r="B39" s="25">
        <v>335.9</v>
      </c>
      <c r="C39" s="20" t="s">
        <v>150</v>
      </c>
      <c r="D39" s="46">
        <v>32023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32023</v>
      </c>
      <c r="O39" s="47">
        <f t="shared" si="7"/>
        <v>0.4903906525168068</v>
      </c>
      <c r="P39" s="9"/>
    </row>
    <row r="40" spans="1:16">
      <c r="A40" s="12"/>
      <c r="B40" s="25">
        <v>336</v>
      </c>
      <c r="C40" s="20" t="s">
        <v>3</v>
      </c>
      <c r="D40" s="46">
        <v>30169</v>
      </c>
      <c r="E40" s="46">
        <v>60616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90785</v>
      </c>
      <c r="O40" s="47">
        <f t="shared" si="7"/>
        <v>1.3902543605764077</v>
      </c>
      <c r="P40" s="9"/>
    </row>
    <row r="41" spans="1:16">
      <c r="A41" s="12"/>
      <c r="B41" s="25">
        <v>337.2</v>
      </c>
      <c r="C41" s="20" t="s">
        <v>40</v>
      </c>
      <c r="D41" s="46">
        <v>0</v>
      </c>
      <c r="E41" s="46">
        <v>368788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368788</v>
      </c>
      <c r="O41" s="47">
        <f t="shared" si="7"/>
        <v>5.6475092265049538</v>
      </c>
      <c r="P41" s="9"/>
    </row>
    <row r="42" spans="1:16" ht="15.75">
      <c r="A42" s="29" t="s">
        <v>45</v>
      </c>
      <c r="B42" s="30"/>
      <c r="C42" s="31"/>
      <c r="D42" s="32">
        <f t="shared" ref="D42:M42" si="8">SUM(D43:D61)</f>
        <v>6487798</v>
      </c>
      <c r="E42" s="32">
        <f t="shared" si="8"/>
        <v>6364086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0</v>
      </c>
      <c r="J42" s="32">
        <f t="shared" si="8"/>
        <v>131406</v>
      </c>
      <c r="K42" s="32">
        <f t="shared" si="8"/>
        <v>0</v>
      </c>
      <c r="L42" s="32">
        <f t="shared" si="8"/>
        <v>0</v>
      </c>
      <c r="M42" s="32">
        <f t="shared" si="8"/>
        <v>0</v>
      </c>
      <c r="N42" s="32">
        <f>SUM(D42:M42)</f>
        <v>12983290</v>
      </c>
      <c r="O42" s="45">
        <f t="shared" si="7"/>
        <v>198.82222324313562</v>
      </c>
      <c r="P42" s="10"/>
    </row>
    <row r="43" spans="1:16">
      <c r="A43" s="12"/>
      <c r="B43" s="25">
        <v>341.1</v>
      </c>
      <c r="C43" s="20" t="s">
        <v>151</v>
      </c>
      <c r="D43" s="46">
        <v>132117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131406</v>
      </c>
      <c r="K43" s="46">
        <v>0</v>
      </c>
      <c r="L43" s="46">
        <v>0</v>
      </c>
      <c r="M43" s="46">
        <v>0</v>
      </c>
      <c r="N43" s="46">
        <f>SUM(D43:M43)</f>
        <v>263523</v>
      </c>
      <c r="O43" s="47">
        <f t="shared" si="7"/>
        <v>4.0355124730096019</v>
      </c>
      <c r="P43" s="9"/>
    </row>
    <row r="44" spans="1:16">
      <c r="A44" s="12"/>
      <c r="B44" s="25">
        <v>341.2</v>
      </c>
      <c r="C44" s="20" t="s">
        <v>152</v>
      </c>
      <c r="D44" s="46">
        <v>585406</v>
      </c>
      <c r="E44" s="46">
        <v>45356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61" si="9">SUM(D44:M44)</f>
        <v>630762</v>
      </c>
      <c r="O44" s="47">
        <f t="shared" si="7"/>
        <v>9.659300776404649</v>
      </c>
      <c r="P44" s="9"/>
    </row>
    <row r="45" spans="1:16">
      <c r="A45" s="12"/>
      <c r="B45" s="25">
        <v>341.3</v>
      </c>
      <c r="C45" s="20" t="s">
        <v>153</v>
      </c>
      <c r="D45" s="46">
        <v>213971</v>
      </c>
      <c r="E45" s="46">
        <v>917842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1131813</v>
      </c>
      <c r="O45" s="47">
        <f t="shared" si="7"/>
        <v>17.332246060550375</v>
      </c>
      <c r="P45" s="9"/>
    </row>
    <row r="46" spans="1:16">
      <c r="A46" s="12"/>
      <c r="B46" s="25">
        <v>341.51</v>
      </c>
      <c r="C46" s="20" t="s">
        <v>154</v>
      </c>
      <c r="D46" s="46">
        <v>1305210</v>
      </c>
      <c r="E46" s="46">
        <v>190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1305400</v>
      </c>
      <c r="O46" s="47">
        <f t="shared" si="7"/>
        <v>19.990505505275571</v>
      </c>
      <c r="P46" s="9"/>
    </row>
    <row r="47" spans="1:16">
      <c r="A47" s="12"/>
      <c r="B47" s="25">
        <v>341.52</v>
      </c>
      <c r="C47" s="20" t="s">
        <v>155</v>
      </c>
      <c r="D47" s="46">
        <v>0</v>
      </c>
      <c r="E47" s="46">
        <v>-67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-67</v>
      </c>
      <c r="O47" s="47">
        <f t="shared" si="7"/>
        <v>-1.0260179782851718E-3</v>
      </c>
      <c r="P47" s="9"/>
    </row>
    <row r="48" spans="1:16">
      <c r="A48" s="12"/>
      <c r="B48" s="25">
        <v>341.53</v>
      </c>
      <c r="C48" s="20" t="s">
        <v>156</v>
      </c>
      <c r="D48" s="46">
        <v>1278264</v>
      </c>
      <c r="E48" s="46">
        <v>333304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1611568</v>
      </c>
      <c r="O48" s="47">
        <f t="shared" si="7"/>
        <v>24.679070764613098</v>
      </c>
      <c r="P48" s="9"/>
    </row>
    <row r="49" spans="1:16">
      <c r="A49" s="12"/>
      <c r="B49" s="25">
        <v>341.9</v>
      </c>
      <c r="C49" s="20" t="s">
        <v>198</v>
      </c>
      <c r="D49" s="46">
        <v>0</v>
      </c>
      <c r="E49" s="46">
        <v>20000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20000</v>
      </c>
      <c r="O49" s="47">
        <f t="shared" si="7"/>
        <v>0.30627402336870796</v>
      </c>
      <c r="P49" s="9"/>
    </row>
    <row r="50" spans="1:16">
      <c r="A50" s="12"/>
      <c r="B50" s="25">
        <v>342.3</v>
      </c>
      <c r="C50" s="20" t="s">
        <v>54</v>
      </c>
      <c r="D50" s="46">
        <v>1559</v>
      </c>
      <c r="E50" s="46">
        <v>4621095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4622654</v>
      </c>
      <c r="O50" s="47">
        <f t="shared" si="7"/>
        <v>70.789941961072572</v>
      </c>
      <c r="P50" s="9"/>
    </row>
    <row r="51" spans="1:16">
      <c r="A51" s="12"/>
      <c r="B51" s="25">
        <v>342.6</v>
      </c>
      <c r="C51" s="20" t="s">
        <v>55</v>
      </c>
      <c r="D51" s="46">
        <v>1504205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1504205</v>
      </c>
      <c r="O51" s="47">
        <f t="shared" si="7"/>
        <v>23.034945866066369</v>
      </c>
      <c r="P51" s="9"/>
    </row>
    <row r="52" spans="1:16">
      <c r="A52" s="12"/>
      <c r="B52" s="25">
        <v>342.9</v>
      </c>
      <c r="C52" s="20" t="s">
        <v>56</v>
      </c>
      <c r="D52" s="46">
        <v>4215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4215</v>
      </c>
      <c r="O52" s="47">
        <f t="shared" si="7"/>
        <v>6.454725042495521E-2</v>
      </c>
      <c r="P52" s="9"/>
    </row>
    <row r="53" spans="1:16">
      <c r="A53" s="12"/>
      <c r="B53" s="25">
        <v>343.4</v>
      </c>
      <c r="C53" s="20" t="s">
        <v>57</v>
      </c>
      <c r="D53" s="46">
        <v>892497</v>
      </c>
      <c r="E53" s="46">
        <v>264246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1156743</v>
      </c>
      <c r="O53" s="47">
        <f t="shared" si="7"/>
        <v>17.71401663067947</v>
      </c>
      <c r="P53" s="9"/>
    </row>
    <row r="54" spans="1:16">
      <c r="A54" s="12"/>
      <c r="B54" s="25">
        <v>343.5</v>
      </c>
      <c r="C54" s="20" t="s">
        <v>190</v>
      </c>
      <c r="D54" s="46">
        <v>0</v>
      </c>
      <c r="E54" s="46">
        <v>47076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47076</v>
      </c>
      <c r="O54" s="47">
        <f t="shared" si="7"/>
        <v>0.72090779620526491</v>
      </c>
      <c r="P54" s="9"/>
    </row>
    <row r="55" spans="1:16">
      <c r="A55" s="12"/>
      <c r="B55" s="25">
        <v>345.9</v>
      </c>
      <c r="C55" s="20" t="s">
        <v>58</v>
      </c>
      <c r="D55" s="46">
        <v>0</v>
      </c>
      <c r="E55" s="46">
        <v>49942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49942</v>
      </c>
      <c r="O55" s="47">
        <f t="shared" si="7"/>
        <v>0.76479686375400069</v>
      </c>
      <c r="P55" s="9"/>
    </row>
    <row r="56" spans="1:16">
      <c r="A56" s="12"/>
      <c r="B56" s="25">
        <v>346.4</v>
      </c>
      <c r="C56" s="20" t="s">
        <v>105</v>
      </c>
      <c r="D56" s="46">
        <v>0</v>
      </c>
      <c r="E56" s="46">
        <v>65102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65102</v>
      </c>
      <c r="O56" s="47">
        <f t="shared" si="7"/>
        <v>0.99695257346748134</v>
      </c>
      <c r="P56" s="9"/>
    </row>
    <row r="57" spans="1:16">
      <c r="A57" s="12"/>
      <c r="B57" s="25">
        <v>347.1</v>
      </c>
      <c r="C57" s="20" t="s">
        <v>60</v>
      </c>
      <c r="D57" s="46">
        <v>22982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22982</v>
      </c>
      <c r="O57" s="47">
        <f t="shared" si="7"/>
        <v>0.35193948025298233</v>
      </c>
      <c r="P57" s="9"/>
    </row>
    <row r="58" spans="1:16">
      <c r="A58" s="12"/>
      <c r="B58" s="25">
        <v>347.2</v>
      </c>
      <c r="C58" s="20" t="s">
        <v>61</v>
      </c>
      <c r="D58" s="46">
        <v>78645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78645</v>
      </c>
      <c r="O58" s="47">
        <f t="shared" si="7"/>
        <v>1.2043460283916019</v>
      </c>
      <c r="P58" s="9"/>
    </row>
    <row r="59" spans="1:16">
      <c r="A59" s="12"/>
      <c r="B59" s="25">
        <v>348.14</v>
      </c>
      <c r="C59" s="20" t="s">
        <v>158</v>
      </c>
      <c r="D59" s="46">
        <v>108116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108116</v>
      </c>
      <c r="O59" s="47">
        <f t="shared" si="7"/>
        <v>1.6556561155265617</v>
      </c>
      <c r="P59" s="9"/>
    </row>
    <row r="60" spans="1:16">
      <c r="A60" s="12"/>
      <c r="B60" s="25">
        <v>348.22</v>
      </c>
      <c r="C60" s="20" t="s">
        <v>159</v>
      </c>
      <c r="D60" s="46">
        <v>143047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143047</v>
      </c>
      <c r="O60" s="47">
        <f t="shared" si="7"/>
        <v>2.1905790110411787</v>
      </c>
      <c r="P60" s="9"/>
    </row>
    <row r="61" spans="1:16">
      <c r="A61" s="12"/>
      <c r="B61" s="25">
        <v>348.88</v>
      </c>
      <c r="C61" s="20" t="s">
        <v>160</v>
      </c>
      <c r="D61" s="46">
        <v>217564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9"/>
        <v>217564</v>
      </c>
      <c r="O61" s="47">
        <f t="shared" si="7"/>
        <v>3.3317100810094793</v>
      </c>
      <c r="P61" s="9"/>
    </row>
    <row r="62" spans="1:16" ht="15.75">
      <c r="A62" s="29" t="s">
        <v>46</v>
      </c>
      <c r="B62" s="30"/>
      <c r="C62" s="31"/>
      <c r="D62" s="32">
        <f t="shared" ref="D62:M62" si="10">SUM(D63:D69)</f>
        <v>45849</v>
      </c>
      <c r="E62" s="32">
        <f t="shared" si="10"/>
        <v>795746</v>
      </c>
      <c r="F62" s="32">
        <f t="shared" si="10"/>
        <v>0</v>
      </c>
      <c r="G62" s="32">
        <f t="shared" si="10"/>
        <v>0</v>
      </c>
      <c r="H62" s="32">
        <f t="shared" si="10"/>
        <v>0</v>
      </c>
      <c r="I62" s="32">
        <f t="shared" si="10"/>
        <v>0</v>
      </c>
      <c r="J62" s="32">
        <f t="shared" si="10"/>
        <v>0</v>
      </c>
      <c r="K62" s="32">
        <f t="shared" si="10"/>
        <v>0</v>
      </c>
      <c r="L62" s="32">
        <f t="shared" si="10"/>
        <v>0</v>
      </c>
      <c r="M62" s="32">
        <f t="shared" si="10"/>
        <v>0</v>
      </c>
      <c r="N62" s="32">
        <f>SUM(D62:M62)</f>
        <v>841595</v>
      </c>
      <c r="O62" s="45">
        <f t="shared" si="7"/>
        <v>12.88793433484939</v>
      </c>
      <c r="P62" s="10"/>
    </row>
    <row r="63" spans="1:16">
      <c r="A63" s="13"/>
      <c r="B63" s="39">
        <v>351.3</v>
      </c>
      <c r="C63" s="21" t="s">
        <v>70</v>
      </c>
      <c r="D63" s="46">
        <v>0</v>
      </c>
      <c r="E63" s="46">
        <v>70181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ref="N63:N69" si="11">SUM(D63:M63)</f>
        <v>70181</v>
      </c>
      <c r="O63" s="47">
        <f t="shared" si="7"/>
        <v>1.0747308617019649</v>
      </c>
      <c r="P63" s="9"/>
    </row>
    <row r="64" spans="1:16">
      <c r="A64" s="13"/>
      <c r="B64" s="39">
        <v>351.4</v>
      </c>
      <c r="C64" s="21" t="s">
        <v>71</v>
      </c>
      <c r="D64" s="46">
        <v>0</v>
      </c>
      <c r="E64" s="46">
        <v>33719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33719</v>
      </c>
      <c r="O64" s="47">
        <f t="shared" si="7"/>
        <v>0.51636268969847321</v>
      </c>
      <c r="P64" s="9"/>
    </row>
    <row r="65" spans="1:16">
      <c r="A65" s="13"/>
      <c r="B65" s="39">
        <v>351.5</v>
      </c>
      <c r="C65" s="21" t="s">
        <v>72</v>
      </c>
      <c r="D65" s="46">
        <v>0</v>
      </c>
      <c r="E65" s="46">
        <v>7476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7476</v>
      </c>
      <c r="O65" s="47">
        <f t="shared" si="7"/>
        <v>0.11448522993522305</v>
      </c>
      <c r="P65" s="9"/>
    </row>
    <row r="66" spans="1:16">
      <c r="A66" s="13"/>
      <c r="B66" s="39">
        <v>351.6</v>
      </c>
      <c r="C66" s="21" t="s">
        <v>73</v>
      </c>
      <c r="D66" s="46">
        <v>0</v>
      </c>
      <c r="E66" s="46">
        <v>41768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41768</v>
      </c>
      <c r="O66" s="47">
        <f t="shared" si="7"/>
        <v>0.63962267040320975</v>
      </c>
      <c r="P66" s="9"/>
    </row>
    <row r="67" spans="1:16">
      <c r="A67" s="13"/>
      <c r="B67" s="39">
        <v>354</v>
      </c>
      <c r="C67" s="21" t="s">
        <v>74</v>
      </c>
      <c r="D67" s="46">
        <v>45849</v>
      </c>
      <c r="E67" s="46">
        <v>579346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625195</v>
      </c>
      <c r="O67" s="47">
        <f t="shared" si="7"/>
        <v>9.5740494019999698</v>
      </c>
      <c r="P67" s="9"/>
    </row>
    <row r="68" spans="1:16">
      <c r="A68" s="13"/>
      <c r="B68" s="39">
        <v>355</v>
      </c>
      <c r="C68" s="21" t="s">
        <v>135</v>
      </c>
      <c r="D68" s="46">
        <v>0</v>
      </c>
      <c r="E68" s="46">
        <v>6161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6161</v>
      </c>
      <c r="O68" s="47">
        <f t="shared" si="7"/>
        <v>9.4347712898730493E-2</v>
      </c>
      <c r="P68" s="9"/>
    </row>
    <row r="69" spans="1:16">
      <c r="A69" s="13"/>
      <c r="B69" s="39">
        <v>359</v>
      </c>
      <c r="C69" s="21" t="s">
        <v>75</v>
      </c>
      <c r="D69" s="46">
        <v>0</v>
      </c>
      <c r="E69" s="46">
        <v>57095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57095</v>
      </c>
      <c r="O69" s="47">
        <f t="shared" ref="O69:O84" si="12">(N69/O$86)</f>
        <v>0.87433576821181913</v>
      </c>
      <c r="P69" s="9"/>
    </row>
    <row r="70" spans="1:16" ht="15.75">
      <c r="A70" s="29" t="s">
        <v>4</v>
      </c>
      <c r="B70" s="30"/>
      <c r="C70" s="31"/>
      <c r="D70" s="32">
        <f t="shared" ref="D70:M70" si="13">SUM(D71:D80)</f>
        <v>2451625</v>
      </c>
      <c r="E70" s="32">
        <f t="shared" si="13"/>
        <v>4331836</v>
      </c>
      <c r="F70" s="32">
        <f t="shared" si="13"/>
        <v>26607</v>
      </c>
      <c r="G70" s="32">
        <f t="shared" si="13"/>
        <v>83561</v>
      </c>
      <c r="H70" s="32">
        <f t="shared" si="13"/>
        <v>0</v>
      </c>
      <c r="I70" s="32">
        <f t="shared" si="13"/>
        <v>0</v>
      </c>
      <c r="J70" s="32">
        <f t="shared" si="13"/>
        <v>0</v>
      </c>
      <c r="K70" s="32">
        <f t="shared" si="13"/>
        <v>0</v>
      </c>
      <c r="L70" s="32">
        <f t="shared" si="13"/>
        <v>0</v>
      </c>
      <c r="M70" s="32">
        <f t="shared" si="13"/>
        <v>0</v>
      </c>
      <c r="N70" s="32">
        <f>SUM(D70:M70)</f>
        <v>6893629</v>
      </c>
      <c r="O70" s="45">
        <f t="shared" si="12"/>
        <v>105.56697447206015</v>
      </c>
      <c r="P70" s="10"/>
    </row>
    <row r="71" spans="1:16">
      <c r="A71" s="12"/>
      <c r="B71" s="25">
        <v>361.1</v>
      </c>
      <c r="C71" s="20" t="s">
        <v>76</v>
      </c>
      <c r="D71" s="46">
        <v>141961</v>
      </c>
      <c r="E71" s="46">
        <v>340056</v>
      </c>
      <c r="F71" s="46">
        <v>26607</v>
      </c>
      <c r="G71" s="46">
        <v>73391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582015</v>
      </c>
      <c r="O71" s="47">
        <f t="shared" si="12"/>
        <v>8.9128037855469291</v>
      </c>
      <c r="P71" s="9"/>
    </row>
    <row r="72" spans="1:16">
      <c r="A72" s="12"/>
      <c r="B72" s="25">
        <v>361.2</v>
      </c>
      <c r="C72" s="20" t="s">
        <v>136</v>
      </c>
      <c r="D72" s="46">
        <v>1325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4">SUM(D72:M72)</f>
        <v>1325</v>
      </c>
      <c r="O72" s="47">
        <f t="shared" si="12"/>
        <v>2.0290654048176905E-2</v>
      </c>
      <c r="P72" s="9"/>
    </row>
    <row r="73" spans="1:16">
      <c r="A73" s="12"/>
      <c r="B73" s="25">
        <v>361.3</v>
      </c>
      <c r="C73" s="20" t="s">
        <v>137</v>
      </c>
      <c r="D73" s="46">
        <v>0</v>
      </c>
      <c r="E73" s="46">
        <v>8286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4"/>
        <v>8286</v>
      </c>
      <c r="O73" s="47">
        <f t="shared" si="12"/>
        <v>0.12688932788165572</v>
      </c>
      <c r="P73" s="9"/>
    </row>
    <row r="74" spans="1:16">
      <c r="A74" s="12"/>
      <c r="B74" s="25">
        <v>361.4</v>
      </c>
      <c r="C74" s="20" t="s">
        <v>161</v>
      </c>
      <c r="D74" s="46">
        <v>0</v>
      </c>
      <c r="E74" s="46">
        <v>1992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1992</v>
      </c>
      <c r="O74" s="47">
        <f t="shared" si="12"/>
        <v>3.0504892727523315E-2</v>
      </c>
      <c r="P74" s="9"/>
    </row>
    <row r="75" spans="1:16">
      <c r="A75" s="12"/>
      <c r="B75" s="25">
        <v>362</v>
      </c>
      <c r="C75" s="20" t="s">
        <v>77</v>
      </c>
      <c r="D75" s="46">
        <v>26361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26361</v>
      </c>
      <c r="O75" s="47">
        <f t="shared" si="12"/>
        <v>0.40368447650112554</v>
      </c>
      <c r="P75" s="9"/>
    </row>
    <row r="76" spans="1:16">
      <c r="A76" s="12"/>
      <c r="B76" s="25">
        <v>364</v>
      </c>
      <c r="C76" s="20" t="s">
        <v>162</v>
      </c>
      <c r="D76" s="46">
        <v>19101</v>
      </c>
      <c r="E76" s="46">
        <v>475936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495037</v>
      </c>
      <c r="O76" s="47">
        <f t="shared" si="12"/>
        <v>7.5808486853187551</v>
      </c>
      <c r="P76" s="9"/>
    </row>
    <row r="77" spans="1:16">
      <c r="A77" s="12"/>
      <c r="B77" s="25">
        <v>365</v>
      </c>
      <c r="C77" s="20" t="s">
        <v>163</v>
      </c>
      <c r="D77" s="46">
        <v>0</v>
      </c>
      <c r="E77" s="46">
        <v>149043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149043</v>
      </c>
      <c r="O77" s="47">
        <f t="shared" si="12"/>
        <v>2.282399963247117</v>
      </c>
      <c r="P77" s="9"/>
    </row>
    <row r="78" spans="1:16">
      <c r="A78" s="12"/>
      <c r="B78" s="25">
        <v>366</v>
      </c>
      <c r="C78" s="20" t="s">
        <v>80</v>
      </c>
      <c r="D78" s="46">
        <v>50268</v>
      </c>
      <c r="E78" s="46">
        <v>178446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228714</v>
      </c>
      <c r="O78" s="47">
        <f t="shared" si="12"/>
        <v>3.5024578490375338</v>
      </c>
      <c r="P78" s="9"/>
    </row>
    <row r="79" spans="1:16">
      <c r="A79" s="12"/>
      <c r="B79" s="25">
        <v>369.3</v>
      </c>
      <c r="C79" s="20" t="s">
        <v>81</v>
      </c>
      <c r="D79" s="46">
        <v>263658</v>
      </c>
      <c r="E79" s="46">
        <v>21801</v>
      </c>
      <c r="F79" s="46">
        <v>0</v>
      </c>
      <c r="G79" s="46">
        <v>170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285629</v>
      </c>
      <c r="O79" s="47">
        <f t="shared" si="12"/>
        <v>4.374037151039035</v>
      </c>
      <c r="P79" s="9"/>
    </row>
    <row r="80" spans="1:16">
      <c r="A80" s="12"/>
      <c r="B80" s="25">
        <v>369.9</v>
      </c>
      <c r="C80" s="20" t="s">
        <v>82</v>
      </c>
      <c r="D80" s="46">
        <v>1948951</v>
      </c>
      <c r="E80" s="46">
        <v>3156276</v>
      </c>
      <c r="F80" s="46">
        <v>0</v>
      </c>
      <c r="G80" s="46">
        <v>10000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5115227</v>
      </c>
      <c r="O80" s="47">
        <f t="shared" si="12"/>
        <v>78.333057686712309</v>
      </c>
      <c r="P80" s="9"/>
    </row>
    <row r="81" spans="1:119" ht="15.75">
      <c r="A81" s="29" t="s">
        <v>47</v>
      </c>
      <c r="B81" s="30"/>
      <c r="C81" s="31"/>
      <c r="D81" s="32">
        <f t="shared" ref="D81:M81" si="15">SUM(D82:D83)</f>
        <v>3318300</v>
      </c>
      <c r="E81" s="32">
        <f t="shared" si="15"/>
        <v>11089524</v>
      </c>
      <c r="F81" s="32">
        <f t="shared" si="15"/>
        <v>0</v>
      </c>
      <c r="G81" s="32">
        <f t="shared" si="15"/>
        <v>6215748</v>
      </c>
      <c r="H81" s="32">
        <f t="shared" si="15"/>
        <v>0</v>
      </c>
      <c r="I81" s="32">
        <f t="shared" si="15"/>
        <v>0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>SUM(D81:M81)</f>
        <v>20623572</v>
      </c>
      <c r="O81" s="45">
        <f t="shared" si="12"/>
        <v>315.82321863371158</v>
      </c>
      <c r="P81" s="9"/>
    </row>
    <row r="82" spans="1:119">
      <c r="A82" s="12"/>
      <c r="B82" s="25">
        <v>381</v>
      </c>
      <c r="C82" s="20" t="s">
        <v>83</v>
      </c>
      <c r="D82" s="46">
        <v>2222067</v>
      </c>
      <c r="E82" s="46">
        <v>11089524</v>
      </c>
      <c r="F82" s="46">
        <v>0</v>
      </c>
      <c r="G82" s="46">
        <v>6215748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19527339</v>
      </c>
      <c r="O82" s="47">
        <f t="shared" si="12"/>
        <v>299.03583406073415</v>
      </c>
      <c r="P82" s="9"/>
    </row>
    <row r="83" spans="1:119" ht="15.75" thickBot="1">
      <c r="A83" s="12"/>
      <c r="B83" s="25">
        <v>383</v>
      </c>
      <c r="C83" s="20" t="s">
        <v>84</v>
      </c>
      <c r="D83" s="46">
        <v>1096233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1096233</v>
      </c>
      <c r="O83" s="47">
        <f t="shared" si="12"/>
        <v>16.787384572977444</v>
      </c>
      <c r="P83" s="9"/>
    </row>
    <row r="84" spans="1:119" ht="16.5" thickBot="1">
      <c r="A84" s="14" t="s">
        <v>68</v>
      </c>
      <c r="B84" s="23"/>
      <c r="C84" s="22"/>
      <c r="D84" s="15">
        <f t="shared" ref="D84:M84" si="16">SUM(D5,D12,D15,D42,D62,D70,D81)</f>
        <v>47371583</v>
      </c>
      <c r="E84" s="15">
        <f t="shared" si="16"/>
        <v>122253031</v>
      </c>
      <c r="F84" s="15">
        <f t="shared" si="16"/>
        <v>26607</v>
      </c>
      <c r="G84" s="15">
        <f t="shared" si="16"/>
        <v>6299396</v>
      </c>
      <c r="H84" s="15">
        <f t="shared" si="16"/>
        <v>0</v>
      </c>
      <c r="I84" s="15">
        <f t="shared" si="16"/>
        <v>0</v>
      </c>
      <c r="J84" s="15">
        <f t="shared" si="16"/>
        <v>131406</v>
      </c>
      <c r="K84" s="15">
        <f t="shared" si="16"/>
        <v>0</v>
      </c>
      <c r="L84" s="15">
        <f t="shared" si="16"/>
        <v>0</v>
      </c>
      <c r="M84" s="15">
        <f t="shared" si="16"/>
        <v>0</v>
      </c>
      <c r="N84" s="15">
        <f>SUM(D84:M84)</f>
        <v>176082023</v>
      </c>
      <c r="O84" s="38">
        <f t="shared" si="12"/>
        <v>2696.4674813555689</v>
      </c>
      <c r="P84" s="6"/>
      <c r="Q84" s="2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</row>
    <row r="85" spans="1:119">
      <c r="A85" s="16"/>
      <c r="B85" s="18"/>
      <c r="C85" s="18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9"/>
    </row>
    <row r="86" spans="1:119">
      <c r="A86" s="40"/>
      <c r="B86" s="41"/>
      <c r="C86" s="41"/>
      <c r="D86" s="42"/>
      <c r="E86" s="42"/>
      <c r="F86" s="42"/>
      <c r="G86" s="42"/>
      <c r="H86" s="42"/>
      <c r="I86" s="42"/>
      <c r="J86" s="42"/>
      <c r="K86" s="42"/>
      <c r="L86" s="52" t="s">
        <v>201</v>
      </c>
      <c r="M86" s="52"/>
      <c r="N86" s="52"/>
      <c r="O86" s="43">
        <v>65301</v>
      </c>
    </row>
    <row r="87" spans="1:119">
      <c r="A87" s="53"/>
      <c r="B87" s="54"/>
      <c r="C87" s="54"/>
      <c r="D87" s="54"/>
      <c r="E87" s="54"/>
      <c r="F87" s="54"/>
      <c r="G87" s="54"/>
      <c r="H87" s="54"/>
      <c r="I87" s="54"/>
      <c r="J87" s="54"/>
      <c r="K87" s="54"/>
      <c r="L87" s="54"/>
      <c r="M87" s="54"/>
      <c r="N87" s="54"/>
      <c r="O87" s="55"/>
    </row>
    <row r="88" spans="1:119" ht="15.75" customHeight="1" thickBot="1">
      <c r="A88" s="56" t="s">
        <v>120</v>
      </c>
      <c r="B88" s="57"/>
      <c r="C88" s="57"/>
      <c r="D88" s="57"/>
      <c r="E88" s="57"/>
      <c r="F88" s="57"/>
      <c r="G88" s="57"/>
      <c r="H88" s="57"/>
      <c r="I88" s="57"/>
      <c r="J88" s="57"/>
      <c r="K88" s="57"/>
      <c r="L88" s="57"/>
      <c r="M88" s="57"/>
      <c r="N88" s="57"/>
      <c r="O88" s="58"/>
    </row>
  </sheetData>
  <mergeCells count="10">
    <mergeCell ref="L86:N86"/>
    <mergeCell ref="A87:O87"/>
    <mergeCell ref="A88:O8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197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17757008</v>
      </c>
      <c r="E5" s="27">
        <f t="shared" si="0"/>
        <v>76915833</v>
      </c>
      <c r="F5" s="27">
        <f t="shared" si="0"/>
        <v>2594506</v>
      </c>
      <c r="G5" s="27">
        <f t="shared" si="0"/>
        <v>437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97267784</v>
      </c>
      <c r="O5" s="33">
        <f t="shared" ref="O5:O36" si="2">(N5/O$87)</f>
        <v>1545.3312361978299</v>
      </c>
      <c r="P5" s="6"/>
    </row>
    <row r="6" spans="1:133">
      <c r="A6" s="12"/>
      <c r="B6" s="25">
        <v>311</v>
      </c>
      <c r="C6" s="20" t="s">
        <v>2</v>
      </c>
      <c r="D6" s="46">
        <v>17437312</v>
      </c>
      <c r="E6" s="46">
        <v>32171304</v>
      </c>
      <c r="F6" s="46">
        <v>0</v>
      </c>
      <c r="G6" s="46">
        <v>437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49609053</v>
      </c>
      <c r="O6" s="47">
        <f t="shared" si="2"/>
        <v>788.15838139268863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21758228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21758228</v>
      </c>
      <c r="O7" s="47">
        <f t="shared" si="2"/>
        <v>345.68145782692278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595256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595256</v>
      </c>
      <c r="O8" s="47">
        <f t="shared" si="2"/>
        <v>9.4570643280428328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2838540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2838540</v>
      </c>
      <c r="O9" s="47">
        <f t="shared" si="2"/>
        <v>45.096992517039226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19552505</v>
      </c>
      <c r="F10" s="46">
        <v>2594506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22147011</v>
      </c>
      <c r="O10" s="47">
        <f t="shared" si="2"/>
        <v>351.85820504265763</v>
      </c>
      <c r="P10" s="9"/>
    </row>
    <row r="11" spans="1:133">
      <c r="A11" s="12"/>
      <c r="B11" s="25">
        <v>315</v>
      </c>
      <c r="C11" s="20" t="s">
        <v>141</v>
      </c>
      <c r="D11" s="46">
        <v>319696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319696</v>
      </c>
      <c r="O11" s="47">
        <f t="shared" si="2"/>
        <v>5.0791350904786867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SUM(D13:D15)</f>
        <v>318355</v>
      </c>
      <c r="E12" s="32">
        <f t="shared" si="3"/>
        <v>2584532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2902887</v>
      </c>
      <c r="O12" s="45">
        <f t="shared" si="2"/>
        <v>46.119298412849723</v>
      </c>
      <c r="P12" s="10"/>
    </row>
    <row r="13" spans="1:133">
      <c r="A13" s="12"/>
      <c r="B13" s="25">
        <v>322</v>
      </c>
      <c r="C13" s="20" t="s">
        <v>0</v>
      </c>
      <c r="D13" s="46">
        <v>5350</v>
      </c>
      <c r="E13" s="46">
        <v>2511374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2516724</v>
      </c>
      <c r="O13" s="47">
        <f t="shared" si="2"/>
        <v>39.984176159382301</v>
      </c>
      <c r="P13" s="9"/>
    </row>
    <row r="14" spans="1:133">
      <c r="A14" s="12"/>
      <c r="B14" s="25">
        <v>324.11</v>
      </c>
      <c r="C14" s="20" t="s">
        <v>142</v>
      </c>
      <c r="D14" s="46">
        <v>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50</v>
      </c>
      <c r="O14" s="47">
        <f t="shared" si="2"/>
        <v>7.9436950892076963E-4</v>
      </c>
      <c r="P14" s="9"/>
    </row>
    <row r="15" spans="1:133">
      <c r="A15" s="12"/>
      <c r="B15" s="25">
        <v>329</v>
      </c>
      <c r="C15" s="20" t="s">
        <v>15</v>
      </c>
      <c r="D15" s="46">
        <v>312955</v>
      </c>
      <c r="E15" s="46">
        <v>73158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386113</v>
      </c>
      <c r="O15" s="47">
        <f t="shared" si="2"/>
        <v>6.1343278839585018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SUM(D17:D43)</f>
        <v>12174910</v>
      </c>
      <c r="E16" s="32">
        <f t="shared" si="4"/>
        <v>11543435</v>
      </c>
      <c r="F16" s="32">
        <f t="shared" si="4"/>
        <v>0</v>
      </c>
      <c r="G16" s="32">
        <f t="shared" si="4"/>
        <v>1118535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24836880</v>
      </c>
      <c r="O16" s="45">
        <f t="shared" si="2"/>
        <v>394.59320337448167</v>
      </c>
      <c r="P16" s="10"/>
    </row>
    <row r="17" spans="1:16">
      <c r="A17" s="12"/>
      <c r="B17" s="25">
        <v>331.1</v>
      </c>
      <c r="C17" s="20" t="s">
        <v>98</v>
      </c>
      <c r="D17" s="46">
        <v>7003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7003</v>
      </c>
      <c r="O17" s="47">
        <f t="shared" si="2"/>
        <v>0.11125939341944299</v>
      </c>
      <c r="P17" s="9"/>
    </row>
    <row r="18" spans="1:16">
      <c r="A18" s="12"/>
      <c r="B18" s="25">
        <v>331.2</v>
      </c>
      <c r="C18" s="20" t="s">
        <v>16</v>
      </c>
      <c r="D18" s="46">
        <v>116919</v>
      </c>
      <c r="E18" s="46">
        <v>28637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145556</v>
      </c>
      <c r="O18" s="47">
        <f t="shared" si="2"/>
        <v>2.3125049648094307</v>
      </c>
      <c r="P18" s="9"/>
    </row>
    <row r="19" spans="1:16">
      <c r="A19" s="12"/>
      <c r="B19" s="25">
        <v>331.49</v>
      </c>
      <c r="C19" s="20" t="s">
        <v>166</v>
      </c>
      <c r="D19" s="46">
        <v>0</v>
      </c>
      <c r="E19" s="46">
        <v>453235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453235</v>
      </c>
      <c r="O19" s="47">
        <f t="shared" si="2"/>
        <v>7.2007212875141002</v>
      </c>
      <c r="P19" s="9"/>
    </row>
    <row r="20" spans="1:16">
      <c r="A20" s="12"/>
      <c r="B20" s="25">
        <v>331.5</v>
      </c>
      <c r="C20" s="20" t="s">
        <v>18</v>
      </c>
      <c r="D20" s="46">
        <v>0</v>
      </c>
      <c r="E20" s="46">
        <v>1979785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1979785</v>
      </c>
      <c r="O20" s="47">
        <f t="shared" si="2"/>
        <v>31.453616764374118</v>
      </c>
      <c r="P20" s="9"/>
    </row>
    <row r="21" spans="1:16">
      <c r="A21" s="12"/>
      <c r="B21" s="25">
        <v>331.65</v>
      </c>
      <c r="C21" s="20" t="s">
        <v>143</v>
      </c>
      <c r="D21" s="46">
        <v>0</v>
      </c>
      <c r="E21" s="46">
        <v>268259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268259</v>
      </c>
      <c r="O21" s="47">
        <f t="shared" si="2"/>
        <v>4.2619354018715345</v>
      </c>
      <c r="P21" s="9"/>
    </row>
    <row r="22" spans="1:16">
      <c r="A22" s="12"/>
      <c r="B22" s="25">
        <v>331.69</v>
      </c>
      <c r="C22" s="20" t="s">
        <v>22</v>
      </c>
      <c r="D22" s="46">
        <v>6598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6598</v>
      </c>
      <c r="O22" s="47">
        <f t="shared" si="2"/>
        <v>0.10482500039718476</v>
      </c>
      <c r="P22" s="9"/>
    </row>
    <row r="23" spans="1:16">
      <c r="A23" s="12"/>
      <c r="B23" s="25">
        <v>334.1</v>
      </c>
      <c r="C23" s="20" t="s">
        <v>20</v>
      </c>
      <c r="D23" s="46">
        <v>7003</v>
      </c>
      <c r="E23" s="46">
        <v>240376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247379</v>
      </c>
      <c r="O23" s="47">
        <f t="shared" si="2"/>
        <v>3.9302066949462211</v>
      </c>
      <c r="P23" s="9"/>
    </row>
    <row r="24" spans="1:16">
      <c r="A24" s="12"/>
      <c r="B24" s="25">
        <v>334.2</v>
      </c>
      <c r="C24" s="20" t="s">
        <v>21</v>
      </c>
      <c r="D24" s="46">
        <v>122112</v>
      </c>
      <c r="E24" s="46">
        <v>617238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739350</v>
      </c>
      <c r="O24" s="47">
        <f t="shared" si="2"/>
        <v>11.74634192841142</v>
      </c>
      <c r="P24" s="9"/>
    </row>
    <row r="25" spans="1:16">
      <c r="A25" s="12"/>
      <c r="B25" s="25">
        <v>334.32</v>
      </c>
      <c r="C25" s="20" t="s">
        <v>100</v>
      </c>
      <c r="D25" s="46">
        <v>0</v>
      </c>
      <c r="E25" s="46">
        <v>48751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48751</v>
      </c>
      <c r="O25" s="47">
        <f t="shared" si="2"/>
        <v>0.77452615858792873</v>
      </c>
      <c r="P25" s="9"/>
    </row>
    <row r="26" spans="1:16">
      <c r="A26" s="12"/>
      <c r="B26" s="25">
        <v>334.35</v>
      </c>
      <c r="C26" s="20" t="s">
        <v>172</v>
      </c>
      <c r="D26" s="46">
        <v>0</v>
      </c>
      <c r="E26" s="46">
        <v>0</v>
      </c>
      <c r="F26" s="46">
        <v>0</v>
      </c>
      <c r="G26" s="46">
        <v>1118535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1118535</v>
      </c>
      <c r="O26" s="47">
        <f t="shared" si="2"/>
        <v>17.770601973213861</v>
      </c>
      <c r="P26" s="9"/>
    </row>
    <row r="27" spans="1:16">
      <c r="A27" s="12"/>
      <c r="B27" s="25">
        <v>334.39</v>
      </c>
      <c r="C27" s="20" t="s">
        <v>101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42" si="6">SUM(D27:M27)</f>
        <v>5000</v>
      </c>
      <c r="O27" s="47">
        <f t="shared" si="2"/>
        <v>7.943695089207696E-2</v>
      </c>
      <c r="P27" s="9"/>
    </row>
    <row r="28" spans="1:16">
      <c r="A28" s="12"/>
      <c r="B28" s="25">
        <v>334.49</v>
      </c>
      <c r="C28" s="20" t="s">
        <v>24</v>
      </c>
      <c r="D28" s="46">
        <v>0</v>
      </c>
      <c r="E28" s="46">
        <v>3594133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3594133</v>
      </c>
      <c r="O28" s="47">
        <f t="shared" si="2"/>
        <v>57.101393324118646</v>
      </c>
      <c r="P28" s="9"/>
    </row>
    <row r="29" spans="1:16">
      <c r="A29" s="12"/>
      <c r="B29" s="25">
        <v>334.5</v>
      </c>
      <c r="C29" s="20" t="s">
        <v>25</v>
      </c>
      <c r="D29" s="46">
        <v>0</v>
      </c>
      <c r="E29" s="46">
        <v>940870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940870</v>
      </c>
      <c r="O29" s="47">
        <f t="shared" si="2"/>
        <v>14.947968797165689</v>
      </c>
      <c r="P29" s="9"/>
    </row>
    <row r="30" spans="1:16">
      <c r="A30" s="12"/>
      <c r="B30" s="25">
        <v>334.61</v>
      </c>
      <c r="C30" s="20" t="s">
        <v>26</v>
      </c>
      <c r="D30" s="46">
        <v>0</v>
      </c>
      <c r="E30" s="46">
        <v>26033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26033</v>
      </c>
      <c r="O30" s="47">
        <f t="shared" si="2"/>
        <v>0.41359642851468792</v>
      </c>
      <c r="P30" s="9"/>
    </row>
    <row r="31" spans="1:16">
      <c r="A31" s="12"/>
      <c r="B31" s="25">
        <v>334.7</v>
      </c>
      <c r="C31" s="20" t="s">
        <v>28</v>
      </c>
      <c r="D31" s="46">
        <v>47322</v>
      </c>
      <c r="E31" s="46">
        <v>37605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84927</v>
      </c>
      <c r="O31" s="47">
        <f t="shared" si="2"/>
        <v>1.349268385682284</v>
      </c>
      <c r="P31" s="9"/>
    </row>
    <row r="32" spans="1:16">
      <c r="A32" s="12"/>
      <c r="B32" s="25">
        <v>335.12</v>
      </c>
      <c r="C32" s="20" t="s">
        <v>144</v>
      </c>
      <c r="D32" s="46">
        <v>1984974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1984974</v>
      </c>
      <c r="O32" s="47">
        <f t="shared" si="2"/>
        <v>31.536056432009914</v>
      </c>
      <c r="P32" s="9"/>
    </row>
    <row r="33" spans="1:16">
      <c r="A33" s="12"/>
      <c r="B33" s="25">
        <v>335.13</v>
      </c>
      <c r="C33" s="20" t="s">
        <v>145</v>
      </c>
      <c r="D33" s="46">
        <v>28464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28464</v>
      </c>
      <c r="O33" s="47">
        <f t="shared" si="2"/>
        <v>0.4522186740384157</v>
      </c>
      <c r="P33" s="9"/>
    </row>
    <row r="34" spans="1:16">
      <c r="A34" s="12"/>
      <c r="B34" s="25">
        <v>335.14</v>
      </c>
      <c r="C34" s="20" t="s">
        <v>146</v>
      </c>
      <c r="D34" s="46">
        <v>23728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23728</v>
      </c>
      <c r="O34" s="47">
        <f t="shared" si="2"/>
        <v>0.37697599415344041</v>
      </c>
      <c r="P34" s="9"/>
    </row>
    <row r="35" spans="1:16">
      <c r="A35" s="12"/>
      <c r="B35" s="25">
        <v>335.15</v>
      </c>
      <c r="C35" s="20" t="s">
        <v>147</v>
      </c>
      <c r="D35" s="46">
        <v>43451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43451</v>
      </c>
      <c r="O35" s="47">
        <f t="shared" si="2"/>
        <v>0.69032299064232716</v>
      </c>
      <c r="P35" s="9"/>
    </row>
    <row r="36" spans="1:16">
      <c r="A36" s="12"/>
      <c r="B36" s="25">
        <v>335.16</v>
      </c>
      <c r="C36" s="20" t="s">
        <v>148</v>
      </c>
      <c r="D36" s="46">
        <v>112000</v>
      </c>
      <c r="E36" s="46">
        <v>112000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224000</v>
      </c>
      <c r="O36" s="47">
        <f t="shared" si="2"/>
        <v>3.5587753999650475</v>
      </c>
      <c r="P36" s="9"/>
    </row>
    <row r="37" spans="1:16">
      <c r="A37" s="12"/>
      <c r="B37" s="25">
        <v>335.18</v>
      </c>
      <c r="C37" s="20" t="s">
        <v>149</v>
      </c>
      <c r="D37" s="46">
        <v>9605882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9605882</v>
      </c>
      <c r="O37" s="47">
        <f t="shared" ref="O37:O68" si="7">(N37/O$87)</f>
        <v>152.61239534181721</v>
      </c>
      <c r="P37" s="9"/>
    </row>
    <row r="38" spans="1:16">
      <c r="A38" s="12"/>
      <c r="B38" s="25">
        <v>335.22</v>
      </c>
      <c r="C38" s="20" t="s">
        <v>102</v>
      </c>
      <c r="D38" s="46">
        <v>0</v>
      </c>
      <c r="E38" s="46">
        <v>342957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342957</v>
      </c>
      <c r="O38" s="47">
        <f t="shared" si="7"/>
        <v>5.4486916734188071</v>
      </c>
      <c r="P38" s="9"/>
    </row>
    <row r="39" spans="1:16">
      <c r="A39" s="12"/>
      <c r="B39" s="25">
        <v>335.42</v>
      </c>
      <c r="C39" s="20" t="s">
        <v>103</v>
      </c>
      <c r="D39" s="46">
        <v>0</v>
      </c>
      <c r="E39" s="46">
        <v>2482291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2482291</v>
      </c>
      <c r="O39" s="47">
        <f t="shared" si="7"/>
        <v>39.437125653368923</v>
      </c>
      <c r="P39" s="9"/>
    </row>
    <row r="40" spans="1:16">
      <c r="A40" s="12"/>
      <c r="B40" s="25">
        <v>335.49</v>
      </c>
      <c r="C40" s="20" t="s">
        <v>36</v>
      </c>
      <c r="D40" s="46">
        <v>0</v>
      </c>
      <c r="E40" s="46">
        <v>2564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2564</v>
      </c>
      <c r="O40" s="47">
        <f t="shared" si="7"/>
        <v>4.0735268417457067E-2</v>
      </c>
      <c r="P40" s="9"/>
    </row>
    <row r="41" spans="1:16">
      <c r="A41" s="12"/>
      <c r="B41" s="25">
        <v>335.9</v>
      </c>
      <c r="C41" s="20" t="s">
        <v>150</v>
      </c>
      <c r="D41" s="46">
        <v>30713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30713</v>
      </c>
      <c r="O41" s="47">
        <f t="shared" si="7"/>
        <v>0.48794941454967194</v>
      </c>
      <c r="P41" s="9"/>
    </row>
    <row r="42" spans="1:16">
      <c r="A42" s="12"/>
      <c r="B42" s="25">
        <v>336</v>
      </c>
      <c r="C42" s="20" t="s">
        <v>3</v>
      </c>
      <c r="D42" s="46">
        <v>33741</v>
      </c>
      <c r="E42" s="46">
        <v>61201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94942</v>
      </c>
      <c r="O42" s="47">
        <f t="shared" si="7"/>
        <v>1.5083805983191141</v>
      </c>
      <c r="P42" s="9"/>
    </row>
    <row r="43" spans="1:16">
      <c r="A43" s="12"/>
      <c r="B43" s="25">
        <v>337.2</v>
      </c>
      <c r="C43" s="20" t="s">
        <v>40</v>
      </c>
      <c r="D43" s="46">
        <v>0</v>
      </c>
      <c r="E43" s="46">
        <v>307500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307500</v>
      </c>
      <c r="O43" s="47">
        <f t="shared" si="7"/>
        <v>4.8853724798627329</v>
      </c>
      <c r="P43" s="9"/>
    </row>
    <row r="44" spans="1:16" ht="15.75">
      <c r="A44" s="29" t="s">
        <v>45</v>
      </c>
      <c r="B44" s="30"/>
      <c r="C44" s="31"/>
      <c r="D44" s="32">
        <f t="shared" ref="D44:M44" si="8">SUM(D45:D62)</f>
        <v>6107190</v>
      </c>
      <c r="E44" s="32">
        <f t="shared" si="8"/>
        <v>5597135</v>
      </c>
      <c r="F44" s="32">
        <f t="shared" si="8"/>
        <v>0</v>
      </c>
      <c r="G44" s="32">
        <f t="shared" si="8"/>
        <v>55849</v>
      </c>
      <c r="H44" s="32">
        <f t="shared" si="8"/>
        <v>0</v>
      </c>
      <c r="I44" s="32">
        <f t="shared" si="8"/>
        <v>0</v>
      </c>
      <c r="J44" s="32">
        <f t="shared" si="8"/>
        <v>137177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11897351</v>
      </c>
      <c r="O44" s="45">
        <f t="shared" si="7"/>
        <v>189.01785742656054</v>
      </c>
      <c r="P44" s="10"/>
    </row>
    <row r="45" spans="1:16">
      <c r="A45" s="12"/>
      <c r="B45" s="25">
        <v>341.1</v>
      </c>
      <c r="C45" s="20" t="s">
        <v>151</v>
      </c>
      <c r="D45" s="46">
        <v>127025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137177</v>
      </c>
      <c r="K45" s="46">
        <v>0</v>
      </c>
      <c r="L45" s="46">
        <v>0</v>
      </c>
      <c r="M45" s="46">
        <v>0</v>
      </c>
      <c r="N45" s="46">
        <f>SUM(D45:M45)</f>
        <v>264202</v>
      </c>
      <c r="O45" s="47">
        <f t="shared" si="7"/>
        <v>4.197480259917703</v>
      </c>
      <c r="P45" s="9"/>
    </row>
    <row r="46" spans="1:16">
      <c r="A46" s="12"/>
      <c r="B46" s="25">
        <v>341.2</v>
      </c>
      <c r="C46" s="20" t="s">
        <v>152</v>
      </c>
      <c r="D46" s="46">
        <v>489370</v>
      </c>
      <c r="E46" s="46">
        <v>43648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62" si="9">SUM(D46:M46)</f>
        <v>533018</v>
      </c>
      <c r="O46" s="47">
        <f t="shared" si="7"/>
        <v>8.4682649381186152</v>
      </c>
      <c r="P46" s="9"/>
    </row>
    <row r="47" spans="1:16">
      <c r="A47" s="12"/>
      <c r="B47" s="25">
        <v>341.3</v>
      </c>
      <c r="C47" s="20" t="s">
        <v>153</v>
      </c>
      <c r="D47" s="46">
        <v>219060</v>
      </c>
      <c r="E47" s="46">
        <v>835846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1054906</v>
      </c>
      <c r="O47" s="47">
        <f t="shared" si="7"/>
        <v>16.759703223551469</v>
      </c>
      <c r="P47" s="9"/>
    </row>
    <row r="48" spans="1:16">
      <c r="A48" s="12"/>
      <c r="B48" s="25">
        <v>341.51</v>
      </c>
      <c r="C48" s="20" t="s">
        <v>154</v>
      </c>
      <c r="D48" s="46">
        <v>1043362</v>
      </c>
      <c r="E48" s="46">
        <v>531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1043893</v>
      </c>
      <c r="O48" s="47">
        <f t="shared" si="7"/>
        <v>16.584735395516578</v>
      </c>
      <c r="P48" s="9"/>
    </row>
    <row r="49" spans="1:16">
      <c r="A49" s="12"/>
      <c r="B49" s="25">
        <v>341.53</v>
      </c>
      <c r="C49" s="20" t="s">
        <v>156</v>
      </c>
      <c r="D49" s="46">
        <v>1306486</v>
      </c>
      <c r="E49" s="46">
        <v>320766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1627252</v>
      </c>
      <c r="O49" s="47">
        <f t="shared" si="7"/>
        <v>25.852787442606804</v>
      </c>
      <c r="P49" s="9"/>
    </row>
    <row r="50" spans="1:16">
      <c r="A50" s="12"/>
      <c r="B50" s="25">
        <v>341.9</v>
      </c>
      <c r="C50" s="20" t="s">
        <v>198</v>
      </c>
      <c r="D50" s="46">
        <v>0</v>
      </c>
      <c r="E50" s="46">
        <v>10000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10000</v>
      </c>
      <c r="O50" s="47">
        <f t="shared" si="7"/>
        <v>0.15887390178415392</v>
      </c>
      <c r="P50" s="9"/>
    </row>
    <row r="51" spans="1:16">
      <c r="A51" s="12"/>
      <c r="B51" s="25">
        <v>342.3</v>
      </c>
      <c r="C51" s="20" t="s">
        <v>54</v>
      </c>
      <c r="D51" s="46">
        <v>1041</v>
      </c>
      <c r="E51" s="46">
        <v>3981899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3982940</v>
      </c>
      <c r="O51" s="47">
        <f t="shared" si="7"/>
        <v>63.278521837217802</v>
      </c>
      <c r="P51" s="9"/>
    </row>
    <row r="52" spans="1:16">
      <c r="A52" s="12"/>
      <c r="B52" s="25">
        <v>342.6</v>
      </c>
      <c r="C52" s="20" t="s">
        <v>55</v>
      </c>
      <c r="D52" s="46">
        <v>1444741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1444741</v>
      </c>
      <c r="O52" s="47">
        <f t="shared" si="7"/>
        <v>22.95316397375403</v>
      </c>
      <c r="P52" s="9"/>
    </row>
    <row r="53" spans="1:16">
      <c r="A53" s="12"/>
      <c r="B53" s="25">
        <v>342.9</v>
      </c>
      <c r="C53" s="20" t="s">
        <v>56</v>
      </c>
      <c r="D53" s="46">
        <v>1995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1995</v>
      </c>
      <c r="O53" s="47">
        <f t="shared" si="7"/>
        <v>3.1695343405938707E-2</v>
      </c>
      <c r="P53" s="9"/>
    </row>
    <row r="54" spans="1:16">
      <c r="A54" s="12"/>
      <c r="B54" s="25">
        <v>343.4</v>
      </c>
      <c r="C54" s="20" t="s">
        <v>57</v>
      </c>
      <c r="D54" s="46">
        <v>929883</v>
      </c>
      <c r="E54" s="46">
        <v>304286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1234169</v>
      </c>
      <c r="O54" s="47">
        <f t="shared" si="7"/>
        <v>19.607724449104747</v>
      </c>
      <c r="P54" s="9"/>
    </row>
    <row r="55" spans="1:16">
      <c r="A55" s="12"/>
      <c r="B55" s="25">
        <v>343.5</v>
      </c>
      <c r="C55" s="20" t="s">
        <v>190</v>
      </c>
      <c r="D55" s="46">
        <v>0</v>
      </c>
      <c r="E55" s="46">
        <v>0</v>
      </c>
      <c r="F55" s="46">
        <v>0</v>
      </c>
      <c r="G55" s="46">
        <v>55849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55849</v>
      </c>
      <c r="O55" s="47">
        <f t="shared" si="7"/>
        <v>0.88729485407432118</v>
      </c>
      <c r="P55" s="9"/>
    </row>
    <row r="56" spans="1:16">
      <c r="A56" s="12"/>
      <c r="B56" s="25">
        <v>345.9</v>
      </c>
      <c r="C56" s="20" t="s">
        <v>58</v>
      </c>
      <c r="D56" s="46">
        <v>0</v>
      </c>
      <c r="E56" s="46">
        <v>32487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32487</v>
      </c>
      <c r="O56" s="47">
        <f t="shared" si="7"/>
        <v>0.51613364472618084</v>
      </c>
      <c r="P56" s="9"/>
    </row>
    <row r="57" spans="1:16">
      <c r="A57" s="12"/>
      <c r="B57" s="25">
        <v>346.4</v>
      </c>
      <c r="C57" s="20" t="s">
        <v>105</v>
      </c>
      <c r="D57" s="46">
        <v>0</v>
      </c>
      <c r="E57" s="46">
        <v>67672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67672</v>
      </c>
      <c r="O57" s="47">
        <f t="shared" si="7"/>
        <v>1.0751314681537263</v>
      </c>
      <c r="P57" s="9"/>
    </row>
    <row r="58" spans="1:16">
      <c r="A58" s="12"/>
      <c r="B58" s="25">
        <v>347.1</v>
      </c>
      <c r="C58" s="20" t="s">
        <v>60</v>
      </c>
      <c r="D58" s="46">
        <v>21136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21136</v>
      </c>
      <c r="O58" s="47">
        <f t="shared" si="7"/>
        <v>0.33579587881098771</v>
      </c>
      <c r="P58" s="9"/>
    </row>
    <row r="59" spans="1:16">
      <c r="A59" s="12"/>
      <c r="B59" s="25">
        <v>347.2</v>
      </c>
      <c r="C59" s="20" t="s">
        <v>61</v>
      </c>
      <c r="D59" s="46">
        <v>76091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76091</v>
      </c>
      <c r="O59" s="47">
        <f t="shared" si="7"/>
        <v>1.2088874060658055</v>
      </c>
      <c r="P59" s="9"/>
    </row>
    <row r="60" spans="1:16">
      <c r="A60" s="12"/>
      <c r="B60" s="25">
        <v>348.14</v>
      </c>
      <c r="C60" s="20" t="s">
        <v>158</v>
      </c>
      <c r="D60" s="46">
        <v>97500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97500</v>
      </c>
      <c r="O60" s="47">
        <f t="shared" si="7"/>
        <v>1.5490205423955008</v>
      </c>
      <c r="P60" s="9"/>
    </row>
    <row r="61" spans="1:16">
      <c r="A61" s="12"/>
      <c r="B61" s="25">
        <v>348.22</v>
      </c>
      <c r="C61" s="20" t="s">
        <v>159</v>
      </c>
      <c r="D61" s="46">
        <v>143039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143039</v>
      </c>
      <c r="O61" s="47">
        <f t="shared" si="7"/>
        <v>2.2725164037303593</v>
      </c>
      <c r="P61" s="9"/>
    </row>
    <row r="62" spans="1:16">
      <c r="A62" s="12"/>
      <c r="B62" s="25">
        <v>348.88</v>
      </c>
      <c r="C62" s="20" t="s">
        <v>160</v>
      </c>
      <c r="D62" s="46">
        <v>206461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9"/>
        <v>206461</v>
      </c>
      <c r="O62" s="47">
        <f t="shared" si="7"/>
        <v>3.2801264636258201</v>
      </c>
      <c r="P62" s="9"/>
    </row>
    <row r="63" spans="1:16" ht="15.75">
      <c r="A63" s="29" t="s">
        <v>46</v>
      </c>
      <c r="B63" s="30"/>
      <c r="C63" s="31"/>
      <c r="D63" s="32">
        <f t="shared" ref="D63:M63" si="10">SUM(D64:D70)</f>
        <v>18525</v>
      </c>
      <c r="E63" s="32">
        <f t="shared" si="10"/>
        <v>611860</v>
      </c>
      <c r="F63" s="32">
        <f t="shared" si="10"/>
        <v>0</v>
      </c>
      <c r="G63" s="32">
        <f t="shared" si="10"/>
        <v>0</v>
      </c>
      <c r="H63" s="32">
        <f t="shared" si="10"/>
        <v>0</v>
      </c>
      <c r="I63" s="32">
        <f t="shared" si="10"/>
        <v>0</v>
      </c>
      <c r="J63" s="32">
        <f t="shared" si="10"/>
        <v>0</v>
      </c>
      <c r="K63" s="32">
        <f t="shared" si="10"/>
        <v>0</v>
      </c>
      <c r="L63" s="32">
        <f t="shared" si="10"/>
        <v>0</v>
      </c>
      <c r="M63" s="32">
        <f t="shared" si="10"/>
        <v>0</v>
      </c>
      <c r="N63" s="32">
        <f>SUM(D63:M63)</f>
        <v>630385</v>
      </c>
      <c r="O63" s="45">
        <f t="shared" si="7"/>
        <v>10.015172457620388</v>
      </c>
      <c r="P63" s="10"/>
    </row>
    <row r="64" spans="1:16">
      <c r="A64" s="13"/>
      <c r="B64" s="39">
        <v>351.3</v>
      </c>
      <c r="C64" s="21" t="s">
        <v>70</v>
      </c>
      <c r="D64" s="46">
        <v>0</v>
      </c>
      <c r="E64" s="46">
        <v>21154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ref="N64:N70" si="11">SUM(D64:M64)</f>
        <v>21154</v>
      </c>
      <c r="O64" s="47">
        <f t="shared" si="7"/>
        <v>0.3360818518341992</v>
      </c>
      <c r="P64" s="9"/>
    </row>
    <row r="65" spans="1:16">
      <c r="A65" s="13"/>
      <c r="B65" s="39">
        <v>351.4</v>
      </c>
      <c r="C65" s="21" t="s">
        <v>71</v>
      </c>
      <c r="D65" s="46">
        <v>0</v>
      </c>
      <c r="E65" s="46">
        <v>35996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35996</v>
      </c>
      <c r="O65" s="47">
        <f t="shared" si="7"/>
        <v>0.57188249686224046</v>
      </c>
      <c r="P65" s="9"/>
    </row>
    <row r="66" spans="1:16">
      <c r="A66" s="13"/>
      <c r="B66" s="39">
        <v>351.5</v>
      </c>
      <c r="C66" s="21" t="s">
        <v>72</v>
      </c>
      <c r="D66" s="46">
        <v>0</v>
      </c>
      <c r="E66" s="46">
        <v>4871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4871</v>
      </c>
      <c r="O66" s="47">
        <f t="shared" si="7"/>
        <v>7.7387477559061377E-2</v>
      </c>
      <c r="P66" s="9"/>
    </row>
    <row r="67" spans="1:16">
      <c r="A67" s="13"/>
      <c r="B67" s="39">
        <v>351.6</v>
      </c>
      <c r="C67" s="21" t="s">
        <v>73</v>
      </c>
      <c r="D67" s="46">
        <v>0</v>
      </c>
      <c r="E67" s="46">
        <v>36369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36369</v>
      </c>
      <c r="O67" s="47">
        <f t="shared" si="7"/>
        <v>0.57780849339878937</v>
      </c>
      <c r="P67" s="9"/>
    </row>
    <row r="68" spans="1:16">
      <c r="A68" s="13"/>
      <c r="B68" s="39">
        <v>354</v>
      </c>
      <c r="C68" s="21" t="s">
        <v>74</v>
      </c>
      <c r="D68" s="46">
        <v>18525</v>
      </c>
      <c r="E68" s="46">
        <v>404239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422764</v>
      </c>
      <c r="O68" s="47">
        <f t="shared" si="7"/>
        <v>6.7166166213876046</v>
      </c>
      <c r="P68" s="9"/>
    </row>
    <row r="69" spans="1:16">
      <c r="A69" s="13"/>
      <c r="B69" s="39">
        <v>355</v>
      </c>
      <c r="C69" s="21" t="s">
        <v>135</v>
      </c>
      <c r="D69" s="46">
        <v>0</v>
      </c>
      <c r="E69" s="46">
        <v>55399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55399</v>
      </c>
      <c r="O69" s="47">
        <f t="shared" ref="O69:O85" si="12">(N69/O$87)</f>
        <v>0.88014552849403427</v>
      </c>
      <c r="P69" s="9"/>
    </row>
    <row r="70" spans="1:16">
      <c r="A70" s="13"/>
      <c r="B70" s="39">
        <v>359</v>
      </c>
      <c r="C70" s="21" t="s">
        <v>75</v>
      </c>
      <c r="D70" s="46">
        <v>0</v>
      </c>
      <c r="E70" s="46">
        <v>53832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53832</v>
      </c>
      <c r="O70" s="47">
        <f t="shared" si="12"/>
        <v>0.8552499880844574</v>
      </c>
      <c r="P70" s="9"/>
    </row>
    <row r="71" spans="1:16" ht="15.75">
      <c r="A71" s="29" t="s">
        <v>4</v>
      </c>
      <c r="B71" s="30"/>
      <c r="C71" s="31"/>
      <c r="D71" s="32">
        <f t="shared" ref="D71:M71" si="13">SUM(D72:D81)</f>
        <v>2129071</v>
      </c>
      <c r="E71" s="32">
        <f t="shared" si="13"/>
        <v>6227689</v>
      </c>
      <c r="F71" s="32">
        <f t="shared" si="13"/>
        <v>51481</v>
      </c>
      <c r="G71" s="32">
        <f t="shared" si="13"/>
        <v>90121</v>
      </c>
      <c r="H71" s="32">
        <f t="shared" si="13"/>
        <v>0</v>
      </c>
      <c r="I71" s="32">
        <f t="shared" si="13"/>
        <v>0</v>
      </c>
      <c r="J71" s="32">
        <f t="shared" si="13"/>
        <v>0</v>
      </c>
      <c r="K71" s="32">
        <f t="shared" si="13"/>
        <v>0</v>
      </c>
      <c r="L71" s="32">
        <f t="shared" si="13"/>
        <v>0</v>
      </c>
      <c r="M71" s="32">
        <f t="shared" si="13"/>
        <v>0</v>
      </c>
      <c r="N71" s="32">
        <f>SUM(D71:M71)</f>
        <v>8498362</v>
      </c>
      <c r="O71" s="45">
        <f t="shared" si="12"/>
        <v>135.0167929714186</v>
      </c>
      <c r="P71" s="10"/>
    </row>
    <row r="72" spans="1:16">
      <c r="A72" s="12"/>
      <c r="B72" s="25">
        <v>361.1</v>
      </c>
      <c r="C72" s="20" t="s">
        <v>76</v>
      </c>
      <c r="D72" s="46">
        <v>246499</v>
      </c>
      <c r="E72" s="46">
        <v>735181</v>
      </c>
      <c r="F72" s="46">
        <v>51481</v>
      </c>
      <c r="G72" s="46">
        <v>90121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1123282</v>
      </c>
      <c r="O72" s="47">
        <f t="shared" si="12"/>
        <v>17.846019414390799</v>
      </c>
      <c r="P72" s="9"/>
    </row>
    <row r="73" spans="1:16">
      <c r="A73" s="12"/>
      <c r="B73" s="25">
        <v>361.2</v>
      </c>
      <c r="C73" s="20" t="s">
        <v>136</v>
      </c>
      <c r="D73" s="46">
        <v>659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1" si="14">SUM(D73:M73)</f>
        <v>659</v>
      </c>
      <c r="O73" s="47">
        <f t="shared" si="12"/>
        <v>1.0469790127575743E-2</v>
      </c>
      <c r="P73" s="9"/>
    </row>
    <row r="74" spans="1:16">
      <c r="A74" s="12"/>
      <c r="B74" s="25">
        <v>361.3</v>
      </c>
      <c r="C74" s="20" t="s">
        <v>137</v>
      </c>
      <c r="D74" s="46">
        <v>0</v>
      </c>
      <c r="E74" s="46">
        <v>3871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4"/>
        <v>3871</v>
      </c>
      <c r="O74" s="47">
        <f t="shared" si="12"/>
        <v>6.1500087380645982E-2</v>
      </c>
      <c r="P74" s="9"/>
    </row>
    <row r="75" spans="1:16">
      <c r="A75" s="12"/>
      <c r="B75" s="25">
        <v>361.4</v>
      </c>
      <c r="C75" s="20" t="s">
        <v>161</v>
      </c>
      <c r="D75" s="46">
        <v>0</v>
      </c>
      <c r="E75" s="46">
        <v>1919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1919</v>
      </c>
      <c r="O75" s="47">
        <f t="shared" si="12"/>
        <v>3.0487901752379136E-2</v>
      </c>
      <c r="P75" s="9"/>
    </row>
    <row r="76" spans="1:16">
      <c r="A76" s="12"/>
      <c r="B76" s="25">
        <v>362</v>
      </c>
      <c r="C76" s="20" t="s">
        <v>77</v>
      </c>
      <c r="D76" s="46">
        <v>8260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8260</v>
      </c>
      <c r="O76" s="47">
        <f t="shared" si="12"/>
        <v>0.13122984287371114</v>
      </c>
      <c r="P76" s="9"/>
    </row>
    <row r="77" spans="1:16">
      <c r="A77" s="12"/>
      <c r="B77" s="25">
        <v>364</v>
      </c>
      <c r="C77" s="20" t="s">
        <v>162</v>
      </c>
      <c r="D77" s="46">
        <v>18937</v>
      </c>
      <c r="E77" s="46">
        <v>695699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714636</v>
      </c>
      <c r="O77" s="47">
        <f t="shared" si="12"/>
        <v>11.353700967542062</v>
      </c>
      <c r="P77" s="9"/>
    </row>
    <row r="78" spans="1:16">
      <c r="A78" s="12"/>
      <c r="B78" s="25">
        <v>365</v>
      </c>
      <c r="C78" s="20" t="s">
        <v>163</v>
      </c>
      <c r="D78" s="46">
        <v>0</v>
      </c>
      <c r="E78" s="46">
        <v>94750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94750</v>
      </c>
      <c r="O78" s="47">
        <f t="shared" si="12"/>
        <v>1.5053302194048583</v>
      </c>
      <c r="P78" s="9"/>
    </row>
    <row r="79" spans="1:16">
      <c r="A79" s="12"/>
      <c r="B79" s="25">
        <v>366</v>
      </c>
      <c r="C79" s="20" t="s">
        <v>80</v>
      </c>
      <c r="D79" s="46">
        <v>2225</v>
      </c>
      <c r="E79" s="46">
        <v>593313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595538</v>
      </c>
      <c r="O79" s="47">
        <f t="shared" si="12"/>
        <v>9.4615445720731461</v>
      </c>
      <c r="P79" s="9"/>
    </row>
    <row r="80" spans="1:16">
      <c r="A80" s="12"/>
      <c r="B80" s="25">
        <v>369.3</v>
      </c>
      <c r="C80" s="20" t="s">
        <v>81</v>
      </c>
      <c r="D80" s="46">
        <v>68792</v>
      </c>
      <c r="E80" s="46">
        <v>120470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189262</v>
      </c>
      <c r="O80" s="47">
        <f t="shared" si="12"/>
        <v>3.0068792399472537</v>
      </c>
      <c r="P80" s="9"/>
    </row>
    <row r="81" spans="1:119">
      <c r="A81" s="12"/>
      <c r="B81" s="25">
        <v>369.9</v>
      </c>
      <c r="C81" s="20" t="s">
        <v>82</v>
      </c>
      <c r="D81" s="46">
        <v>1783699</v>
      </c>
      <c r="E81" s="46">
        <v>3982486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5766185</v>
      </c>
      <c r="O81" s="47">
        <f t="shared" si="12"/>
        <v>91.609630935926162</v>
      </c>
      <c r="P81" s="9"/>
    </row>
    <row r="82" spans="1:119" ht="15.75">
      <c r="A82" s="29" t="s">
        <v>47</v>
      </c>
      <c r="B82" s="30"/>
      <c r="C82" s="31"/>
      <c r="D82" s="32">
        <f t="shared" ref="D82:M82" si="15">SUM(D83:D84)</f>
        <v>2943265</v>
      </c>
      <c r="E82" s="32">
        <f t="shared" si="15"/>
        <v>10586527</v>
      </c>
      <c r="F82" s="32">
        <f t="shared" si="15"/>
        <v>0</v>
      </c>
      <c r="G82" s="32">
        <f t="shared" si="15"/>
        <v>5214136</v>
      </c>
      <c r="H82" s="32">
        <f t="shared" si="15"/>
        <v>0</v>
      </c>
      <c r="I82" s="32">
        <f t="shared" si="15"/>
        <v>0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>SUM(D82:M82)</f>
        <v>18743928</v>
      </c>
      <c r="O82" s="45">
        <f t="shared" si="12"/>
        <v>297.79209761212525</v>
      </c>
      <c r="P82" s="9"/>
    </row>
    <row r="83" spans="1:119">
      <c r="A83" s="12"/>
      <c r="B83" s="25">
        <v>381</v>
      </c>
      <c r="C83" s="20" t="s">
        <v>83</v>
      </c>
      <c r="D83" s="46">
        <v>2283174</v>
      </c>
      <c r="E83" s="46">
        <v>10401527</v>
      </c>
      <c r="F83" s="46">
        <v>0</v>
      </c>
      <c r="G83" s="46">
        <v>5214136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17898837</v>
      </c>
      <c r="O83" s="47">
        <f t="shared" si="12"/>
        <v>284.36580715885799</v>
      </c>
      <c r="P83" s="9"/>
    </row>
    <row r="84" spans="1:119" ht="15.75" thickBot="1">
      <c r="A84" s="12"/>
      <c r="B84" s="25">
        <v>383</v>
      </c>
      <c r="C84" s="20" t="s">
        <v>84</v>
      </c>
      <c r="D84" s="46">
        <v>660091</v>
      </c>
      <c r="E84" s="46">
        <v>185000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845091</v>
      </c>
      <c r="O84" s="47">
        <f t="shared" si="12"/>
        <v>13.426290453267242</v>
      </c>
      <c r="P84" s="9"/>
    </row>
    <row r="85" spans="1:119" ht="16.5" thickBot="1">
      <c r="A85" s="14" t="s">
        <v>68</v>
      </c>
      <c r="B85" s="23"/>
      <c r="C85" s="22"/>
      <c r="D85" s="15">
        <f t="shared" ref="D85:M85" si="16">SUM(D5,D12,D16,D44,D63,D71,D82)</f>
        <v>41448324</v>
      </c>
      <c r="E85" s="15">
        <f t="shared" si="16"/>
        <v>114067011</v>
      </c>
      <c r="F85" s="15">
        <f t="shared" si="16"/>
        <v>2645987</v>
      </c>
      <c r="G85" s="15">
        <f t="shared" si="16"/>
        <v>6479078</v>
      </c>
      <c r="H85" s="15">
        <f t="shared" si="16"/>
        <v>0</v>
      </c>
      <c r="I85" s="15">
        <f t="shared" si="16"/>
        <v>0</v>
      </c>
      <c r="J85" s="15">
        <f t="shared" si="16"/>
        <v>137177</v>
      </c>
      <c r="K85" s="15">
        <f t="shared" si="16"/>
        <v>0</v>
      </c>
      <c r="L85" s="15">
        <f t="shared" si="16"/>
        <v>0</v>
      </c>
      <c r="M85" s="15">
        <f t="shared" si="16"/>
        <v>0</v>
      </c>
      <c r="N85" s="15">
        <f>SUM(D85:M85)</f>
        <v>164777577</v>
      </c>
      <c r="O85" s="38">
        <f t="shared" si="12"/>
        <v>2617.8856584528858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52" t="s">
        <v>199</v>
      </c>
      <c r="M87" s="52"/>
      <c r="N87" s="52"/>
      <c r="O87" s="43">
        <v>62943</v>
      </c>
    </row>
    <row r="88" spans="1:119">
      <c r="A88" s="53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5"/>
    </row>
    <row r="89" spans="1:119" ht="15.75" customHeight="1" thickBot="1">
      <c r="A89" s="56" t="s">
        <v>120</v>
      </c>
      <c r="B89" s="57"/>
      <c r="C89" s="57"/>
      <c r="D89" s="57"/>
      <c r="E89" s="57"/>
      <c r="F89" s="57"/>
      <c r="G89" s="57"/>
      <c r="H89" s="57"/>
      <c r="I89" s="57"/>
      <c r="J89" s="57"/>
      <c r="K89" s="57"/>
      <c r="L89" s="57"/>
      <c r="M89" s="57"/>
      <c r="N89" s="57"/>
      <c r="O89" s="58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9" t="s">
        <v>92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1"/>
      <c r="P1" s="7"/>
      <c r="Q1"/>
    </row>
    <row r="2" spans="1:133" ht="24" thickBot="1">
      <c r="A2" s="62" t="s">
        <v>171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7"/>
      <c r="Q2"/>
    </row>
    <row r="3" spans="1:133" ht="18" customHeight="1">
      <c r="A3" s="65" t="s">
        <v>85</v>
      </c>
      <c r="B3" s="66"/>
      <c r="C3" s="67"/>
      <c r="D3" s="71" t="s">
        <v>41</v>
      </c>
      <c r="E3" s="72"/>
      <c r="F3" s="72"/>
      <c r="G3" s="72"/>
      <c r="H3" s="73"/>
      <c r="I3" s="71" t="s">
        <v>42</v>
      </c>
      <c r="J3" s="73"/>
      <c r="K3" s="71" t="s">
        <v>44</v>
      </c>
      <c r="L3" s="73"/>
      <c r="M3" s="36"/>
      <c r="N3" s="37"/>
      <c r="O3" s="74" t="s">
        <v>90</v>
      </c>
      <c r="P3" s="11"/>
      <c r="Q3"/>
    </row>
    <row r="4" spans="1:133" ht="32.25" customHeight="1" thickBot="1">
      <c r="A4" s="68"/>
      <c r="B4" s="69"/>
      <c r="C4" s="70"/>
      <c r="D4" s="34" t="s">
        <v>5</v>
      </c>
      <c r="E4" s="34" t="s">
        <v>86</v>
      </c>
      <c r="F4" s="34" t="s">
        <v>87</v>
      </c>
      <c r="G4" s="34" t="s">
        <v>88</v>
      </c>
      <c r="H4" s="34" t="s">
        <v>6</v>
      </c>
      <c r="I4" s="34" t="s">
        <v>7</v>
      </c>
      <c r="J4" s="35" t="s">
        <v>89</v>
      </c>
      <c r="K4" s="35" t="s">
        <v>8</v>
      </c>
      <c r="L4" s="35" t="s">
        <v>9</v>
      </c>
      <c r="M4" s="35" t="s">
        <v>10</v>
      </c>
      <c r="N4" s="35" t="s">
        <v>43</v>
      </c>
      <c r="O4" s="75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16657953</v>
      </c>
      <c r="E5" s="27">
        <f t="shared" si="0"/>
        <v>68096995</v>
      </c>
      <c r="F5" s="27">
        <f t="shared" si="0"/>
        <v>9502598</v>
      </c>
      <c r="G5" s="27">
        <f t="shared" si="0"/>
        <v>968555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8" si="1">SUM(D5:M5)</f>
        <v>95226101</v>
      </c>
      <c r="O5" s="33">
        <f t="shared" ref="O5:O36" si="2">(N5/O$89)</f>
        <v>1569.1350865918566</v>
      </c>
      <c r="P5" s="6"/>
    </row>
    <row r="6" spans="1:133">
      <c r="A6" s="12"/>
      <c r="B6" s="25">
        <v>311</v>
      </c>
      <c r="C6" s="20" t="s">
        <v>2</v>
      </c>
      <c r="D6" s="46">
        <v>16332160</v>
      </c>
      <c r="E6" s="46">
        <v>27221167</v>
      </c>
      <c r="F6" s="46">
        <v>0</v>
      </c>
      <c r="G6" s="46">
        <v>968555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44521882</v>
      </c>
      <c r="O6" s="47">
        <f t="shared" si="2"/>
        <v>733.63128841432263</v>
      </c>
      <c r="P6" s="9"/>
    </row>
    <row r="7" spans="1:133">
      <c r="A7" s="12"/>
      <c r="B7" s="25">
        <v>312.10000000000002</v>
      </c>
      <c r="C7" s="20" t="s">
        <v>11</v>
      </c>
      <c r="D7" s="46">
        <v>0</v>
      </c>
      <c r="E7" s="46">
        <v>20146264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20146264</v>
      </c>
      <c r="O7" s="47">
        <f t="shared" si="2"/>
        <v>331.97001005157614</v>
      </c>
      <c r="P7" s="9"/>
    </row>
    <row r="8" spans="1:133">
      <c r="A8" s="12"/>
      <c r="B8" s="25">
        <v>312.3</v>
      </c>
      <c r="C8" s="20" t="s">
        <v>94</v>
      </c>
      <c r="D8" s="46">
        <v>0</v>
      </c>
      <c r="E8" s="46">
        <v>501383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501383</v>
      </c>
      <c r="O8" s="47">
        <f t="shared" si="2"/>
        <v>8.2617858849506476</v>
      </c>
      <c r="P8" s="9"/>
    </row>
    <row r="9" spans="1:133">
      <c r="A9" s="12"/>
      <c r="B9" s="25">
        <v>312.41000000000003</v>
      </c>
      <c r="C9" s="20" t="s">
        <v>110</v>
      </c>
      <c r="D9" s="46">
        <v>0</v>
      </c>
      <c r="E9" s="46">
        <v>2390004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2390004</v>
      </c>
      <c r="O9" s="47">
        <f t="shared" si="2"/>
        <v>39.382470710366306</v>
      </c>
      <c r="P9" s="9"/>
    </row>
    <row r="10" spans="1:133">
      <c r="A10" s="12"/>
      <c r="B10" s="25">
        <v>312.60000000000002</v>
      </c>
      <c r="C10" s="20" t="s">
        <v>96</v>
      </c>
      <c r="D10" s="46">
        <v>0</v>
      </c>
      <c r="E10" s="46">
        <v>17838177</v>
      </c>
      <c r="F10" s="46">
        <v>9502598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27340775</v>
      </c>
      <c r="O10" s="47">
        <f t="shared" si="2"/>
        <v>450.52111654884902</v>
      </c>
      <c r="P10" s="9"/>
    </row>
    <row r="11" spans="1:133">
      <c r="A11" s="12"/>
      <c r="B11" s="25">
        <v>315</v>
      </c>
      <c r="C11" s="20" t="s">
        <v>141</v>
      </c>
      <c r="D11" s="46">
        <v>325793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325793</v>
      </c>
      <c r="O11" s="47">
        <f t="shared" si="2"/>
        <v>5.3684149817918172</v>
      </c>
      <c r="P11" s="9"/>
    </row>
    <row r="12" spans="1:133" ht="15.75">
      <c r="A12" s="29" t="s">
        <v>13</v>
      </c>
      <c r="B12" s="30"/>
      <c r="C12" s="31"/>
      <c r="D12" s="32">
        <f t="shared" ref="D12:M12" si="3">SUM(D13:D15)</f>
        <v>281030</v>
      </c>
      <c r="E12" s="32">
        <f t="shared" si="3"/>
        <v>2261434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2542464</v>
      </c>
      <c r="O12" s="45">
        <f t="shared" si="2"/>
        <v>41.894705620643627</v>
      </c>
      <c r="P12" s="10"/>
    </row>
    <row r="13" spans="1:133">
      <c r="A13" s="12"/>
      <c r="B13" s="25">
        <v>322</v>
      </c>
      <c r="C13" s="20" t="s">
        <v>0</v>
      </c>
      <c r="D13" s="46">
        <v>3850</v>
      </c>
      <c r="E13" s="46">
        <v>2170861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2174711</v>
      </c>
      <c r="O13" s="47">
        <f t="shared" si="2"/>
        <v>35.834874025738628</v>
      </c>
      <c r="P13" s="9"/>
    </row>
    <row r="14" spans="1:133">
      <c r="A14" s="12"/>
      <c r="B14" s="25">
        <v>324.11</v>
      </c>
      <c r="C14" s="20" t="s">
        <v>142</v>
      </c>
      <c r="D14" s="46">
        <v>150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150</v>
      </c>
      <c r="O14" s="47">
        <f t="shared" si="2"/>
        <v>2.4716990459241681E-3</v>
      </c>
      <c r="P14" s="9"/>
    </row>
    <row r="15" spans="1:133">
      <c r="A15" s="12"/>
      <c r="B15" s="25">
        <v>329</v>
      </c>
      <c r="C15" s="20" t="s">
        <v>15</v>
      </c>
      <c r="D15" s="46">
        <v>277030</v>
      </c>
      <c r="E15" s="46">
        <v>90573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367603</v>
      </c>
      <c r="O15" s="47">
        <f t="shared" si="2"/>
        <v>6.0573598958590802</v>
      </c>
      <c r="P15" s="9"/>
    </row>
    <row r="16" spans="1:133" ht="15.75">
      <c r="A16" s="29" t="s">
        <v>17</v>
      </c>
      <c r="B16" s="30"/>
      <c r="C16" s="31"/>
      <c r="D16" s="32">
        <f t="shared" ref="D16:M16" si="4">SUM(D17:D45)</f>
        <v>11686136</v>
      </c>
      <c r="E16" s="32">
        <f t="shared" si="4"/>
        <v>17329255</v>
      </c>
      <c r="F16" s="32">
        <f t="shared" si="4"/>
        <v>0</v>
      </c>
      <c r="G16" s="32">
        <f t="shared" si="4"/>
        <v>6301460</v>
      </c>
      <c r="H16" s="32">
        <f t="shared" si="4"/>
        <v>0</v>
      </c>
      <c r="I16" s="32">
        <f t="shared" si="4"/>
        <v>0</v>
      </c>
      <c r="J16" s="32">
        <f t="shared" si="4"/>
        <v>0</v>
      </c>
      <c r="K16" s="32">
        <f t="shared" si="4"/>
        <v>0</v>
      </c>
      <c r="L16" s="32">
        <f t="shared" si="4"/>
        <v>0</v>
      </c>
      <c r="M16" s="32">
        <f t="shared" si="4"/>
        <v>0</v>
      </c>
      <c r="N16" s="44">
        <f t="shared" si="1"/>
        <v>35316851</v>
      </c>
      <c r="O16" s="45">
        <f t="shared" si="2"/>
        <v>581.95084614497341</v>
      </c>
      <c r="P16" s="10"/>
    </row>
    <row r="17" spans="1:16">
      <c r="A17" s="12"/>
      <c r="B17" s="25">
        <v>331.1</v>
      </c>
      <c r="C17" s="20" t="s">
        <v>98</v>
      </c>
      <c r="D17" s="46">
        <v>12374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12374</v>
      </c>
      <c r="O17" s="47">
        <f t="shared" si="2"/>
        <v>0.20389869329510438</v>
      </c>
      <c r="P17" s="9"/>
    </row>
    <row r="18" spans="1:16">
      <c r="A18" s="12"/>
      <c r="B18" s="25">
        <v>331.2</v>
      </c>
      <c r="C18" s="20" t="s">
        <v>16</v>
      </c>
      <c r="D18" s="46">
        <v>82418</v>
      </c>
      <c r="E18" s="46">
        <v>32664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115082</v>
      </c>
      <c r="O18" s="47">
        <f t="shared" si="2"/>
        <v>1.8963204640203009</v>
      </c>
      <c r="P18" s="9"/>
    </row>
    <row r="19" spans="1:16">
      <c r="A19" s="12"/>
      <c r="B19" s="25">
        <v>331.49</v>
      </c>
      <c r="C19" s="20" t="s">
        <v>166</v>
      </c>
      <c r="D19" s="46">
        <v>0</v>
      </c>
      <c r="E19" s="46">
        <v>2956312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5">SUM(D19:M19)</f>
        <v>2956312</v>
      </c>
      <c r="O19" s="47">
        <f t="shared" si="2"/>
        <v>48.714090332361131</v>
      </c>
      <c r="P19" s="9"/>
    </row>
    <row r="20" spans="1:16">
      <c r="A20" s="12"/>
      <c r="B20" s="25">
        <v>331.5</v>
      </c>
      <c r="C20" s="20" t="s">
        <v>18</v>
      </c>
      <c r="D20" s="46">
        <v>0</v>
      </c>
      <c r="E20" s="46">
        <v>2293856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2293856</v>
      </c>
      <c r="O20" s="47">
        <f t="shared" si="2"/>
        <v>37.79814457791619</v>
      </c>
      <c r="P20" s="9"/>
    </row>
    <row r="21" spans="1:16">
      <c r="A21" s="12"/>
      <c r="B21" s="25">
        <v>331.65</v>
      </c>
      <c r="C21" s="20" t="s">
        <v>143</v>
      </c>
      <c r="D21" s="46">
        <v>0</v>
      </c>
      <c r="E21" s="46">
        <v>124520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124520</v>
      </c>
      <c r="O21" s="47">
        <f t="shared" si="2"/>
        <v>2.0518397679898497</v>
      </c>
      <c r="P21" s="9"/>
    </row>
    <row r="22" spans="1:16">
      <c r="A22" s="12"/>
      <c r="B22" s="25">
        <v>331.69</v>
      </c>
      <c r="C22" s="20" t="s">
        <v>22</v>
      </c>
      <c r="D22" s="46">
        <v>5412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5412</v>
      </c>
      <c r="O22" s="47">
        <f t="shared" si="2"/>
        <v>8.9178901576943997E-2</v>
      </c>
      <c r="P22" s="9"/>
    </row>
    <row r="23" spans="1:16">
      <c r="A23" s="12"/>
      <c r="B23" s="25">
        <v>331.9</v>
      </c>
      <c r="C23" s="20" t="s">
        <v>19</v>
      </c>
      <c r="D23" s="46">
        <v>-5273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-5273</v>
      </c>
      <c r="O23" s="47">
        <f t="shared" si="2"/>
        <v>-8.6888460461054265E-2</v>
      </c>
      <c r="P23" s="9"/>
    </row>
    <row r="24" spans="1:16">
      <c r="A24" s="12"/>
      <c r="B24" s="25">
        <v>334.1</v>
      </c>
      <c r="C24" s="20" t="s">
        <v>20</v>
      </c>
      <c r="D24" s="46">
        <v>12373</v>
      </c>
      <c r="E24" s="46">
        <v>171430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183803</v>
      </c>
      <c r="O24" s="47">
        <f t="shared" si="2"/>
        <v>3.0287046649199993</v>
      </c>
      <c r="P24" s="9"/>
    </row>
    <row r="25" spans="1:16">
      <c r="A25" s="12"/>
      <c r="B25" s="25">
        <v>334.2</v>
      </c>
      <c r="C25" s="20" t="s">
        <v>21</v>
      </c>
      <c r="D25" s="46">
        <v>121240</v>
      </c>
      <c r="E25" s="46">
        <v>898126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1019366</v>
      </c>
      <c r="O25" s="47">
        <f t="shared" si="2"/>
        <v>16.797106464316904</v>
      </c>
      <c r="P25" s="9"/>
    </row>
    <row r="26" spans="1:16">
      <c r="A26" s="12"/>
      <c r="B26" s="25">
        <v>334.32</v>
      </c>
      <c r="C26" s="20" t="s">
        <v>100</v>
      </c>
      <c r="D26" s="46">
        <v>0</v>
      </c>
      <c r="E26" s="46">
        <v>79429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79429</v>
      </c>
      <c r="O26" s="47">
        <f t="shared" si="2"/>
        <v>1.3088305567914051</v>
      </c>
      <c r="P26" s="9"/>
    </row>
    <row r="27" spans="1:16">
      <c r="A27" s="12"/>
      <c r="B27" s="25">
        <v>334.35</v>
      </c>
      <c r="C27" s="20" t="s">
        <v>172</v>
      </c>
      <c r="D27" s="46">
        <v>0</v>
      </c>
      <c r="E27" s="46">
        <v>0</v>
      </c>
      <c r="F27" s="46">
        <v>0</v>
      </c>
      <c r="G27" s="46">
        <v>3301460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3301460</v>
      </c>
      <c r="O27" s="47">
        <f t="shared" si="2"/>
        <v>54.401436881045363</v>
      </c>
      <c r="P27" s="9"/>
    </row>
    <row r="28" spans="1:16">
      <c r="A28" s="12"/>
      <c r="B28" s="25">
        <v>334.39</v>
      </c>
      <c r="C28" s="20" t="s">
        <v>101</v>
      </c>
      <c r="D28" s="46">
        <v>0</v>
      </c>
      <c r="E28" s="46">
        <v>0</v>
      </c>
      <c r="F28" s="46">
        <v>0</v>
      </c>
      <c r="G28" s="46">
        <v>3000000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44" si="6">SUM(D28:M28)</f>
        <v>3000000</v>
      </c>
      <c r="O28" s="47">
        <f t="shared" si="2"/>
        <v>49.433980918483364</v>
      </c>
      <c r="P28" s="9"/>
    </row>
    <row r="29" spans="1:16">
      <c r="A29" s="12"/>
      <c r="B29" s="25">
        <v>334.49</v>
      </c>
      <c r="C29" s="20" t="s">
        <v>24</v>
      </c>
      <c r="D29" s="46">
        <v>0</v>
      </c>
      <c r="E29" s="46">
        <v>2577347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2577347</v>
      </c>
      <c r="O29" s="47">
        <f t="shared" si="2"/>
        <v>42.469507472770118</v>
      </c>
      <c r="P29" s="9"/>
    </row>
    <row r="30" spans="1:16">
      <c r="A30" s="12"/>
      <c r="B30" s="25">
        <v>334.5</v>
      </c>
      <c r="C30" s="20" t="s">
        <v>25</v>
      </c>
      <c r="D30" s="46">
        <v>0</v>
      </c>
      <c r="E30" s="46">
        <v>5064802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5064802</v>
      </c>
      <c r="O30" s="47">
        <f t="shared" si="2"/>
        <v>83.457775141298796</v>
      </c>
      <c r="P30" s="9"/>
    </row>
    <row r="31" spans="1:16">
      <c r="A31" s="12"/>
      <c r="B31" s="25">
        <v>334.61</v>
      </c>
      <c r="C31" s="20" t="s">
        <v>26</v>
      </c>
      <c r="D31" s="46">
        <v>0</v>
      </c>
      <c r="E31" s="46">
        <v>25691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25691</v>
      </c>
      <c r="O31" s="47">
        <f t="shared" si="2"/>
        <v>0.42333613459225206</v>
      </c>
      <c r="P31" s="9"/>
    </row>
    <row r="32" spans="1:16">
      <c r="A32" s="12"/>
      <c r="B32" s="25">
        <v>334.7</v>
      </c>
      <c r="C32" s="20" t="s">
        <v>28</v>
      </c>
      <c r="D32" s="46">
        <v>131357</v>
      </c>
      <c r="E32" s="46">
        <v>33961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165318</v>
      </c>
      <c r="O32" s="47">
        <f t="shared" si="2"/>
        <v>2.7241089524939444</v>
      </c>
      <c r="P32" s="9"/>
    </row>
    <row r="33" spans="1:16">
      <c r="A33" s="12"/>
      <c r="B33" s="25">
        <v>335.12</v>
      </c>
      <c r="C33" s="20" t="s">
        <v>144</v>
      </c>
      <c r="D33" s="46">
        <v>2037312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2037312</v>
      </c>
      <c r="O33" s="47">
        <f t="shared" si="2"/>
        <v>33.570814177665724</v>
      </c>
      <c r="P33" s="9"/>
    </row>
    <row r="34" spans="1:16">
      <c r="A34" s="12"/>
      <c r="B34" s="25">
        <v>335.13</v>
      </c>
      <c r="C34" s="20" t="s">
        <v>145</v>
      </c>
      <c r="D34" s="46">
        <v>24564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24564</v>
      </c>
      <c r="O34" s="47">
        <f t="shared" si="2"/>
        <v>0.4047654357605418</v>
      </c>
      <c r="P34" s="9"/>
    </row>
    <row r="35" spans="1:16">
      <c r="A35" s="12"/>
      <c r="B35" s="25">
        <v>335.14</v>
      </c>
      <c r="C35" s="20" t="s">
        <v>146</v>
      </c>
      <c r="D35" s="46">
        <v>22998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22998</v>
      </c>
      <c r="O35" s="47">
        <f t="shared" si="2"/>
        <v>0.37896089772109348</v>
      </c>
      <c r="P35" s="9"/>
    </row>
    <row r="36" spans="1:16">
      <c r="A36" s="12"/>
      <c r="B36" s="25">
        <v>335.15</v>
      </c>
      <c r="C36" s="20" t="s">
        <v>147</v>
      </c>
      <c r="D36" s="46">
        <v>83970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83970</v>
      </c>
      <c r="O36" s="47">
        <f t="shared" si="2"/>
        <v>1.3836571259083494</v>
      </c>
      <c r="P36" s="9"/>
    </row>
    <row r="37" spans="1:16">
      <c r="A37" s="12"/>
      <c r="B37" s="25">
        <v>335.16</v>
      </c>
      <c r="C37" s="20" t="s">
        <v>148</v>
      </c>
      <c r="D37" s="46">
        <v>112000</v>
      </c>
      <c r="E37" s="46">
        <v>112000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224000</v>
      </c>
      <c r="O37" s="47">
        <f t="shared" ref="O37:O68" si="7">(N37/O$89)</f>
        <v>3.6910705752467581</v>
      </c>
      <c r="P37" s="9"/>
    </row>
    <row r="38" spans="1:16">
      <c r="A38" s="12"/>
      <c r="B38" s="25">
        <v>335.18</v>
      </c>
      <c r="C38" s="20" t="s">
        <v>149</v>
      </c>
      <c r="D38" s="46">
        <v>8881743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8881743</v>
      </c>
      <c r="O38" s="47">
        <f t="shared" si="7"/>
        <v>146.35330466162441</v>
      </c>
      <c r="P38" s="9"/>
    </row>
    <row r="39" spans="1:16">
      <c r="A39" s="12"/>
      <c r="B39" s="25">
        <v>335.22</v>
      </c>
      <c r="C39" s="20" t="s">
        <v>102</v>
      </c>
      <c r="D39" s="46">
        <v>0</v>
      </c>
      <c r="E39" s="46">
        <v>319711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319711</v>
      </c>
      <c r="O39" s="47">
        <f t="shared" si="7"/>
        <v>5.268195824476412</v>
      </c>
      <c r="P39" s="9"/>
    </row>
    <row r="40" spans="1:16">
      <c r="A40" s="12"/>
      <c r="B40" s="25">
        <v>335.42</v>
      </c>
      <c r="C40" s="20" t="s">
        <v>103</v>
      </c>
      <c r="D40" s="46">
        <v>0</v>
      </c>
      <c r="E40" s="46">
        <v>2271872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2271872</v>
      </c>
      <c r="O40" s="47">
        <f t="shared" si="7"/>
        <v>37.435892365745545</v>
      </c>
      <c r="P40" s="9"/>
    </row>
    <row r="41" spans="1:16">
      <c r="A41" s="12"/>
      <c r="B41" s="25">
        <v>335.49</v>
      </c>
      <c r="C41" s="20" t="s">
        <v>36</v>
      </c>
      <c r="D41" s="46">
        <v>0</v>
      </c>
      <c r="E41" s="46">
        <v>4657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4657</v>
      </c>
      <c r="O41" s="47">
        <f t="shared" si="7"/>
        <v>7.6738016379125681E-2</v>
      </c>
      <c r="P41" s="9"/>
    </row>
    <row r="42" spans="1:16">
      <c r="A42" s="12"/>
      <c r="B42" s="25">
        <v>335.7</v>
      </c>
      <c r="C42" s="20" t="s">
        <v>38</v>
      </c>
      <c r="D42" s="46">
        <v>98537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6"/>
        <v>98537</v>
      </c>
      <c r="O42" s="47">
        <f t="shared" si="7"/>
        <v>1.6236920592548651</v>
      </c>
      <c r="P42" s="9"/>
    </row>
    <row r="43" spans="1:16">
      <c r="A43" s="12"/>
      <c r="B43" s="25">
        <v>335.9</v>
      </c>
      <c r="C43" s="20" t="s">
        <v>150</v>
      </c>
      <c r="D43" s="46">
        <v>34333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6"/>
        <v>34333</v>
      </c>
      <c r="O43" s="47">
        <f t="shared" si="7"/>
        <v>0.56573895562476317</v>
      </c>
      <c r="P43" s="9"/>
    </row>
    <row r="44" spans="1:16">
      <c r="A44" s="12"/>
      <c r="B44" s="25">
        <v>336</v>
      </c>
      <c r="C44" s="20" t="s">
        <v>3</v>
      </c>
      <c r="D44" s="46">
        <v>30778</v>
      </c>
      <c r="E44" s="46">
        <v>55377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6"/>
        <v>86155</v>
      </c>
      <c r="O44" s="47">
        <f t="shared" si="7"/>
        <v>1.4196615420106449</v>
      </c>
      <c r="P44" s="9"/>
    </row>
    <row r="45" spans="1:16">
      <c r="A45" s="12"/>
      <c r="B45" s="25">
        <v>337.2</v>
      </c>
      <c r="C45" s="20" t="s">
        <v>40</v>
      </c>
      <c r="D45" s="46">
        <v>0</v>
      </c>
      <c r="E45" s="46">
        <v>307500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307500</v>
      </c>
      <c r="O45" s="47">
        <f t="shared" si="7"/>
        <v>5.0669830441445454</v>
      </c>
      <c r="P45" s="9"/>
    </row>
    <row r="46" spans="1:16" ht="15.75">
      <c r="A46" s="29" t="s">
        <v>45</v>
      </c>
      <c r="B46" s="30"/>
      <c r="C46" s="31"/>
      <c r="D46" s="32">
        <f t="shared" ref="D46:M46" si="8">SUM(D47:D63)</f>
        <v>5928318</v>
      </c>
      <c r="E46" s="32">
        <f t="shared" si="8"/>
        <v>3624344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0</v>
      </c>
      <c r="J46" s="32">
        <f t="shared" si="8"/>
        <v>100568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9653230</v>
      </c>
      <c r="O46" s="45">
        <f t="shared" si="7"/>
        <v>159.06586254057706</v>
      </c>
      <c r="P46" s="10"/>
    </row>
    <row r="47" spans="1:16">
      <c r="A47" s="12"/>
      <c r="B47" s="25">
        <v>341.1</v>
      </c>
      <c r="C47" s="20" t="s">
        <v>151</v>
      </c>
      <c r="D47" s="46">
        <v>122043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100568</v>
      </c>
      <c r="K47" s="46">
        <v>0</v>
      </c>
      <c r="L47" s="46">
        <v>0</v>
      </c>
      <c r="M47" s="46">
        <v>0</v>
      </c>
      <c r="N47" s="46">
        <f>SUM(D47:M47)</f>
        <v>222611</v>
      </c>
      <c r="O47" s="47">
        <f t="shared" si="7"/>
        <v>3.6681826420815002</v>
      </c>
      <c r="P47" s="9"/>
    </row>
    <row r="48" spans="1:16">
      <c r="A48" s="12"/>
      <c r="B48" s="25">
        <v>341.2</v>
      </c>
      <c r="C48" s="20" t="s">
        <v>152</v>
      </c>
      <c r="D48" s="46">
        <v>494553</v>
      </c>
      <c r="E48" s="46">
        <v>37557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63" si="9">SUM(D48:M48)</f>
        <v>532110</v>
      </c>
      <c r="O48" s="47">
        <f t="shared" si="7"/>
        <v>8.768105195511394</v>
      </c>
      <c r="P48" s="9"/>
    </row>
    <row r="49" spans="1:16">
      <c r="A49" s="12"/>
      <c r="B49" s="25">
        <v>341.3</v>
      </c>
      <c r="C49" s="20" t="s">
        <v>153</v>
      </c>
      <c r="D49" s="46">
        <v>204042</v>
      </c>
      <c r="E49" s="46">
        <v>1023587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1227629</v>
      </c>
      <c r="O49" s="47">
        <f t="shared" si="7"/>
        <v>20.228862853658939</v>
      </c>
      <c r="P49" s="9"/>
    </row>
    <row r="50" spans="1:16">
      <c r="A50" s="12"/>
      <c r="B50" s="25">
        <v>341.51</v>
      </c>
      <c r="C50" s="20" t="s">
        <v>154</v>
      </c>
      <c r="D50" s="46">
        <v>849850</v>
      </c>
      <c r="E50" s="46">
        <v>349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850199</v>
      </c>
      <c r="O50" s="47">
        <f t="shared" si="7"/>
        <v>14.009573714304546</v>
      </c>
      <c r="P50" s="9"/>
    </row>
    <row r="51" spans="1:16">
      <c r="A51" s="12"/>
      <c r="B51" s="25">
        <v>341.52</v>
      </c>
      <c r="C51" s="20" t="s">
        <v>155</v>
      </c>
      <c r="D51" s="46">
        <v>0</v>
      </c>
      <c r="E51" s="46">
        <v>62680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62680</v>
      </c>
      <c r="O51" s="47">
        <f t="shared" si="7"/>
        <v>1.0328406413235125</v>
      </c>
      <c r="P51" s="9"/>
    </row>
    <row r="52" spans="1:16">
      <c r="A52" s="12"/>
      <c r="B52" s="25">
        <v>341.53</v>
      </c>
      <c r="C52" s="20" t="s">
        <v>156</v>
      </c>
      <c r="D52" s="46">
        <v>1465434</v>
      </c>
      <c r="E52" s="46">
        <v>308770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1774204</v>
      </c>
      <c r="O52" s="47">
        <f t="shared" si="7"/>
        <v>29.235322227165621</v>
      </c>
      <c r="P52" s="9"/>
    </row>
    <row r="53" spans="1:16">
      <c r="A53" s="12"/>
      <c r="B53" s="25">
        <v>342.3</v>
      </c>
      <c r="C53" s="20" t="s">
        <v>54</v>
      </c>
      <c r="D53" s="46">
        <v>1132</v>
      </c>
      <c r="E53" s="46">
        <v>1864652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9"/>
        <v>1865784</v>
      </c>
      <c r="O53" s="47">
        <f t="shared" si="7"/>
        <v>30.744376884670523</v>
      </c>
      <c r="P53" s="9"/>
    </row>
    <row r="54" spans="1:16">
      <c r="A54" s="12"/>
      <c r="B54" s="25">
        <v>342.6</v>
      </c>
      <c r="C54" s="20" t="s">
        <v>55</v>
      </c>
      <c r="D54" s="46">
        <v>1387245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9"/>
        <v>1387245</v>
      </c>
      <c r="O54" s="47">
        <f t="shared" si="7"/>
        <v>22.859014286420486</v>
      </c>
      <c r="P54" s="9"/>
    </row>
    <row r="55" spans="1:16">
      <c r="A55" s="12"/>
      <c r="B55" s="25">
        <v>342.9</v>
      </c>
      <c r="C55" s="20" t="s">
        <v>56</v>
      </c>
      <c r="D55" s="46">
        <v>9260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9"/>
        <v>9260</v>
      </c>
      <c r="O55" s="47">
        <f t="shared" si="7"/>
        <v>0.15258622110171866</v>
      </c>
      <c r="P55" s="9"/>
    </row>
    <row r="56" spans="1:16">
      <c r="A56" s="12"/>
      <c r="B56" s="25">
        <v>343.4</v>
      </c>
      <c r="C56" s="20" t="s">
        <v>57</v>
      </c>
      <c r="D56" s="46">
        <v>812340</v>
      </c>
      <c r="E56" s="46">
        <v>230298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9"/>
        <v>1042638</v>
      </c>
      <c r="O56" s="47">
        <f t="shared" si="7"/>
        <v>17.18058233229522</v>
      </c>
      <c r="P56" s="9"/>
    </row>
    <row r="57" spans="1:16">
      <c r="A57" s="12"/>
      <c r="B57" s="25">
        <v>345.9</v>
      </c>
      <c r="C57" s="20" t="s">
        <v>58</v>
      </c>
      <c r="D57" s="46">
        <v>0</v>
      </c>
      <c r="E57" s="46">
        <v>26588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9"/>
        <v>26588</v>
      </c>
      <c r="O57" s="47">
        <f t="shared" si="7"/>
        <v>0.43811689488687855</v>
      </c>
      <c r="P57" s="9"/>
    </row>
    <row r="58" spans="1:16">
      <c r="A58" s="12"/>
      <c r="B58" s="25">
        <v>346.4</v>
      </c>
      <c r="C58" s="20" t="s">
        <v>105</v>
      </c>
      <c r="D58" s="46">
        <v>0</v>
      </c>
      <c r="E58" s="46">
        <v>69863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9"/>
        <v>69863</v>
      </c>
      <c r="O58" s="47">
        <f t="shared" si="7"/>
        <v>1.151202069636001</v>
      </c>
      <c r="P58" s="9"/>
    </row>
    <row r="59" spans="1:16">
      <c r="A59" s="12"/>
      <c r="B59" s="25">
        <v>347.1</v>
      </c>
      <c r="C59" s="20" t="s">
        <v>60</v>
      </c>
      <c r="D59" s="46">
        <v>18929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9"/>
        <v>18929</v>
      </c>
      <c r="O59" s="47">
        <f t="shared" si="7"/>
        <v>0.31191194160199054</v>
      </c>
      <c r="P59" s="9"/>
    </row>
    <row r="60" spans="1:16">
      <c r="A60" s="12"/>
      <c r="B60" s="25">
        <v>347.2</v>
      </c>
      <c r="C60" s="20" t="s">
        <v>61</v>
      </c>
      <c r="D60" s="46">
        <v>64865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9"/>
        <v>64865</v>
      </c>
      <c r="O60" s="47">
        <f t="shared" si="7"/>
        <v>1.0688450574258079</v>
      </c>
      <c r="P60" s="9"/>
    </row>
    <row r="61" spans="1:16">
      <c r="A61" s="12"/>
      <c r="B61" s="25">
        <v>348.14</v>
      </c>
      <c r="C61" s="20" t="s">
        <v>158</v>
      </c>
      <c r="D61" s="46">
        <v>118740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118740</v>
      </c>
      <c r="O61" s="47">
        <f t="shared" si="7"/>
        <v>1.9565969647535717</v>
      </c>
      <c r="P61" s="9"/>
    </row>
    <row r="62" spans="1:16">
      <c r="A62" s="12"/>
      <c r="B62" s="25">
        <v>348.22</v>
      </c>
      <c r="C62" s="20" t="s">
        <v>159</v>
      </c>
      <c r="D62" s="46">
        <v>172840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172840</v>
      </c>
      <c r="O62" s="47">
        <f t="shared" si="7"/>
        <v>2.8480564206502215</v>
      </c>
      <c r="P62" s="9"/>
    </row>
    <row r="63" spans="1:16">
      <c r="A63" s="12"/>
      <c r="B63" s="25">
        <v>348.88</v>
      </c>
      <c r="C63" s="20" t="s">
        <v>160</v>
      </c>
      <c r="D63" s="46">
        <v>207045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9"/>
        <v>207045</v>
      </c>
      <c r="O63" s="47">
        <f t="shared" si="7"/>
        <v>3.4116861930891296</v>
      </c>
      <c r="P63" s="9"/>
    </row>
    <row r="64" spans="1:16" ht="15.75">
      <c r="A64" s="29" t="s">
        <v>46</v>
      </c>
      <c r="B64" s="30"/>
      <c r="C64" s="31"/>
      <c r="D64" s="32">
        <f t="shared" ref="D64:M64" si="10">SUM(D65:D71)</f>
        <v>23129</v>
      </c>
      <c r="E64" s="32">
        <f t="shared" si="10"/>
        <v>690041</v>
      </c>
      <c r="F64" s="32">
        <f t="shared" si="10"/>
        <v>0</v>
      </c>
      <c r="G64" s="32">
        <f t="shared" si="10"/>
        <v>0</v>
      </c>
      <c r="H64" s="32">
        <f t="shared" si="10"/>
        <v>0</v>
      </c>
      <c r="I64" s="32">
        <f t="shared" si="10"/>
        <v>0</v>
      </c>
      <c r="J64" s="32">
        <f t="shared" si="10"/>
        <v>0</v>
      </c>
      <c r="K64" s="32">
        <f t="shared" si="10"/>
        <v>0</v>
      </c>
      <c r="L64" s="32">
        <f t="shared" si="10"/>
        <v>0</v>
      </c>
      <c r="M64" s="32">
        <f t="shared" si="10"/>
        <v>0</v>
      </c>
      <c r="N64" s="32">
        <f>SUM(D64:M64)</f>
        <v>713170</v>
      </c>
      <c r="O64" s="45">
        <f t="shared" si="7"/>
        <v>11.75161072387826</v>
      </c>
      <c r="P64" s="10"/>
    </row>
    <row r="65" spans="1:16">
      <c r="A65" s="13"/>
      <c r="B65" s="39">
        <v>351.3</v>
      </c>
      <c r="C65" s="21" t="s">
        <v>70</v>
      </c>
      <c r="D65" s="46">
        <v>0</v>
      </c>
      <c r="E65" s="46">
        <v>25915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ref="N65:N71" si="11">SUM(D65:M65)</f>
        <v>25915</v>
      </c>
      <c r="O65" s="47">
        <f t="shared" si="7"/>
        <v>0.42702720516749881</v>
      </c>
      <c r="P65" s="9"/>
    </row>
    <row r="66" spans="1:16">
      <c r="A66" s="13"/>
      <c r="B66" s="39">
        <v>351.4</v>
      </c>
      <c r="C66" s="21" t="s">
        <v>71</v>
      </c>
      <c r="D66" s="46">
        <v>0</v>
      </c>
      <c r="E66" s="46">
        <v>47204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47204</v>
      </c>
      <c r="O66" s="47">
        <f t="shared" si="7"/>
        <v>0.77782721175869629</v>
      </c>
      <c r="P66" s="9"/>
    </row>
    <row r="67" spans="1:16">
      <c r="A67" s="13"/>
      <c r="B67" s="39">
        <v>351.5</v>
      </c>
      <c r="C67" s="21" t="s">
        <v>72</v>
      </c>
      <c r="D67" s="46">
        <v>0</v>
      </c>
      <c r="E67" s="46">
        <v>3402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3402</v>
      </c>
      <c r="O67" s="47">
        <f t="shared" si="7"/>
        <v>5.6058134361560139E-2</v>
      </c>
      <c r="P67" s="9"/>
    </row>
    <row r="68" spans="1:16">
      <c r="A68" s="13"/>
      <c r="B68" s="39">
        <v>351.6</v>
      </c>
      <c r="C68" s="21" t="s">
        <v>73</v>
      </c>
      <c r="D68" s="46">
        <v>0</v>
      </c>
      <c r="E68" s="46">
        <v>43353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43353</v>
      </c>
      <c r="O68" s="47">
        <f t="shared" si="7"/>
        <v>0.71437045825300316</v>
      </c>
      <c r="P68" s="9"/>
    </row>
    <row r="69" spans="1:16">
      <c r="A69" s="13"/>
      <c r="B69" s="39">
        <v>354</v>
      </c>
      <c r="C69" s="21" t="s">
        <v>74</v>
      </c>
      <c r="D69" s="46">
        <v>23129</v>
      </c>
      <c r="E69" s="46">
        <v>453094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1"/>
        <v>476223</v>
      </c>
      <c r="O69" s="47">
        <f t="shared" ref="O69:O87" si="12">(N69/O$89)</f>
        <v>7.8471995649809676</v>
      </c>
      <c r="P69" s="9"/>
    </row>
    <row r="70" spans="1:16">
      <c r="A70" s="13"/>
      <c r="B70" s="39">
        <v>355</v>
      </c>
      <c r="C70" s="21" t="s">
        <v>135</v>
      </c>
      <c r="D70" s="46">
        <v>0</v>
      </c>
      <c r="E70" s="46">
        <v>58210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1"/>
        <v>58210</v>
      </c>
      <c r="O70" s="47">
        <f t="shared" si="12"/>
        <v>0.9591840097549722</v>
      </c>
      <c r="P70" s="9"/>
    </row>
    <row r="71" spans="1:16">
      <c r="A71" s="13"/>
      <c r="B71" s="39">
        <v>359</v>
      </c>
      <c r="C71" s="21" t="s">
        <v>75</v>
      </c>
      <c r="D71" s="46">
        <v>0</v>
      </c>
      <c r="E71" s="46">
        <v>58863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1"/>
        <v>58863</v>
      </c>
      <c r="O71" s="47">
        <f t="shared" si="12"/>
        <v>0.96994413960156212</v>
      </c>
      <c r="P71" s="9"/>
    </row>
    <row r="72" spans="1:16" ht="15.75">
      <c r="A72" s="29" t="s">
        <v>4</v>
      </c>
      <c r="B72" s="30"/>
      <c r="C72" s="31"/>
      <c r="D72" s="32">
        <f t="shared" ref="D72:M72" si="13">SUM(D73:D82)</f>
        <v>2218879</v>
      </c>
      <c r="E72" s="32">
        <f t="shared" si="13"/>
        <v>4891333</v>
      </c>
      <c r="F72" s="32">
        <f t="shared" si="13"/>
        <v>7255743</v>
      </c>
      <c r="G72" s="32">
        <f t="shared" si="13"/>
        <v>586635</v>
      </c>
      <c r="H72" s="32">
        <f t="shared" si="13"/>
        <v>0</v>
      </c>
      <c r="I72" s="32">
        <f t="shared" si="13"/>
        <v>0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>SUM(D72:M72)</f>
        <v>14952590</v>
      </c>
      <c r="O72" s="45">
        <f t="shared" si="12"/>
        <v>246.38868291396838</v>
      </c>
      <c r="P72" s="10"/>
    </row>
    <row r="73" spans="1:16">
      <c r="A73" s="12"/>
      <c r="B73" s="25">
        <v>361.1</v>
      </c>
      <c r="C73" s="20" t="s">
        <v>76</v>
      </c>
      <c r="D73" s="46">
        <v>124457</v>
      </c>
      <c r="E73" s="46">
        <v>391128</v>
      </c>
      <c r="F73" s="46">
        <v>28086</v>
      </c>
      <c r="G73" s="46">
        <v>40962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584633</v>
      </c>
      <c r="O73" s="47">
        <f t="shared" si="12"/>
        <v>9.6335788554385626</v>
      </c>
      <c r="P73" s="9"/>
    </row>
    <row r="74" spans="1:16">
      <c r="A74" s="12"/>
      <c r="B74" s="25">
        <v>361.2</v>
      </c>
      <c r="C74" s="20" t="s">
        <v>136</v>
      </c>
      <c r="D74" s="46">
        <v>4829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2" si="14">SUM(D74:M74)</f>
        <v>4829</v>
      </c>
      <c r="O74" s="47">
        <f t="shared" si="12"/>
        <v>7.9572231285118727E-2</v>
      </c>
      <c r="P74" s="9"/>
    </row>
    <row r="75" spans="1:16">
      <c r="A75" s="12"/>
      <c r="B75" s="25">
        <v>361.3</v>
      </c>
      <c r="C75" s="20" t="s">
        <v>137</v>
      </c>
      <c r="D75" s="46">
        <v>0</v>
      </c>
      <c r="E75" s="46">
        <v>3697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4"/>
        <v>3697</v>
      </c>
      <c r="O75" s="47">
        <f t="shared" si="12"/>
        <v>6.0919142485210999E-2</v>
      </c>
      <c r="P75" s="9"/>
    </row>
    <row r="76" spans="1:16">
      <c r="A76" s="12"/>
      <c r="B76" s="25">
        <v>361.4</v>
      </c>
      <c r="C76" s="20" t="s">
        <v>161</v>
      </c>
      <c r="D76" s="46">
        <v>0</v>
      </c>
      <c r="E76" s="46">
        <v>1914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4"/>
        <v>1914</v>
      </c>
      <c r="O76" s="47">
        <f t="shared" si="12"/>
        <v>3.1538879825992384E-2</v>
      </c>
      <c r="P76" s="9"/>
    </row>
    <row r="77" spans="1:16">
      <c r="A77" s="12"/>
      <c r="B77" s="25">
        <v>362</v>
      </c>
      <c r="C77" s="20" t="s">
        <v>77</v>
      </c>
      <c r="D77" s="46">
        <v>5860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4"/>
        <v>5860</v>
      </c>
      <c r="O77" s="47">
        <f t="shared" si="12"/>
        <v>9.6561042727437513E-2</v>
      </c>
      <c r="P77" s="9"/>
    </row>
    <row r="78" spans="1:16">
      <c r="A78" s="12"/>
      <c r="B78" s="25">
        <v>364</v>
      </c>
      <c r="C78" s="20" t="s">
        <v>162</v>
      </c>
      <c r="D78" s="46">
        <v>250343</v>
      </c>
      <c r="E78" s="46">
        <v>1141411</v>
      </c>
      <c r="F78" s="46">
        <v>0</v>
      </c>
      <c r="G78" s="46">
        <v>520673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4"/>
        <v>1912427</v>
      </c>
      <c r="O78" s="47">
        <f t="shared" si="12"/>
        <v>31.512959941997462</v>
      </c>
      <c r="P78" s="9"/>
    </row>
    <row r="79" spans="1:16">
      <c r="A79" s="12"/>
      <c r="B79" s="25">
        <v>365</v>
      </c>
      <c r="C79" s="20" t="s">
        <v>163</v>
      </c>
      <c r="D79" s="46">
        <v>0</v>
      </c>
      <c r="E79" s="46">
        <v>68104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4"/>
        <v>68104</v>
      </c>
      <c r="O79" s="47">
        <f t="shared" si="12"/>
        <v>1.1222172788241305</v>
      </c>
      <c r="P79" s="9"/>
    </row>
    <row r="80" spans="1:16">
      <c r="A80" s="12"/>
      <c r="B80" s="25">
        <v>366</v>
      </c>
      <c r="C80" s="20" t="s">
        <v>80</v>
      </c>
      <c r="D80" s="46">
        <v>43300</v>
      </c>
      <c r="E80" s="46">
        <v>365871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4"/>
        <v>409171</v>
      </c>
      <c r="O80" s="47">
        <f t="shared" si="12"/>
        <v>6.7423171354655853</v>
      </c>
      <c r="P80" s="9"/>
    </row>
    <row r="81" spans="1:119">
      <c r="A81" s="12"/>
      <c r="B81" s="25">
        <v>369.3</v>
      </c>
      <c r="C81" s="20" t="s">
        <v>81</v>
      </c>
      <c r="D81" s="46">
        <v>657645</v>
      </c>
      <c r="E81" s="46">
        <v>80518</v>
      </c>
      <c r="F81" s="46">
        <v>7227657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4"/>
        <v>7965820</v>
      </c>
      <c r="O81" s="47">
        <f t="shared" si="12"/>
        <v>131.26073129335771</v>
      </c>
      <c r="P81" s="9"/>
    </row>
    <row r="82" spans="1:119">
      <c r="A82" s="12"/>
      <c r="B82" s="25">
        <v>369.9</v>
      </c>
      <c r="C82" s="20" t="s">
        <v>82</v>
      </c>
      <c r="D82" s="46">
        <v>1132445</v>
      </c>
      <c r="E82" s="46">
        <v>2838690</v>
      </c>
      <c r="F82" s="46">
        <v>0</v>
      </c>
      <c r="G82" s="46">
        <v>25000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4"/>
        <v>3996135</v>
      </c>
      <c r="O82" s="47">
        <f t="shared" si="12"/>
        <v>65.848287112561181</v>
      </c>
      <c r="P82" s="9"/>
    </row>
    <row r="83" spans="1:119" ht="15.75">
      <c r="A83" s="29" t="s">
        <v>47</v>
      </c>
      <c r="B83" s="30"/>
      <c r="C83" s="31"/>
      <c r="D83" s="32">
        <f t="shared" ref="D83:M83" si="15">SUM(D84:D86)</f>
        <v>2413634</v>
      </c>
      <c r="E83" s="32">
        <f t="shared" si="15"/>
        <v>11529093</v>
      </c>
      <c r="F83" s="32">
        <f t="shared" si="15"/>
        <v>0</v>
      </c>
      <c r="G83" s="32">
        <f t="shared" si="15"/>
        <v>30011122</v>
      </c>
      <c r="H83" s="32">
        <f t="shared" si="15"/>
        <v>0</v>
      </c>
      <c r="I83" s="32">
        <f t="shared" si="15"/>
        <v>0</v>
      </c>
      <c r="J83" s="32">
        <f t="shared" si="15"/>
        <v>0</v>
      </c>
      <c r="K83" s="32">
        <f t="shared" si="15"/>
        <v>0</v>
      </c>
      <c r="L83" s="32">
        <f t="shared" si="15"/>
        <v>0</v>
      </c>
      <c r="M83" s="32">
        <f t="shared" si="15"/>
        <v>0</v>
      </c>
      <c r="N83" s="32">
        <f>SUM(D83:M83)</f>
        <v>43953849</v>
      </c>
      <c r="O83" s="45">
        <f t="shared" si="12"/>
        <v>724.27124425329976</v>
      </c>
      <c r="P83" s="9"/>
    </row>
    <row r="84" spans="1:119">
      <c r="A84" s="12"/>
      <c r="B84" s="25">
        <v>381</v>
      </c>
      <c r="C84" s="20" t="s">
        <v>83</v>
      </c>
      <c r="D84" s="46">
        <v>2395009</v>
      </c>
      <c r="E84" s="46">
        <v>11529093</v>
      </c>
      <c r="F84" s="46">
        <v>0</v>
      </c>
      <c r="G84" s="46">
        <v>3011122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>SUM(D84:M84)</f>
        <v>16935224</v>
      </c>
      <c r="O84" s="47">
        <f t="shared" si="12"/>
        <v>279.05851335541382</v>
      </c>
      <c r="P84" s="9"/>
    </row>
    <row r="85" spans="1:119">
      <c r="A85" s="12"/>
      <c r="B85" s="25">
        <v>383</v>
      </c>
      <c r="C85" s="20" t="s">
        <v>84</v>
      </c>
      <c r="D85" s="46">
        <v>18625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>SUM(D85:M85)</f>
        <v>18625</v>
      </c>
      <c r="O85" s="47">
        <f t="shared" si="12"/>
        <v>0.30690263153558422</v>
      </c>
      <c r="P85" s="9"/>
    </row>
    <row r="86" spans="1:119" ht="15.75" thickBot="1">
      <c r="A86" s="12"/>
      <c r="B86" s="25">
        <v>384</v>
      </c>
      <c r="C86" s="20" t="s">
        <v>107</v>
      </c>
      <c r="D86" s="46">
        <v>0</v>
      </c>
      <c r="E86" s="46">
        <v>0</v>
      </c>
      <c r="F86" s="46">
        <v>0</v>
      </c>
      <c r="G86" s="46">
        <v>27000000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>SUM(D86:M86)</f>
        <v>27000000</v>
      </c>
      <c r="O86" s="47">
        <f t="shared" si="12"/>
        <v>444.90582826635028</v>
      </c>
      <c r="P86" s="9"/>
    </row>
    <row r="87" spans="1:119" ht="16.5" thickBot="1">
      <c r="A87" s="14" t="s">
        <v>68</v>
      </c>
      <c r="B87" s="23"/>
      <c r="C87" s="22"/>
      <c r="D87" s="15">
        <f t="shared" ref="D87:M87" si="16">SUM(D5,D12,D16,D46,D64,D72,D83)</f>
        <v>39209079</v>
      </c>
      <c r="E87" s="15">
        <f t="shared" si="16"/>
        <v>108422495</v>
      </c>
      <c r="F87" s="15">
        <f t="shared" si="16"/>
        <v>16758341</v>
      </c>
      <c r="G87" s="15">
        <f t="shared" si="16"/>
        <v>37867772</v>
      </c>
      <c r="H87" s="15">
        <f t="shared" si="16"/>
        <v>0</v>
      </c>
      <c r="I87" s="15">
        <f t="shared" si="16"/>
        <v>0</v>
      </c>
      <c r="J87" s="15">
        <f t="shared" si="16"/>
        <v>100568</v>
      </c>
      <c r="K87" s="15">
        <f t="shared" si="16"/>
        <v>0</v>
      </c>
      <c r="L87" s="15">
        <f t="shared" si="16"/>
        <v>0</v>
      </c>
      <c r="M87" s="15">
        <f t="shared" si="16"/>
        <v>0</v>
      </c>
      <c r="N87" s="15">
        <f>SUM(D87:M87)</f>
        <v>202358255</v>
      </c>
      <c r="O87" s="38">
        <f t="shared" si="12"/>
        <v>3334.458038789197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52" t="s">
        <v>173</v>
      </c>
      <c r="M89" s="52"/>
      <c r="N89" s="52"/>
      <c r="O89" s="43">
        <v>60687</v>
      </c>
    </row>
    <row r="90" spans="1:119">
      <c r="A90" s="53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5"/>
    </row>
    <row r="91" spans="1:119" ht="15.75" customHeight="1" thickBot="1">
      <c r="A91" s="56" t="s">
        <v>120</v>
      </c>
      <c r="B91" s="57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8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2024-05-08T18:42:16Z</cp:lastPrinted>
  <dcterms:created xsi:type="dcterms:W3CDTF">2000-08-31T21:26:31Z</dcterms:created>
  <dcterms:modified xsi:type="dcterms:W3CDTF">2024-09-20T17:40:44Z</dcterms:modified>
</cp:coreProperties>
</file>