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148" documentId="11_337BD96F5A7C5B4570356E204CCBB34F101D39E9" xr6:coauthVersionLast="47" xr6:coauthVersionMax="47" xr10:uidLastSave="{5770A964-5C50-41B8-946C-136947A5EE5D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'2006'!$A$1:$O$85</definedName>
    <definedName name="_xlnm.Print_Area" localSheetId="16">'2007'!$A$1:$O$104</definedName>
    <definedName name="_xlnm.Print_Area" localSheetId="15">'2008'!$A$1:$O$102</definedName>
    <definedName name="_xlnm.Print_Area" localSheetId="14">'2009'!$A$1:$O$102</definedName>
    <definedName name="_xlnm.Print_Area" localSheetId="13">'2010'!$A$1:$O$86</definedName>
    <definedName name="_xlnm.Print_Area" localSheetId="12">'2011'!$A$1:$O$81</definedName>
    <definedName name="_xlnm.Print_Area" localSheetId="11">'2012'!$A$1:$O$79</definedName>
    <definedName name="_xlnm.Print_Area" localSheetId="10">'2013'!$A$1:$O$83</definedName>
    <definedName name="_xlnm.Print_Area" localSheetId="9">'2014'!$A$1:$O$76</definedName>
    <definedName name="_xlnm.Print_Area" localSheetId="8">'2015'!$A$1:$O$86</definedName>
    <definedName name="_xlnm.Print_Area" localSheetId="7">'2016'!$A$1:$O$89</definedName>
    <definedName name="_xlnm.Print_Area" localSheetId="6">'2017'!$A$1:$O$94</definedName>
    <definedName name="_xlnm.Print_Area" localSheetId="5">'2018'!$A$1:$O$85</definedName>
    <definedName name="_xlnm.Print_Area" localSheetId="4">'2019'!$A$1:$O$103</definedName>
    <definedName name="_xlnm.Print_Area" localSheetId="3">'2020'!$A$1:$O$90</definedName>
    <definedName name="_xlnm.Print_Area" localSheetId="2">'2021'!$A$1:$P$90</definedName>
    <definedName name="_xlnm.Print_Area" localSheetId="1">'2022'!$A$1:$P$97</definedName>
    <definedName name="_xlnm.Print_Area" localSheetId="0">'2023'!$A$1:$P$96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51" l="1"/>
  <c r="P91" i="51" s="1"/>
  <c r="O90" i="51"/>
  <c r="P90" i="51" s="1"/>
  <c r="N89" i="51"/>
  <c r="M89" i="51"/>
  <c r="L89" i="51"/>
  <c r="K89" i="51"/>
  <c r="J89" i="51"/>
  <c r="I89" i="51"/>
  <c r="H89" i="51"/>
  <c r="G89" i="51"/>
  <c r="F89" i="51"/>
  <c r="E89" i="51"/>
  <c r="D89" i="5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N82" i="51"/>
  <c r="M82" i="51"/>
  <c r="L82" i="51"/>
  <c r="K82" i="51"/>
  <c r="J82" i="51"/>
  <c r="I82" i="51"/>
  <c r="H82" i="51"/>
  <c r="G82" i="51"/>
  <c r="F82" i="51"/>
  <c r="E82" i="51"/>
  <c r="D82" i="51"/>
  <c r="O81" i="51"/>
  <c r="P81" i="51" s="1"/>
  <c r="O80" i="51"/>
  <c r="P80" i="51" s="1"/>
  <c r="O79" i="51"/>
  <c r="P79" i="51" s="1"/>
  <c r="O78" i="51"/>
  <c r="P78" i="51" s="1"/>
  <c r="O77" i="51"/>
  <c r="P77" i="51" s="1"/>
  <c r="N76" i="51"/>
  <c r="M76" i="51"/>
  <c r="L76" i="51"/>
  <c r="K76" i="51"/>
  <c r="J76" i="51"/>
  <c r="I76" i="51"/>
  <c r="H76" i="51"/>
  <c r="G76" i="51"/>
  <c r="F76" i="51"/>
  <c r="E76" i="51"/>
  <c r="D76" i="5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N42" i="51"/>
  <c r="M42" i="51"/>
  <c r="L42" i="51"/>
  <c r="K42" i="51"/>
  <c r="J42" i="51"/>
  <c r="I42" i="51"/>
  <c r="H42" i="51"/>
  <c r="G42" i="51"/>
  <c r="F42" i="51"/>
  <c r="E42" i="51"/>
  <c r="D42" i="5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N17" i="51"/>
  <c r="M17" i="51"/>
  <c r="L17" i="51"/>
  <c r="K17" i="51"/>
  <c r="J17" i="51"/>
  <c r="I17" i="51"/>
  <c r="H17" i="51"/>
  <c r="G17" i="51"/>
  <c r="F17" i="51"/>
  <c r="E17" i="51"/>
  <c r="D17" i="5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92" i="50"/>
  <c r="P92" i="50" s="1"/>
  <c r="O91" i="50"/>
  <c r="P91" i="50" s="1"/>
  <c r="N90" i="50"/>
  <c r="M90" i="50"/>
  <c r="L90" i="50"/>
  <c r="K90" i="50"/>
  <c r="J90" i="50"/>
  <c r="I90" i="50"/>
  <c r="H90" i="50"/>
  <c r="G90" i="50"/>
  <c r="F90" i="50"/>
  <c r="E90" i="50"/>
  <c r="D90" i="50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N82" i="50"/>
  <c r="M82" i="50"/>
  <c r="L82" i="50"/>
  <c r="K82" i="50"/>
  <c r="J82" i="50"/>
  <c r="I82" i="50"/>
  <c r="H82" i="50"/>
  <c r="G82" i="50"/>
  <c r="F82" i="50"/>
  <c r="E82" i="50"/>
  <c r="D82" i="50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N75" i="50"/>
  <c r="M75" i="50"/>
  <c r="L75" i="50"/>
  <c r="K75" i="50"/>
  <c r="J75" i="50"/>
  <c r="I75" i="50"/>
  <c r="H75" i="50"/>
  <c r="G75" i="50"/>
  <c r="F75" i="50"/>
  <c r="E75" i="50"/>
  <c r="D75" i="50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N46" i="50"/>
  <c r="M46" i="50"/>
  <c r="L46" i="50"/>
  <c r="K46" i="50"/>
  <c r="J46" i="50"/>
  <c r="I46" i="50"/>
  <c r="H46" i="50"/>
  <c r="G46" i="50"/>
  <c r="F46" i="50"/>
  <c r="E46" i="50"/>
  <c r="D46" i="50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89" i="51" l="1"/>
  <c r="P89" i="51" s="1"/>
  <c r="O76" i="51"/>
  <c r="P76" i="51" s="1"/>
  <c r="O42" i="51"/>
  <c r="P42" i="51" s="1"/>
  <c r="D92" i="51"/>
  <c r="O17" i="51"/>
  <c r="P17" i="51" s="1"/>
  <c r="N92" i="51"/>
  <c r="O13" i="51"/>
  <c r="P13" i="51" s="1"/>
  <c r="H92" i="51"/>
  <c r="G92" i="51"/>
  <c r="I92" i="51"/>
  <c r="K92" i="51"/>
  <c r="L92" i="51"/>
  <c r="M92" i="51"/>
  <c r="O5" i="51"/>
  <c r="P5" i="51" s="1"/>
  <c r="J92" i="51"/>
  <c r="E92" i="51"/>
  <c r="F92" i="51"/>
  <c r="O82" i="51"/>
  <c r="P82" i="51" s="1"/>
  <c r="O90" i="50"/>
  <c r="P90" i="50" s="1"/>
  <c r="O82" i="50"/>
  <c r="P82" i="50" s="1"/>
  <c r="O75" i="50"/>
  <c r="P75" i="50" s="1"/>
  <c r="O46" i="50"/>
  <c r="P46" i="50" s="1"/>
  <c r="M93" i="50"/>
  <c r="N93" i="50"/>
  <c r="O17" i="50"/>
  <c r="P17" i="50" s="1"/>
  <c r="H93" i="50"/>
  <c r="D93" i="50"/>
  <c r="E93" i="50"/>
  <c r="K93" i="50"/>
  <c r="L93" i="50"/>
  <c r="O13" i="50"/>
  <c r="P13" i="50" s="1"/>
  <c r="J93" i="50"/>
  <c r="I93" i="50"/>
  <c r="G93" i="50"/>
  <c r="O5" i="50"/>
  <c r="P5" i="50" s="1"/>
  <c r="F93" i="50"/>
  <c r="O85" i="49"/>
  <c r="P85" i="49" s="1"/>
  <c r="N84" i="49"/>
  <c r="O84" i="49" s="1"/>
  <c r="P84" i="49" s="1"/>
  <c r="M84" i="49"/>
  <c r="L84" i="49"/>
  <c r="K84" i="49"/>
  <c r="J84" i="49"/>
  <c r="I84" i="49"/>
  <c r="H84" i="49"/>
  <c r="G84" i="49"/>
  <c r="F84" i="49"/>
  <c r="E84" i="49"/>
  <c r="D84" i="49"/>
  <c r="O83" i="49"/>
  <c r="P83" i="49" s="1"/>
  <c r="O82" i="49"/>
  <c r="P82" i="49"/>
  <c r="O81" i="49"/>
  <c r="P81" i="49" s="1"/>
  <c r="O80" i="49"/>
  <c r="P80" i="49" s="1"/>
  <c r="O79" i="49"/>
  <c r="P79" i="49" s="1"/>
  <c r="N78" i="49"/>
  <c r="M78" i="49"/>
  <c r="L78" i="49"/>
  <c r="K78" i="49"/>
  <c r="O78" i="49" s="1"/>
  <c r="P78" i="49" s="1"/>
  <c r="J78" i="49"/>
  <c r="I78" i="49"/>
  <c r="H78" i="49"/>
  <c r="G78" i="49"/>
  <c r="F78" i="49"/>
  <c r="E78" i="49"/>
  <c r="D78" i="49"/>
  <c r="O77" i="49"/>
  <c r="P77" i="49"/>
  <c r="O76" i="49"/>
  <c r="P76" i="49" s="1"/>
  <c r="O75" i="49"/>
  <c r="P75" i="49"/>
  <c r="O74" i="49"/>
  <c r="P74" i="49" s="1"/>
  <c r="O73" i="49"/>
  <c r="P73" i="49" s="1"/>
  <c r="N72" i="49"/>
  <c r="M72" i="49"/>
  <c r="L72" i="49"/>
  <c r="L86" i="49" s="1"/>
  <c r="K72" i="49"/>
  <c r="K86" i="49" s="1"/>
  <c r="J72" i="49"/>
  <c r="J86" i="49" s="1"/>
  <c r="I72" i="49"/>
  <c r="I86" i="49" s="1"/>
  <c r="H72" i="49"/>
  <c r="G72" i="49"/>
  <c r="F72" i="49"/>
  <c r="E72" i="49"/>
  <c r="D72" i="49"/>
  <c r="O71" i="49"/>
  <c r="P71" i="49" s="1"/>
  <c r="O70" i="49"/>
  <c r="P70" i="49" s="1"/>
  <c r="O69" i="49"/>
  <c r="P69" i="49" s="1"/>
  <c r="O68" i="49"/>
  <c r="P68" i="49" s="1"/>
  <c r="O67" i="49"/>
  <c r="P67" i="49" s="1"/>
  <c r="O66" i="49"/>
  <c r="P66" i="49" s="1"/>
  <c r="O65" i="49"/>
  <c r="P65" i="49" s="1"/>
  <c r="O64" i="49"/>
  <c r="P64" i="49" s="1"/>
  <c r="O63" i="49"/>
  <c r="P63" i="49" s="1"/>
  <c r="O62" i="49"/>
  <c r="P62" i="49" s="1"/>
  <c r="O61" i="49"/>
  <c r="P61" i="49"/>
  <c r="O60" i="49"/>
  <c r="P60" i="49" s="1"/>
  <c r="O59" i="49"/>
  <c r="P59" i="49" s="1"/>
  <c r="O58" i="49"/>
  <c r="P58" i="49" s="1"/>
  <c r="O57" i="49"/>
  <c r="P57" i="49" s="1"/>
  <c r="O56" i="49"/>
  <c r="P56" i="49" s="1"/>
  <c r="O55" i="49"/>
  <c r="P55" i="49"/>
  <c r="O54" i="49"/>
  <c r="P54" i="49" s="1"/>
  <c r="O53" i="49"/>
  <c r="P53" i="49" s="1"/>
  <c r="O52" i="49"/>
  <c r="P52" i="49" s="1"/>
  <c r="O51" i="49"/>
  <c r="P51" i="49" s="1"/>
  <c r="O50" i="49"/>
  <c r="P50" i="49" s="1"/>
  <c r="O49" i="49"/>
  <c r="P49" i="49"/>
  <c r="O48" i="49"/>
  <c r="P48" i="49" s="1"/>
  <c r="O47" i="49"/>
  <c r="P47" i="49" s="1"/>
  <c r="O46" i="49"/>
  <c r="P46" i="49" s="1"/>
  <c r="O45" i="49"/>
  <c r="P45" i="49" s="1"/>
  <c r="O44" i="49"/>
  <c r="P44" i="49" s="1"/>
  <c r="O43" i="49"/>
  <c r="P43" i="49"/>
  <c r="N42" i="49"/>
  <c r="O42" i="49" s="1"/>
  <c r="P42" i="49" s="1"/>
  <c r="M42" i="49"/>
  <c r="L42" i="49"/>
  <c r="K42" i="49"/>
  <c r="J42" i="49"/>
  <c r="I42" i="49"/>
  <c r="H42" i="49"/>
  <c r="G42" i="49"/>
  <c r="F42" i="49"/>
  <c r="E42" i="49"/>
  <c r="D42" i="49"/>
  <c r="O41" i="49"/>
  <c r="P41" i="49"/>
  <c r="O40" i="49"/>
  <c r="P40" i="49" s="1"/>
  <c r="O39" i="49"/>
  <c r="P39" i="49" s="1"/>
  <c r="O38" i="49"/>
  <c r="P38" i="49"/>
  <c r="O37" i="49"/>
  <c r="P37" i="49" s="1"/>
  <c r="O36" i="49"/>
  <c r="P36" i="49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/>
  <c r="O29" i="49"/>
  <c r="P29" i="49"/>
  <c r="O28" i="49"/>
  <c r="P28" i="49" s="1"/>
  <c r="O27" i="49"/>
  <c r="P27" i="49" s="1"/>
  <c r="O26" i="49"/>
  <c r="P26" i="49"/>
  <c r="O25" i="49"/>
  <c r="P25" i="49" s="1"/>
  <c r="O24" i="49"/>
  <c r="P24" i="49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G86" i="49" s="1"/>
  <c r="F18" i="49"/>
  <c r="E18" i="49"/>
  <c r="D18" i="49"/>
  <c r="O17" i="49"/>
  <c r="P17" i="49"/>
  <c r="O16" i="49"/>
  <c r="P16" i="49"/>
  <c r="O15" i="49"/>
  <c r="P15" i="49" s="1"/>
  <c r="N14" i="49"/>
  <c r="M14" i="49"/>
  <c r="O14" i="49" s="1"/>
  <c r="P14" i="49" s="1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/>
  <c r="O10" i="49"/>
  <c r="P10" i="49" s="1"/>
  <c r="O9" i="49"/>
  <c r="P9" i="49"/>
  <c r="O8" i="49"/>
  <c r="P8" i="49" s="1"/>
  <c r="O7" i="49"/>
  <c r="P7" i="49" s="1"/>
  <c r="O6" i="49"/>
  <c r="P6" i="49" s="1"/>
  <c r="N5" i="49"/>
  <c r="N86" i="49" s="1"/>
  <c r="M5" i="49"/>
  <c r="L5" i="49"/>
  <c r="K5" i="49"/>
  <c r="J5" i="49"/>
  <c r="I5" i="49"/>
  <c r="H5" i="49"/>
  <c r="G5" i="49"/>
  <c r="F5" i="49"/>
  <c r="E5" i="49"/>
  <c r="D5" i="49"/>
  <c r="D86" i="49" s="1"/>
  <c r="N85" i="47"/>
  <c r="O85" i="47"/>
  <c r="M84" i="47"/>
  <c r="L84" i="47"/>
  <c r="K84" i="47"/>
  <c r="J84" i="47"/>
  <c r="I84" i="47"/>
  <c r="H84" i="47"/>
  <c r="G84" i="47"/>
  <c r="F84" i="47"/>
  <c r="N84" i="47" s="1"/>
  <c r="O84" i="47" s="1"/>
  <c r="E84" i="47"/>
  <c r="D84" i="47"/>
  <c r="N83" i="47"/>
  <c r="O83" i="47" s="1"/>
  <c r="N82" i="47"/>
  <c r="O82" i="47" s="1"/>
  <c r="N81" i="47"/>
  <c r="O81" i="47"/>
  <c r="N80" i="47"/>
  <c r="O80" i="47"/>
  <c r="N79" i="47"/>
  <c r="O79" i="47" s="1"/>
  <c r="M78" i="47"/>
  <c r="L78" i="47"/>
  <c r="K78" i="47"/>
  <c r="J78" i="47"/>
  <c r="I78" i="47"/>
  <c r="H78" i="47"/>
  <c r="G78" i="47"/>
  <c r="F78" i="47"/>
  <c r="E78" i="47"/>
  <c r="D78" i="47"/>
  <c r="N78" i="47" s="1"/>
  <c r="O78" i="47" s="1"/>
  <c r="N77" i="47"/>
  <c r="O77" i="47" s="1"/>
  <c r="N76" i="47"/>
  <c r="O76" i="47" s="1"/>
  <c r="N75" i="47"/>
  <c r="O75" i="47" s="1"/>
  <c r="N74" i="47"/>
  <c r="O74" i="47" s="1"/>
  <c r="N73" i="47"/>
  <c r="O73" i="47" s="1"/>
  <c r="M72" i="47"/>
  <c r="L72" i="47"/>
  <c r="K72" i="47"/>
  <c r="J72" i="47"/>
  <c r="I72" i="47"/>
  <c r="H72" i="47"/>
  <c r="G72" i="47"/>
  <c r="F72" i="47"/>
  <c r="E72" i="47"/>
  <c r="D72" i="47"/>
  <c r="N71" i="47"/>
  <c r="O71" i="47" s="1"/>
  <c r="N70" i="47"/>
  <c r="O70" i="47"/>
  <c r="N69" i="47"/>
  <c r="O69" i="47" s="1"/>
  <c r="N68" i="47"/>
  <c r="O68" i="47" s="1"/>
  <c r="N67" i="47"/>
  <c r="O67" i="47"/>
  <c r="N66" i="47"/>
  <c r="O66" i="47" s="1"/>
  <c r="N65" i="47"/>
  <c r="O65" i="47" s="1"/>
  <c r="N64" i="47"/>
  <c r="O64" i="47"/>
  <c r="N63" i="47"/>
  <c r="O63" i="47" s="1"/>
  <c r="N62" i="47"/>
  <c r="O62" i="47" s="1"/>
  <c r="N61" i="47"/>
  <c r="O61" i="47" s="1"/>
  <c r="N60" i="47"/>
  <c r="O60" i="47" s="1"/>
  <c r="N59" i="47"/>
  <c r="O59" i="47" s="1"/>
  <c r="N58" i="47"/>
  <c r="O58" i="47"/>
  <c r="N57" i="47"/>
  <c r="O57" i="47" s="1"/>
  <c r="N56" i="47"/>
  <c r="O56" i="47" s="1"/>
  <c r="N55" i="47"/>
  <c r="O55" i="47"/>
  <c r="N54" i="47"/>
  <c r="O54" i="47" s="1"/>
  <c r="N53" i="47"/>
  <c r="O53" i="47" s="1"/>
  <c r="N52" i="47"/>
  <c r="O52" i="47"/>
  <c r="N51" i="47"/>
  <c r="O51" i="47" s="1"/>
  <c r="N50" i="47"/>
  <c r="O50" i="47" s="1"/>
  <c r="N49" i="47"/>
  <c r="O49" i="47"/>
  <c r="N48" i="47"/>
  <c r="O48" i="47" s="1"/>
  <c r="N47" i="47"/>
  <c r="O47" i="47" s="1"/>
  <c r="N46" i="47"/>
  <c r="O46" i="47" s="1"/>
  <c r="N45" i="47"/>
  <c r="O45" i="47" s="1"/>
  <c r="N44" i="47"/>
  <c r="O44" i="47" s="1"/>
  <c r="N43" i="47"/>
  <c r="O43" i="47"/>
  <c r="N42" i="47"/>
  <c r="O42" i="47" s="1"/>
  <c r="M41" i="47"/>
  <c r="L41" i="47"/>
  <c r="K41" i="47"/>
  <c r="J41" i="47"/>
  <c r="N41" i="47" s="1"/>
  <c r="O41" i="47" s="1"/>
  <c r="I41" i="47"/>
  <c r="H41" i="47"/>
  <c r="G41" i="47"/>
  <c r="F41" i="47"/>
  <c r="E41" i="47"/>
  <c r="D41" i="47"/>
  <c r="N40" i="47"/>
  <c r="O40" i="47" s="1"/>
  <c r="N39" i="47"/>
  <c r="O39" i="47" s="1"/>
  <c r="N38" i="47"/>
  <c r="O38" i="47"/>
  <c r="N37" i="47"/>
  <c r="O37" i="47" s="1"/>
  <c r="N36" i="47"/>
  <c r="O36" i="47" s="1"/>
  <c r="N35" i="47"/>
  <c r="O35" i="47"/>
  <c r="N34" i="47"/>
  <c r="O34" i="47" s="1"/>
  <c r="N33" i="47"/>
  <c r="O33" i="47" s="1"/>
  <c r="N32" i="47"/>
  <c r="O32" i="47"/>
  <c r="N31" i="47"/>
  <c r="O31" i="47" s="1"/>
  <c r="N30" i="47"/>
  <c r="O30" i="47" s="1"/>
  <c r="N29" i="47"/>
  <c r="O29" i="47"/>
  <c r="N28" i="47"/>
  <c r="O28" i="47" s="1"/>
  <c r="N27" i="47"/>
  <c r="O27" i="47" s="1"/>
  <c r="N26" i="47"/>
  <c r="O26" i="47" s="1"/>
  <c r="N25" i="47"/>
  <c r="O25" i="47" s="1"/>
  <c r="N24" i="47"/>
  <c r="O24" i="47" s="1"/>
  <c r="N23" i="47"/>
  <c r="O23" i="47"/>
  <c r="N22" i="47"/>
  <c r="O22" i="47" s="1"/>
  <c r="N21" i="47"/>
  <c r="O21" i="47" s="1"/>
  <c r="N20" i="47"/>
  <c r="O20" i="47"/>
  <c r="N19" i="47"/>
  <c r="O19" i="47" s="1"/>
  <c r="N18" i="47"/>
  <c r="O18" i="47" s="1"/>
  <c r="N17" i="47"/>
  <c r="O17" i="47"/>
  <c r="M16" i="47"/>
  <c r="M86" i="47" s="1"/>
  <c r="L16" i="47"/>
  <c r="N16" i="47" s="1"/>
  <c r="O16" i="47" s="1"/>
  <c r="K16" i="47"/>
  <c r="J16" i="47"/>
  <c r="I16" i="47"/>
  <c r="H16" i="47"/>
  <c r="G16" i="47"/>
  <c r="F16" i="47"/>
  <c r="E16" i="47"/>
  <c r="D16" i="47"/>
  <c r="N15" i="47"/>
  <c r="O15" i="47"/>
  <c r="N14" i="47"/>
  <c r="O14" i="47" s="1"/>
  <c r="N13" i="47"/>
  <c r="O13" i="47" s="1"/>
  <c r="M12" i="47"/>
  <c r="L12" i="47"/>
  <c r="L86" i="47" s="1"/>
  <c r="K12" i="47"/>
  <c r="J12" i="47"/>
  <c r="J86" i="47" s="1"/>
  <c r="I12" i="47"/>
  <c r="H12" i="47"/>
  <c r="G12" i="47"/>
  <c r="F12" i="47"/>
  <c r="N12" i="47" s="1"/>
  <c r="O12" i="47" s="1"/>
  <c r="E12" i="47"/>
  <c r="D12" i="47"/>
  <c r="N11" i="47"/>
  <c r="O11" i="47" s="1"/>
  <c r="N10" i="47"/>
  <c r="O10" i="47"/>
  <c r="N9" i="47"/>
  <c r="O9" i="47" s="1"/>
  <c r="N8" i="47"/>
  <c r="O8" i="47" s="1"/>
  <c r="N7" i="47"/>
  <c r="O7" i="47"/>
  <c r="N6" i="47"/>
  <c r="O6" i="47" s="1"/>
  <c r="M5" i="47"/>
  <c r="L5" i="47"/>
  <c r="K5" i="47"/>
  <c r="K86" i="47" s="1"/>
  <c r="J5" i="47"/>
  <c r="I5" i="47"/>
  <c r="I86" i="47" s="1"/>
  <c r="H5" i="47"/>
  <c r="H86" i="47" s="1"/>
  <c r="G5" i="47"/>
  <c r="G86" i="47" s="1"/>
  <c r="F5" i="47"/>
  <c r="F86" i="47" s="1"/>
  <c r="E5" i="47"/>
  <c r="E86" i="47" s="1"/>
  <c r="D5" i="47"/>
  <c r="D86" i="47" s="1"/>
  <c r="N98" i="46"/>
  <c r="O98" i="46" s="1"/>
  <c r="N97" i="46"/>
  <c r="O97" i="46" s="1"/>
  <c r="M96" i="46"/>
  <c r="L96" i="46"/>
  <c r="K96" i="46"/>
  <c r="N96" i="46" s="1"/>
  <c r="O96" i="46" s="1"/>
  <c r="J96" i="46"/>
  <c r="I96" i="46"/>
  <c r="H96" i="46"/>
  <c r="G96" i="46"/>
  <c r="F96" i="46"/>
  <c r="E96" i="46"/>
  <c r="D96" i="46"/>
  <c r="N95" i="46"/>
  <c r="O95" i="46" s="1"/>
  <c r="N94" i="46"/>
  <c r="O94" i="46"/>
  <c r="N93" i="46"/>
  <c r="O93" i="46" s="1"/>
  <c r="N92" i="46"/>
  <c r="O92" i="46" s="1"/>
  <c r="N91" i="46"/>
  <c r="O91" i="46"/>
  <c r="M90" i="46"/>
  <c r="N90" i="46" s="1"/>
  <c r="O90" i="46" s="1"/>
  <c r="L90" i="46"/>
  <c r="K90" i="46"/>
  <c r="J90" i="46"/>
  <c r="I90" i="46"/>
  <c r="H90" i="46"/>
  <c r="G90" i="46"/>
  <c r="F90" i="46"/>
  <c r="E90" i="46"/>
  <c r="D90" i="46"/>
  <c r="N89" i="46"/>
  <c r="O89" i="46" s="1"/>
  <c r="N88" i="46"/>
  <c r="O88" i="46" s="1"/>
  <c r="N87" i="46"/>
  <c r="O87" i="46" s="1"/>
  <c r="N86" i="46"/>
  <c r="O86" i="46"/>
  <c r="N85" i="46"/>
  <c r="O85" i="46" s="1"/>
  <c r="M84" i="46"/>
  <c r="L84" i="46"/>
  <c r="K84" i="46"/>
  <c r="J84" i="46"/>
  <c r="N84" i="46" s="1"/>
  <c r="O84" i="46" s="1"/>
  <c r="I84" i="46"/>
  <c r="H84" i="46"/>
  <c r="G84" i="46"/>
  <c r="F84" i="46"/>
  <c r="E84" i="46"/>
  <c r="D84" i="46"/>
  <c r="N83" i="46"/>
  <c r="O83" i="46" s="1"/>
  <c r="N82" i="46"/>
  <c r="O82" i="46" s="1"/>
  <c r="N81" i="46"/>
  <c r="O81" i="46"/>
  <c r="N80" i="46"/>
  <c r="O80" i="46" s="1"/>
  <c r="N79" i="46"/>
  <c r="O79" i="46" s="1"/>
  <c r="N78" i="46"/>
  <c r="O78" i="46"/>
  <c r="N77" i="46"/>
  <c r="O77" i="46" s="1"/>
  <c r="N76" i="46"/>
  <c r="O76" i="46" s="1"/>
  <c r="N75" i="46"/>
  <c r="O75" i="46"/>
  <c r="N74" i="46"/>
  <c r="O74" i="46" s="1"/>
  <c r="N73" i="46"/>
  <c r="O73" i="46" s="1"/>
  <c r="N72" i="46"/>
  <c r="O72" i="46"/>
  <c r="N71" i="46"/>
  <c r="O71" i="46" s="1"/>
  <c r="N70" i="46"/>
  <c r="O70" i="46" s="1"/>
  <c r="N69" i="46"/>
  <c r="O69" i="46" s="1"/>
  <c r="N68" i="46"/>
  <c r="O68" i="46" s="1"/>
  <c r="N67" i="46"/>
  <c r="O67" i="46" s="1"/>
  <c r="N66" i="46"/>
  <c r="O66" i="46"/>
  <c r="N65" i="46"/>
  <c r="O65" i="46" s="1"/>
  <c r="N64" i="46"/>
  <c r="O64" i="46" s="1"/>
  <c r="N63" i="46"/>
  <c r="O63" i="46"/>
  <c r="N62" i="46"/>
  <c r="O62" i="46" s="1"/>
  <c r="N61" i="46"/>
  <c r="O61" i="46" s="1"/>
  <c r="N60" i="46"/>
  <c r="O60" i="46"/>
  <c r="N59" i="46"/>
  <c r="O59" i="46" s="1"/>
  <c r="N58" i="46"/>
  <c r="O58" i="46" s="1"/>
  <c r="N57" i="46"/>
  <c r="O57" i="46"/>
  <c r="N56" i="46"/>
  <c r="O56" i="46" s="1"/>
  <c r="N55" i="46"/>
  <c r="O55" i="46" s="1"/>
  <c r="N54" i="46"/>
  <c r="O54" i="46" s="1"/>
  <c r="N53" i="46"/>
  <c r="O53" i="46" s="1"/>
  <c r="N52" i="46"/>
  <c r="O52" i="46" s="1"/>
  <c r="N51" i="46"/>
  <c r="O51" i="46"/>
  <c r="N50" i="46"/>
  <c r="O50" i="46" s="1"/>
  <c r="N49" i="46"/>
  <c r="O49" i="46" s="1"/>
  <c r="N48" i="46"/>
  <c r="O48" i="46"/>
  <c r="M47" i="46"/>
  <c r="L47" i="46"/>
  <c r="K47" i="46"/>
  <c r="J47" i="46"/>
  <c r="I47" i="46"/>
  <c r="I99" i="46" s="1"/>
  <c r="H47" i="46"/>
  <c r="N47" i="46" s="1"/>
  <c r="O47" i="46" s="1"/>
  <c r="G47" i="46"/>
  <c r="F47" i="46"/>
  <c r="E47" i="46"/>
  <c r="D47" i="46"/>
  <c r="N46" i="46"/>
  <c r="O46" i="46" s="1"/>
  <c r="N45" i="46"/>
  <c r="O45" i="46" s="1"/>
  <c r="N44" i="46"/>
  <c r="O44" i="46" s="1"/>
  <c r="N43" i="46"/>
  <c r="O43" i="46"/>
  <c r="N42" i="46"/>
  <c r="O42" i="46" s="1"/>
  <c r="N41" i="46"/>
  <c r="O41" i="46" s="1"/>
  <c r="N40" i="46"/>
  <c r="O40" i="46"/>
  <c r="N39" i="46"/>
  <c r="O39" i="46" s="1"/>
  <c r="N38" i="46"/>
  <c r="O38" i="46" s="1"/>
  <c r="N37" i="46"/>
  <c r="O37" i="46"/>
  <c r="N36" i="46"/>
  <c r="O36" i="46" s="1"/>
  <c r="N35" i="46"/>
  <c r="O35" i="46" s="1"/>
  <c r="N34" i="46"/>
  <c r="O34" i="46"/>
  <c r="N33" i="46"/>
  <c r="O33" i="46" s="1"/>
  <c r="N32" i="46"/>
  <c r="O32" i="46" s="1"/>
  <c r="N31" i="46"/>
  <c r="O31" i="46" s="1"/>
  <c r="N30" i="46"/>
  <c r="O30" i="46" s="1"/>
  <c r="N29" i="46"/>
  <c r="O29" i="46" s="1"/>
  <c r="N28" i="46"/>
  <c r="O28" i="46"/>
  <c r="N27" i="46"/>
  <c r="O27" i="46" s="1"/>
  <c r="N26" i="46"/>
  <c r="O26" i="46" s="1"/>
  <c r="N25" i="46"/>
  <c r="O25" i="46"/>
  <c r="N24" i="46"/>
  <c r="O24" i="46" s="1"/>
  <c r="N23" i="46"/>
  <c r="O23" i="46" s="1"/>
  <c r="N22" i="46"/>
  <c r="O22" i="46"/>
  <c r="N21" i="46"/>
  <c r="O21" i="46" s="1"/>
  <c r="N20" i="46"/>
  <c r="O20" i="46" s="1"/>
  <c r="N19" i="46"/>
  <c r="O19" i="46"/>
  <c r="M18" i="46"/>
  <c r="L18" i="46"/>
  <c r="K18" i="46"/>
  <c r="J18" i="46"/>
  <c r="I18" i="46"/>
  <c r="H18" i="46"/>
  <c r="G18" i="46"/>
  <c r="G99" i="46" s="1"/>
  <c r="F18" i="46"/>
  <c r="F99" i="46" s="1"/>
  <c r="E18" i="46"/>
  <c r="D18" i="46"/>
  <c r="N18" i="46" s="1"/>
  <c r="O18" i="46" s="1"/>
  <c r="N17" i="46"/>
  <c r="O17" i="46"/>
  <c r="N16" i="46"/>
  <c r="O16" i="46" s="1"/>
  <c r="N15" i="46"/>
  <c r="O15" i="46" s="1"/>
  <c r="M14" i="46"/>
  <c r="L14" i="46"/>
  <c r="K14" i="46"/>
  <c r="J14" i="46"/>
  <c r="J99" i="46" s="1"/>
  <c r="I14" i="46"/>
  <c r="H14" i="46"/>
  <c r="G14" i="46"/>
  <c r="F14" i="46"/>
  <c r="E14" i="46"/>
  <c r="N14" i="46" s="1"/>
  <c r="O14" i="46" s="1"/>
  <c r="D14" i="46"/>
  <c r="N13" i="46"/>
  <c r="O13" i="46" s="1"/>
  <c r="N12" i="46"/>
  <c r="O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/>
  <c r="M5" i="46"/>
  <c r="M99" i="46" s="1"/>
  <c r="L5" i="46"/>
  <c r="L99" i="46" s="1"/>
  <c r="K5" i="46"/>
  <c r="N5" i="46" s="1"/>
  <c r="O5" i="46" s="1"/>
  <c r="J5" i="46"/>
  <c r="I5" i="46"/>
  <c r="H5" i="46"/>
  <c r="G5" i="46"/>
  <c r="F5" i="46"/>
  <c r="E5" i="46"/>
  <c r="D5" i="46"/>
  <c r="N80" i="45"/>
  <c r="O80" i="45"/>
  <c r="N79" i="45"/>
  <c r="O79" i="45" s="1"/>
  <c r="M78" i="45"/>
  <c r="L78" i="45"/>
  <c r="K78" i="45"/>
  <c r="J78" i="45"/>
  <c r="J81" i="45" s="1"/>
  <c r="I78" i="45"/>
  <c r="H78" i="45"/>
  <c r="G78" i="45"/>
  <c r="F78" i="45"/>
  <c r="E78" i="45"/>
  <c r="D78" i="45"/>
  <c r="N78" i="45" s="1"/>
  <c r="O78" i="45" s="1"/>
  <c r="N77" i="45"/>
  <c r="O77" i="45" s="1"/>
  <c r="N76" i="45"/>
  <c r="O76" i="45" s="1"/>
  <c r="N75" i="45"/>
  <c r="O75" i="45" s="1"/>
  <c r="N74" i="45"/>
  <c r="O74" i="45" s="1"/>
  <c r="N73" i="45"/>
  <c r="O73" i="45" s="1"/>
  <c r="N72" i="45"/>
  <c r="O72" i="45" s="1"/>
  <c r="M71" i="45"/>
  <c r="L71" i="45"/>
  <c r="K71" i="45"/>
  <c r="J71" i="45"/>
  <c r="I71" i="45"/>
  <c r="H71" i="45"/>
  <c r="G71" i="45"/>
  <c r="F71" i="45"/>
  <c r="E71" i="45"/>
  <c r="D71" i="45"/>
  <c r="N70" i="45"/>
  <c r="O70" i="45"/>
  <c r="N69" i="45"/>
  <c r="O69" i="45" s="1"/>
  <c r="N68" i="45"/>
  <c r="O68" i="45" s="1"/>
  <c r="N67" i="45"/>
  <c r="O67" i="45" s="1"/>
  <c r="N66" i="45"/>
  <c r="O66" i="45" s="1"/>
  <c r="N65" i="45"/>
  <c r="O65" i="45"/>
  <c r="M64" i="45"/>
  <c r="L64" i="45"/>
  <c r="K64" i="45"/>
  <c r="J64" i="45"/>
  <c r="I64" i="45"/>
  <c r="H64" i="45"/>
  <c r="G64" i="45"/>
  <c r="F64" i="45"/>
  <c r="E64" i="45"/>
  <c r="D64" i="45"/>
  <c r="N64" i="45" s="1"/>
  <c r="O64" i="45" s="1"/>
  <c r="N63" i="45"/>
  <c r="O63" i="45"/>
  <c r="N62" i="45"/>
  <c r="O62" i="45" s="1"/>
  <c r="N61" i="45"/>
  <c r="O61" i="45" s="1"/>
  <c r="N60" i="45"/>
  <c r="O60" i="45" s="1"/>
  <c r="N59" i="45"/>
  <c r="O59" i="45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/>
  <c r="N52" i="45"/>
  <c r="O52" i="45" s="1"/>
  <c r="N51" i="45"/>
  <c r="O51" i="45" s="1"/>
  <c r="N50" i="45"/>
  <c r="O50" i="45"/>
  <c r="N49" i="45"/>
  <c r="O49" i="45" s="1"/>
  <c r="N48" i="45"/>
  <c r="O48" i="45" s="1"/>
  <c r="N47" i="45"/>
  <c r="O47" i="45"/>
  <c r="N46" i="45"/>
  <c r="O46" i="45" s="1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4" i="45" s="1"/>
  <c r="O44" i="45" s="1"/>
  <c r="N43" i="45"/>
  <c r="O43" i="45" s="1"/>
  <c r="N42" i="45"/>
  <c r="O42" i="45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/>
  <c r="N35" i="45"/>
  <c r="O35" i="45" s="1"/>
  <c r="N34" i="45"/>
  <c r="O34" i="45" s="1"/>
  <c r="N33" i="45"/>
  <c r="O33" i="45"/>
  <c r="N32" i="45"/>
  <c r="O32" i="45" s="1"/>
  <c r="N31" i="45"/>
  <c r="O31" i="45" s="1"/>
  <c r="N30" i="45"/>
  <c r="O30" i="45"/>
  <c r="N29" i="45"/>
  <c r="O29" i="45" s="1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/>
  <c r="N20" i="45"/>
  <c r="O20" i="45" s="1"/>
  <c r="M19" i="45"/>
  <c r="L19" i="45"/>
  <c r="K19" i="45"/>
  <c r="J19" i="45"/>
  <c r="I19" i="45"/>
  <c r="H19" i="45"/>
  <c r="G19" i="45"/>
  <c r="G81" i="45" s="1"/>
  <c r="F19" i="45"/>
  <c r="E19" i="45"/>
  <c r="E81" i="45" s="1"/>
  <c r="D19" i="45"/>
  <c r="N19" i="45" s="1"/>
  <c r="O19" i="45" s="1"/>
  <c r="N18" i="45"/>
  <c r="O18" i="45" s="1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N14" i="45" s="1"/>
  <c r="O14" i="45" s="1"/>
  <c r="D14" i="45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N5" i="45" s="1"/>
  <c r="O5" i="45" s="1"/>
  <c r="E5" i="45"/>
  <c r="D5" i="45"/>
  <c r="N89" i="44"/>
  <c r="O89" i="44" s="1"/>
  <c r="N88" i="44"/>
  <c r="O88" i="44"/>
  <c r="N87" i="44"/>
  <c r="O87" i="44" s="1"/>
  <c r="M86" i="44"/>
  <c r="L86" i="44"/>
  <c r="K86" i="44"/>
  <c r="J86" i="44"/>
  <c r="N86" i="44" s="1"/>
  <c r="O86" i="44" s="1"/>
  <c r="I86" i="44"/>
  <c r="H86" i="44"/>
  <c r="G86" i="44"/>
  <c r="F86" i="44"/>
  <c r="E86" i="44"/>
  <c r="D86" i="44"/>
  <c r="N85" i="44"/>
  <c r="O85" i="44" s="1"/>
  <c r="N84" i="44"/>
  <c r="O84" i="44" s="1"/>
  <c r="N83" i="44"/>
  <c r="O83" i="44"/>
  <c r="M82" i="44"/>
  <c r="L82" i="44"/>
  <c r="K82" i="44"/>
  <c r="J82" i="44"/>
  <c r="I82" i="44"/>
  <c r="H82" i="44"/>
  <c r="G82" i="44"/>
  <c r="F82" i="44"/>
  <c r="E82" i="44"/>
  <c r="D82" i="44"/>
  <c r="N82" i="44" s="1"/>
  <c r="O82" i="44" s="1"/>
  <c r="N81" i="44"/>
  <c r="O81" i="44"/>
  <c r="N80" i="44"/>
  <c r="O80" i="44" s="1"/>
  <c r="N79" i="44"/>
  <c r="O79" i="44" s="1"/>
  <c r="N78" i="44"/>
  <c r="O78" i="44" s="1"/>
  <c r="N77" i="44"/>
  <c r="O77" i="44" s="1"/>
  <c r="N76" i="44"/>
  <c r="O76" i="44" s="1"/>
  <c r="N75" i="44"/>
  <c r="O75" i="44"/>
  <c r="M74" i="44"/>
  <c r="L74" i="44"/>
  <c r="K74" i="44"/>
  <c r="J74" i="44"/>
  <c r="I74" i="44"/>
  <c r="H74" i="44"/>
  <c r="G74" i="44"/>
  <c r="F74" i="44"/>
  <c r="E74" i="44"/>
  <c r="D74" i="44"/>
  <c r="N74" i="44" s="1"/>
  <c r="O74" i="44" s="1"/>
  <c r="N73" i="44"/>
  <c r="O73" i="44"/>
  <c r="N72" i="44"/>
  <c r="O72" i="44" s="1"/>
  <c r="N71" i="44"/>
  <c r="O71" i="44" s="1"/>
  <c r="N70" i="44"/>
  <c r="O70" i="44"/>
  <c r="N69" i="44"/>
  <c r="O69" i="44" s="1"/>
  <c r="N68" i="44"/>
  <c r="O68" i="44"/>
  <c r="N67" i="44"/>
  <c r="O67" i="44"/>
  <c r="N66" i="44"/>
  <c r="O66" i="44" s="1"/>
  <c r="N65" i="44"/>
  <c r="O65" i="44" s="1"/>
  <c r="N64" i="44"/>
  <c r="O64" i="44"/>
  <c r="N63" i="44"/>
  <c r="O63" i="44" s="1"/>
  <c r="N62" i="44"/>
  <c r="O62" i="44"/>
  <c r="N61" i="44"/>
  <c r="O61" i="44" s="1"/>
  <c r="N60" i="44"/>
  <c r="O60" i="44" s="1"/>
  <c r="N59" i="44"/>
  <c r="O59" i="44" s="1"/>
  <c r="N58" i="44"/>
  <c r="O58" i="44"/>
  <c r="N57" i="44"/>
  <c r="O57" i="44" s="1"/>
  <c r="N56" i="44"/>
  <c r="O56" i="44" s="1"/>
  <c r="N55" i="44"/>
  <c r="O55" i="44"/>
  <c r="N54" i="44"/>
  <c r="O54" i="44" s="1"/>
  <c r="N53" i="44"/>
  <c r="O53" i="44" s="1"/>
  <c r="N52" i="44"/>
  <c r="O52" i="44"/>
  <c r="N51" i="44"/>
  <c r="O51" i="44" s="1"/>
  <c r="N50" i="44"/>
  <c r="O50" i="44"/>
  <c r="N49" i="44"/>
  <c r="O49" i="44"/>
  <c r="N48" i="44"/>
  <c r="O48" i="44" s="1"/>
  <c r="N47" i="44"/>
  <c r="O47" i="44" s="1"/>
  <c r="N46" i="44"/>
  <c r="O46" i="44" s="1"/>
  <c r="N45" i="44"/>
  <c r="O45" i="44" s="1"/>
  <c r="N44" i="44"/>
  <c r="O44" i="44"/>
  <c r="M43" i="44"/>
  <c r="L43" i="44"/>
  <c r="K43" i="44"/>
  <c r="J43" i="44"/>
  <c r="I43" i="44"/>
  <c r="H43" i="44"/>
  <c r="G43" i="44"/>
  <c r="F43" i="44"/>
  <c r="E43" i="44"/>
  <c r="D43" i="44"/>
  <c r="N43" i="44" s="1"/>
  <c r="O43" i="44" s="1"/>
  <c r="N42" i="44"/>
  <c r="O42" i="44"/>
  <c r="N41" i="44"/>
  <c r="O41" i="44" s="1"/>
  <c r="N40" i="44"/>
  <c r="O40" i="44"/>
  <c r="N39" i="44"/>
  <c r="O39" i="44" s="1"/>
  <c r="N38" i="44"/>
  <c r="O38" i="44" s="1"/>
  <c r="N37" i="44"/>
  <c r="O37" i="44" s="1"/>
  <c r="N36" i="44"/>
  <c r="O36" i="44"/>
  <c r="N35" i="44"/>
  <c r="O35" i="44" s="1"/>
  <c r="N34" i="44"/>
  <c r="O34" i="44"/>
  <c r="N33" i="44"/>
  <c r="O33" i="44" s="1"/>
  <c r="N32" i="44"/>
  <c r="O32" i="44"/>
  <c r="N31" i="44"/>
  <c r="O31" i="44" s="1"/>
  <c r="N30" i="44"/>
  <c r="O30" i="44"/>
  <c r="N29" i="44"/>
  <c r="O29" i="44" s="1"/>
  <c r="N28" i="44"/>
  <c r="O28" i="44" s="1"/>
  <c r="N27" i="44"/>
  <c r="O27" i="44" s="1"/>
  <c r="N26" i="44"/>
  <c r="O26" i="44"/>
  <c r="N25" i="44"/>
  <c r="O25" i="44" s="1"/>
  <c r="N24" i="44"/>
  <c r="O24" i="44" s="1"/>
  <c r="N23" i="44"/>
  <c r="O23" i="44"/>
  <c r="N22" i="44"/>
  <c r="O22" i="44" s="1"/>
  <c r="N21" i="44"/>
  <c r="O21" i="44" s="1"/>
  <c r="N20" i="44"/>
  <c r="O20" i="44"/>
  <c r="N19" i="44"/>
  <c r="O19" i="44" s="1"/>
  <c r="N18" i="44"/>
  <c r="O18" i="44"/>
  <c r="M17" i="44"/>
  <c r="M90" i="44" s="1"/>
  <c r="L17" i="44"/>
  <c r="K17" i="44"/>
  <c r="J17" i="44"/>
  <c r="I17" i="44"/>
  <c r="H17" i="44"/>
  <c r="G17" i="44"/>
  <c r="F17" i="44"/>
  <c r="N17" i="44" s="1"/>
  <c r="O17" i="44" s="1"/>
  <c r="E17" i="44"/>
  <c r="D17" i="44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F90" i="44" s="1"/>
  <c r="E14" i="44"/>
  <c r="E90" i="44" s="1"/>
  <c r="D14" i="44"/>
  <c r="N13" i="44"/>
  <c r="O13" i="44"/>
  <c r="N12" i="44"/>
  <c r="O12" i="44" s="1"/>
  <c r="N11" i="44"/>
  <c r="O11" i="44" s="1"/>
  <c r="N10" i="44"/>
  <c r="O10" i="44"/>
  <c r="N9" i="44"/>
  <c r="O9" i="44" s="1"/>
  <c r="N8" i="44"/>
  <c r="O8" i="44"/>
  <c r="N7" i="44"/>
  <c r="O7" i="44"/>
  <c r="N6" i="44"/>
  <c r="O6" i="44"/>
  <c r="M5" i="44"/>
  <c r="L5" i="44"/>
  <c r="K5" i="44"/>
  <c r="K90" i="44" s="1"/>
  <c r="J5" i="44"/>
  <c r="J90" i="44" s="1"/>
  <c r="I5" i="44"/>
  <c r="I90" i="44" s="1"/>
  <c r="H5" i="44"/>
  <c r="H90" i="44" s="1"/>
  <c r="G5" i="44"/>
  <c r="F5" i="44"/>
  <c r="E5" i="44"/>
  <c r="D5" i="44"/>
  <c r="N84" i="43"/>
  <c r="O84" i="43" s="1"/>
  <c r="M83" i="43"/>
  <c r="L83" i="43"/>
  <c r="K83" i="43"/>
  <c r="J83" i="43"/>
  <c r="I83" i="43"/>
  <c r="H83" i="43"/>
  <c r="G83" i="43"/>
  <c r="F83" i="43"/>
  <c r="E83" i="43"/>
  <c r="D83" i="43"/>
  <c r="N83" i="43" s="1"/>
  <c r="O83" i="43" s="1"/>
  <c r="N82" i="43"/>
  <c r="O82" i="43"/>
  <c r="N81" i="43"/>
  <c r="O81" i="43" s="1"/>
  <c r="N80" i="43"/>
  <c r="O80" i="43" s="1"/>
  <c r="N79" i="43"/>
  <c r="O79" i="43" s="1"/>
  <c r="N78" i="43"/>
  <c r="O78" i="43" s="1"/>
  <c r="M77" i="43"/>
  <c r="L77" i="43"/>
  <c r="K77" i="43"/>
  <c r="J77" i="43"/>
  <c r="I77" i="43"/>
  <c r="H77" i="43"/>
  <c r="G77" i="43"/>
  <c r="F77" i="43"/>
  <c r="E77" i="43"/>
  <c r="D77" i="43"/>
  <c r="N77" i="43" s="1"/>
  <c r="O77" i="43" s="1"/>
  <c r="N76" i="43"/>
  <c r="O76" i="43" s="1"/>
  <c r="N75" i="43"/>
  <c r="O75" i="43"/>
  <c r="N74" i="43"/>
  <c r="O74" i="43"/>
  <c r="N73" i="43"/>
  <c r="O73" i="43" s="1"/>
  <c r="N72" i="43"/>
  <c r="O72" i="43" s="1"/>
  <c r="N71" i="43"/>
  <c r="O71" i="43" s="1"/>
  <c r="M70" i="43"/>
  <c r="L70" i="43"/>
  <c r="K70" i="43"/>
  <c r="J70" i="43"/>
  <c r="I70" i="43"/>
  <c r="H70" i="43"/>
  <c r="G70" i="43"/>
  <c r="F70" i="43"/>
  <c r="E70" i="43"/>
  <c r="D70" i="43"/>
  <c r="N69" i="43"/>
  <c r="O69" i="43" s="1"/>
  <c r="N68" i="43"/>
  <c r="O68" i="43" s="1"/>
  <c r="N67" i="43"/>
  <c r="O67" i="43"/>
  <c r="N66" i="43"/>
  <c r="O66" i="43" s="1"/>
  <c r="N65" i="43"/>
  <c r="O65" i="43" s="1"/>
  <c r="N64" i="43"/>
  <c r="O64" i="43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/>
  <c r="N54" i="43"/>
  <c r="O54" i="43"/>
  <c r="N53" i="43"/>
  <c r="O53" i="43" s="1"/>
  <c r="N52" i="43"/>
  <c r="O52" i="43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/>
  <c r="N45" i="43"/>
  <c r="O45" i="43" s="1"/>
  <c r="M44" i="43"/>
  <c r="L44" i="43"/>
  <c r="K44" i="43"/>
  <c r="J44" i="43"/>
  <c r="I44" i="43"/>
  <c r="H44" i="43"/>
  <c r="G44" i="43"/>
  <c r="F44" i="43"/>
  <c r="E44" i="43"/>
  <c r="D44" i="43"/>
  <c r="N44" i="43" s="1"/>
  <c r="O44" i="43" s="1"/>
  <c r="N43" i="43"/>
  <c r="O43" i="43" s="1"/>
  <c r="N42" i="43"/>
  <c r="O42" i="43" s="1"/>
  <c r="N41" i="43"/>
  <c r="O41" i="43"/>
  <c r="N40" i="43"/>
  <c r="O40" i="43"/>
  <c r="N39" i="43"/>
  <c r="O39" i="43" s="1"/>
  <c r="N38" i="43"/>
  <c r="O38" i="43"/>
  <c r="N37" i="43"/>
  <c r="O37" i="43" s="1"/>
  <c r="N36" i="43"/>
  <c r="O36" i="43" s="1"/>
  <c r="N35" i="43"/>
  <c r="O35" i="43"/>
  <c r="N34" i="43"/>
  <c r="O34" i="43" s="1"/>
  <c r="N33" i="43"/>
  <c r="O33" i="43" s="1"/>
  <c r="N32" i="43"/>
  <c r="O32" i="43"/>
  <c r="N31" i="43"/>
  <c r="O31" i="43" s="1"/>
  <c r="N30" i="43"/>
  <c r="O30" i="43" s="1"/>
  <c r="N29" i="43"/>
  <c r="O29" i="43"/>
  <c r="N28" i="43"/>
  <c r="O28" i="43" s="1"/>
  <c r="N27" i="43"/>
  <c r="O27" i="43" s="1"/>
  <c r="N26" i="43"/>
  <c r="O26" i="43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/>
  <c r="M19" i="43"/>
  <c r="L19" i="43"/>
  <c r="K19" i="43"/>
  <c r="J19" i="43"/>
  <c r="I19" i="43"/>
  <c r="H19" i="43"/>
  <c r="G19" i="43"/>
  <c r="F19" i="43"/>
  <c r="E19" i="43"/>
  <c r="D19" i="43"/>
  <c r="N19" i="43" s="1"/>
  <c r="O19" i="43" s="1"/>
  <c r="N18" i="43"/>
  <c r="O18" i="43"/>
  <c r="N17" i="43"/>
  <c r="O17" i="43" s="1"/>
  <c r="N16" i="43"/>
  <c r="O16" i="43" s="1"/>
  <c r="M15" i="43"/>
  <c r="L15" i="43"/>
  <c r="K15" i="43"/>
  <c r="J15" i="43"/>
  <c r="I15" i="43"/>
  <c r="I85" i="43" s="1"/>
  <c r="H15" i="43"/>
  <c r="G15" i="43"/>
  <c r="F15" i="43"/>
  <c r="E15" i="43"/>
  <c r="D15" i="43"/>
  <c r="N14" i="43"/>
  <c r="O14" i="43" s="1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H85" i="43" s="1"/>
  <c r="G5" i="43"/>
  <c r="G85" i="43" s="1"/>
  <c r="F5" i="43"/>
  <c r="F85" i="43" s="1"/>
  <c r="E5" i="43"/>
  <c r="E85" i="43" s="1"/>
  <c r="D5" i="43"/>
  <c r="D85" i="43" s="1"/>
  <c r="N80" i="42"/>
  <c r="O80" i="42" s="1"/>
  <c r="N79" i="42"/>
  <c r="O79" i="42" s="1"/>
  <c r="N78" i="42"/>
  <c r="O78" i="42"/>
  <c r="N77" i="42"/>
  <c r="O77" i="42" s="1"/>
  <c r="N76" i="42"/>
  <c r="O76" i="42" s="1"/>
  <c r="N75" i="42"/>
  <c r="O75" i="42" s="1"/>
  <c r="N74" i="42"/>
  <c r="O74" i="42" s="1"/>
  <c r="M73" i="42"/>
  <c r="L73" i="42"/>
  <c r="K73" i="42"/>
  <c r="J73" i="42"/>
  <c r="I73" i="42"/>
  <c r="H73" i="42"/>
  <c r="G73" i="42"/>
  <c r="F73" i="42"/>
  <c r="E73" i="42"/>
  <c r="D73" i="42"/>
  <c r="N73" i="42" s="1"/>
  <c r="O73" i="42" s="1"/>
  <c r="N72" i="42"/>
  <c r="O72" i="42"/>
  <c r="N71" i="42"/>
  <c r="O71" i="42" s="1"/>
  <c r="N70" i="42"/>
  <c r="O70" i="42" s="1"/>
  <c r="N69" i="42"/>
  <c r="O69" i="42" s="1"/>
  <c r="N68" i="42"/>
  <c r="O68" i="42" s="1"/>
  <c r="N67" i="42"/>
  <c r="O67" i="42"/>
  <c r="N66" i="42"/>
  <c r="O66" i="42"/>
  <c r="N65" i="42"/>
  <c r="O65" i="42" s="1"/>
  <c r="N64" i="42"/>
  <c r="O64" i="42"/>
  <c r="N63" i="42"/>
  <c r="O63" i="42" s="1"/>
  <c r="M62" i="42"/>
  <c r="L62" i="42"/>
  <c r="K62" i="42"/>
  <c r="J62" i="42"/>
  <c r="I62" i="42"/>
  <c r="H62" i="42"/>
  <c r="G62" i="42"/>
  <c r="F62" i="42"/>
  <c r="E62" i="42"/>
  <c r="N62" i="42" s="1"/>
  <c r="O62" i="42" s="1"/>
  <c r="D62" i="42"/>
  <c r="N61" i="42"/>
  <c r="O61" i="42" s="1"/>
  <c r="N60" i="42"/>
  <c r="O60" i="42" s="1"/>
  <c r="N59" i="42"/>
  <c r="O59" i="42"/>
  <c r="N58" i="42"/>
  <c r="O58" i="42" s="1"/>
  <c r="M57" i="42"/>
  <c r="L57" i="42"/>
  <c r="K57" i="42"/>
  <c r="J57" i="42"/>
  <c r="I57" i="42"/>
  <c r="H57" i="42"/>
  <c r="G57" i="42"/>
  <c r="F57" i="42"/>
  <c r="E57" i="42"/>
  <c r="E81" i="42" s="1"/>
  <c r="D57" i="42"/>
  <c r="N57" i="42" s="1"/>
  <c r="O57" i="42" s="1"/>
  <c r="N56" i="42"/>
  <c r="O56" i="42" s="1"/>
  <c r="N55" i="42"/>
  <c r="O55" i="42"/>
  <c r="N54" i="42"/>
  <c r="O54" i="42" s="1"/>
  <c r="N53" i="42"/>
  <c r="O53" i="42" s="1"/>
  <c r="N52" i="42"/>
  <c r="O52" i="42" s="1"/>
  <c r="N51" i="42"/>
  <c r="O51" i="42"/>
  <c r="N50" i="42"/>
  <c r="O50" i="42" s="1"/>
  <c r="N49" i="42"/>
  <c r="O49" i="42" s="1"/>
  <c r="N48" i="42"/>
  <c r="O48" i="42"/>
  <c r="N47" i="42"/>
  <c r="O47" i="42" s="1"/>
  <c r="N46" i="42"/>
  <c r="O46" i="42" s="1"/>
  <c r="N45" i="42"/>
  <c r="O45" i="42"/>
  <c r="N44" i="42"/>
  <c r="O44" i="42" s="1"/>
  <c r="N43" i="42"/>
  <c r="O43" i="42" s="1"/>
  <c r="N42" i="42"/>
  <c r="O42" i="42"/>
  <c r="N41" i="42"/>
  <c r="O41" i="42" s="1"/>
  <c r="M40" i="42"/>
  <c r="L40" i="42"/>
  <c r="N40" i="42" s="1"/>
  <c r="O40" i="42" s="1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N37" i="42"/>
  <c r="O37" i="42"/>
  <c r="N36" i="42"/>
  <c r="O36" i="42" s="1"/>
  <c r="N35" i="42"/>
  <c r="O35" i="42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/>
  <c r="N27" i="42"/>
  <c r="O27" i="42" s="1"/>
  <c r="N26" i="42"/>
  <c r="O26" i="42" s="1"/>
  <c r="N25" i="42"/>
  <c r="O25" i="42"/>
  <c r="N24" i="42"/>
  <c r="O24" i="42" s="1"/>
  <c r="N23" i="42"/>
  <c r="O23" i="42" s="1"/>
  <c r="N22" i="42"/>
  <c r="O22" i="42"/>
  <c r="N21" i="42"/>
  <c r="O21" i="42" s="1"/>
  <c r="N20" i="42"/>
  <c r="O20" i="42" s="1"/>
  <c r="N19" i="42"/>
  <c r="O19" i="42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6" i="42" s="1"/>
  <c r="O16" i="42" s="1"/>
  <c r="N15" i="42"/>
  <c r="O15" i="42" s="1"/>
  <c r="N14" i="42"/>
  <c r="O14" i="42"/>
  <c r="M13" i="42"/>
  <c r="L13" i="42"/>
  <c r="K13" i="42"/>
  <c r="J13" i="42"/>
  <c r="I13" i="42"/>
  <c r="H13" i="42"/>
  <c r="G13" i="42"/>
  <c r="N13" i="42" s="1"/>
  <c r="O13" i="42" s="1"/>
  <c r="F13" i="42"/>
  <c r="E13" i="42"/>
  <c r="D13" i="42"/>
  <c r="N12" i="42"/>
  <c r="O12" i="42"/>
  <c r="N11" i="42"/>
  <c r="O11" i="42" s="1"/>
  <c r="N10" i="42"/>
  <c r="O10" i="42" s="1"/>
  <c r="N9" i="42"/>
  <c r="O9" i="42"/>
  <c r="N8" i="42"/>
  <c r="O8" i="42" s="1"/>
  <c r="N7" i="42"/>
  <c r="O7" i="42"/>
  <c r="N6" i="42"/>
  <c r="O6" i="42"/>
  <c r="M5" i="42"/>
  <c r="M81" i="42" s="1"/>
  <c r="L5" i="42"/>
  <c r="L81" i="42" s="1"/>
  <c r="K5" i="42"/>
  <c r="J5" i="42"/>
  <c r="I5" i="42"/>
  <c r="I81" i="42" s="1"/>
  <c r="H5" i="42"/>
  <c r="G5" i="42"/>
  <c r="F5" i="42"/>
  <c r="E5" i="42"/>
  <c r="D5" i="42"/>
  <c r="N99" i="41"/>
  <c r="O99" i="41"/>
  <c r="N98" i="41"/>
  <c r="O98" i="41" s="1"/>
  <c r="N97" i="41"/>
  <c r="O97" i="41" s="1"/>
  <c r="N96" i="41"/>
  <c r="O96" i="41" s="1"/>
  <c r="N95" i="41"/>
  <c r="O95" i="41"/>
  <c r="M94" i="41"/>
  <c r="L94" i="41"/>
  <c r="K94" i="41"/>
  <c r="J94" i="41"/>
  <c r="I94" i="41"/>
  <c r="H94" i="41"/>
  <c r="G94" i="41"/>
  <c r="N94" i="41" s="1"/>
  <c r="O94" i="41" s="1"/>
  <c r="F94" i="41"/>
  <c r="E94" i="41"/>
  <c r="D94" i="41"/>
  <c r="N93" i="41"/>
  <c r="O93" i="41"/>
  <c r="N92" i="41"/>
  <c r="O92" i="41"/>
  <c r="N91" i="41"/>
  <c r="O91" i="41"/>
  <c r="N90" i="41"/>
  <c r="O90" i="41" s="1"/>
  <c r="N89" i="41"/>
  <c r="O89" i="41" s="1"/>
  <c r="N88" i="41"/>
  <c r="O88" i="41"/>
  <c r="N87" i="41"/>
  <c r="O87" i="41" s="1"/>
  <c r="N86" i="41"/>
  <c r="O86" i="41"/>
  <c r="N85" i="41"/>
  <c r="O85" i="41"/>
  <c r="M84" i="41"/>
  <c r="L84" i="41"/>
  <c r="N84" i="41" s="1"/>
  <c r="O84" i="41" s="1"/>
  <c r="K84" i="41"/>
  <c r="J84" i="41"/>
  <c r="I84" i="41"/>
  <c r="H84" i="41"/>
  <c r="G84" i="41"/>
  <c r="F84" i="41"/>
  <c r="E84" i="41"/>
  <c r="D84" i="41"/>
  <c r="N83" i="41"/>
  <c r="O83" i="41"/>
  <c r="N82" i="41"/>
  <c r="O82" i="41" s="1"/>
  <c r="N81" i="41"/>
  <c r="O81" i="41" s="1"/>
  <c r="N80" i="41"/>
  <c r="O80" i="41"/>
  <c r="M79" i="41"/>
  <c r="L79" i="41"/>
  <c r="K79" i="41"/>
  <c r="J79" i="41"/>
  <c r="I79" i="41"/>
  <c r="H79" i="41"/>
  <c r="N79" i="41" s="1"/>
  <c r="O79" i="41" s="1"/>
  <c r="G79" i="41"/>
  <c r="F79" i="41"/>
  <c r="E79" i="41"/>
  <c r="D79" i="41"/>
  <c r="N78" i="41"/>
  <c r="O78" i="41" s="1"/>
  <c r="N77" i="41"/>
  <c r="O77" i="41" s="1"/>
  <c r="N76" i="41"/>
  <c r="O76" i="41" s="1"/>
  <c r="N75" i="41"/>
  <c r="O75" i="41" s="1"/>
  <c r="N74" i="41"/>
  <c r="O74" i="41" s="1"/>
  <c r="N73" i="41"/>
  <c r="O73" i="41" s="1"/>
  <c r="N72" i="41"/>
  <c r="O72" i="41"/>
  <c r="N71" i="41"/>
  <c r="O71" i="41" s="1"/>
  <c r="N70" i="41"/>
  <c r="O70" i="41"/>
  <c r="N69" i="41"/>
  <c r="O69" i="41"/>
  <c r="N68" i="41"/>
  <c r="O68" i="41"/>
  <c r="N67" i="41"/>
  <c r="O67" i="41" s="1"/>
  <c r="N66" i="41"/>
  <c r="O66" i="41" s="1"/>
  <c r="N65" i="41"/>
  <c r="O65" i="41" s="1"/>
  <c r="N64" i="41"/>
  <c r="O64" i="41"/>
  <c r="N63" i="41"/>
  <c r="O63" i="41" s="1"/>
  <c r="N62" i="41"/>
  <c r="O62" i="41"/>
  <c r="N61" i="41"/>
  <c r="O61" i="41"/>
  <c r="N60" i="41"/>
  <c r="O60" i="41"/>
  <c r="N59" i="41"/>
  <c r="O59" i="41" s="1"/>
  <c r="N58" i="41"/>
  <c r="O58" i="41"/>
  <c r="N57" i="41"/>
  <c r="O57" i="41" s="1"/>
  <c r="N56" i="41"/>
  <c r="O56" i="41"/>
  <c r="N55" i="41"/>
  <c r="O55" i="41" s="1"/>
  <c r="N54" i="41"/>
  <c r="O54" i="41" s="1"/>
  <c r="N53" i="41"/>
  <c r="O53" i="41" s="1"/>
  <c r="N52" i="41"/>
  <c r="O52" i="41"/>
  <c r="N51" i="41"/>
  <c r="O51" i="41" s="1"/>
  <c r="N50" i="41"/>
  <c r="O50" i="41"/>
  <c r="N49" i="41"/>
  <c r="O49" i="41"/>
  <c r="N48" i="41"/>
  <c r="O48" i="41"/>
  <c r="N47" i="41"/>
  <c r="O47" i="41" s="1"/>
  <c r="N46" i="41"/>
  <c r="O46" i="41"/>
  <c r="M45" i="41"/>
  <c r="N45" i="41" s="1"/>
  <c r="O45" i="41" s="1"/>
  <c r="L45" i="41"/>
  <c r="K45" i="41"/>
  <c r="J45" i="41"/>
  <c r="I45" i="41"/>
  <c r="H45" i="41"/>
  <c r="G45" i="41"/>
  <c r="F45" i="41"/>
  <c r="E45" i="41"/>
  <c r="D45" i="41"/>
  <c r="N44" i="41"/>
  <c r="O44" i="41" s="1"/>
  <c r="N43" i="41"/>
  <c r="O43" i="41" s="1"/>
  <c r="N42" i="41"/>
  <c r="O42" i="41"/>
  <c r="N41" i="41"/>
  <c r="O41" i="41"/>
  <c r="N40" i="41"/>
  <c r="O40" i="4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/>
  <c r="N29" i="41"/>
  <c r="O29" i="41"/>
  <c r="N28" i="41"/>
  <c r="O28" i="4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/>
  <c r="M17" i="41"/>
  <c r="L17" i="41"/>
  <c r="K17" i="41"/>
  <c r="J17" i="41"/>
  <c r="J100" i="41" s="1"/>
  <c r="I17" i="41"/>
  <c r="H17" i="41"/>
  <c r="N17" i="41" s="1"/>
  <c r="O17" i="41" s="1"/>
  <c r="G17" i="41"/>
  <c r="F17" i="41"/>
  <c r="E17" i="41"/>
  <c r="D17" i="4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E100" i="41" s="1"/>
  <c r="D13" i="41"/>
  <c r="N13" i="41" s="1"/>
  <c r="O13" i="41" s="1"/>
  <c r="N12" i="41"/>
  <c r="O12" i="41"/>
  <c r="N11" i="41"/>
  <c r="O11" i="41" s="1"/>
  <c r="N10" i="41"/>
  <c r="O10" i="41"/>
  <c r="N9" i="41"/>
  <c r="O9" i="41" s="1"/>
  <c r="N8" i="41"/>
  <c r="O8" i="41" s="1"/>
  <c r="N7" i="41"/>
  <c r="O7" i="41"/>
  <c r="N6" i="41"/>
  <c r="O6" i="41"/>
  <c r="M5" i="41"/>
  <c r="L5" i="41"/>
  <c r="K5" i="41"/>
  <c r="K100" i="41" s="1"/>
  <c r="J5" i="41"/>
  <c r="I5" i="41"/>
  <c r="I100" i="41" s="1"/>
  <c r="H5" i="41"/>
  <c r="H100" i="41" s="1"/>
  <c r="G5" i="41"/>
  <c r="G100" i="41" s="1"/>
  <c r="F5" i="41"/>
  <c r="N5" i="41" s="1"/>
  <c r="O5" i="41" s="1"/>
  <c r="E5" i="41"/>
  <c r="D5" i="41"/>
  <c r="N81" i="40"/>
  <c r="O81" i="40" s="1"/>
  <c r="M80" i="40"/>
  <c r="L80" i="40"/>
  <c r="K80" i="40"/>
  <c r="J80" i="40"/>
  <c r="I80" i="40"/>
  <c r="H80" i="40"/>
  <c r="G80" i="40"/>
  <c r="F80" i="40"/>
  <c r="E80" i="40"/>
  <c r="D80" i="40"/>
  <c r="N80" i="40" s="1"/>
  <c r="O80" i="40" s="1"/>
  <c r="N79" i="40"/>
  <c r="O79" i="40"/>
  <c r="N78" i="40"/>
  <c r="O78" i="40" s="1"/>
  <c r="N77" i="40"/>
  <c r="O77" i="40"/>
  <c r="N76" i="40"/>
  <c r="O76" i="40" s="1"/>
  <c r="N75" i="40"/>
  <c r="O75" i="40"/>
  <c r="N74" i="40"/>
  <c r="O74" i="40" s="1"/>
  <c r="M73" i="40"/>
  <c r="L73" i="40"/>
  <c r="K73" i="40"/>
  <c r="J73" i="40"/>
  <c r="I73" i="40"/>
  <c r="H73" i="40"/>
  <c r="G73" i="40"/>
  <c r="F73" i="40"/>
  <c r="E73" i="40"/>
  <c r="D73" i="40"/>
  <c r="N73" i="40" s="1"/>
  <c r="O73" i="40" s="1"/>
  <c r="N72" i="40"/>
  <c r="O72" i="40"/>
  <c r="N71" i="40"/>
  <c r="O71" i="40"/>
  <c r="N70" i="40"/>
  <c r="O70" i="40" s="1"/>
  <c r="N69" i="40"/>
  <c r="O69" i="40" s="1"/>
  <c r="N68" i="40"/>
  <c r="O68" i="40" s="1"/>
  <c r="M67" i="40"/>
  <c r="L67" i="40"/>
  <c r="K67" i="40"/>
  <c r="J67" i="40"/>
  <c r="I67" i="40"/>
  <c r="H67" i="40"/>
  <c r="G67" i="40"/>
  <c r="F67" i="40"/>
  <c r="E67" i="40"/>
  <c r="D67" i="40"/>
  <c r="N66" i="40"/>
  <c r="O66" i="40" s="1"/>
  <c r="N65" i="40"/>
  <c r="O65" i="40"/>
  <c r="N64" i="40"/>
  <c r="O64" i="40"/>
  <c r="N63" i="40"/>
  <c r="O63" i="40"/>
  <c r="N62" i="40"/>
  <c r="O62" i="40" s="1"/>
  <c r="N61" i="40"/>
  <c r="O61" i="40"/>
  <c r="N60" i="40"/>
  <c r="O60" i="40" s="1"/>
  <c r="N59" i="40"/>
  <c r="O59" i="40"/>
  <c r="N58" i="40"/>
  <c r="O58" i="40"/>
  <c r="N57" i="40"/>
  <c r="O57" i="40"/>
  <c r="N56" i="40"/>
  <c r="O56" i="40" s="1"/>
  <c r="N55" i="40"/>
  <c r="O55" i="40"/>
  <c r="N54" i="40"/>
  <c r="O54" i="40" s="1"/>
  <c r="N53" i="40"/>
  <c r="O53" i="40"/>
  <c r="N52" i="40"/>
  <c r="O52" i="40"/>
  <c r="N51" i="40"/>
  <c r="O51" i="40"/>
  <c r="N50" i="40"/>
  <c r="O50" i="40" s="1"/>
  <c r="N49" i="40"/>
  <c r="O49" i="40"/>
  <c r="N48" i="40"/>
  <c r="O48" i="40" s="1"/>
  <c r="N47" i="40"/>
  <c r="O47" i="40"/>
  <c r="N46" i="40"/>
  <c r="O46" i="40"/>
  <c r="N45" i="40"/>
  <c r="O45" i="40"/>
  <c r="N44" i="40"/>
  <c r="O44" i="40" s="1"/>
  <c r="M43" i="40"/>
  <c r="L43" i="40"/>
  <c r="K43" i="40"/>
  <c r="J43" i="40"/>
  <c r="I43" i="40"/>
  <c r="H43" i="40"/>
  <c r="H82" i="40" s="1"/>
  <c r="G43" i="40"/>
  <c r="G82" i="40" s="1"/>
  <c r="F43" i="40"/>
  <c r="E43" i="40"/>
  <c r="D43" i="40"/>
  <c r="N43" i="40" s="1"/>
  <c r="O43" i="40" s="1"/>
  <c r="N42" i="40"/>
  <c r="O42" i="40" s="1"/>
  <c r="N41" i="40"/>
  <c r="O41" i="40"/>
  <c r="N40" i="40"/>
  <c r="O40" i="40" s="1"/>
  <c r="N39" i="40"/>
  <c r="O39" i="40" s="1"/>
  <c r="N38" i="40"/>
  <c r="O38" i="40" s="1"/>
  <c r="N37" i="40"/>
  <c r="O37" i="40"/>
  <c r="N36" i="40"/>
  <c r="O36" i="40" s="1"/>
  <c r="N35" i="40"/>
  <c r="O35" i="40"/>
  <c r="N34" i="40"/>
  <c r="O34" i="40" s="1"/>
  <c r="N33" i="40"/>
  <c r="O33" i="40"/>
  <c r="N32" i="40"/>
  <c r="O32" i="40"/>
  <c r="N31" i="40"/>
  <c r="O31" i="40"/>
  <c r="N30" i="40"/>
  <c r="O30" i="40" s="1"/>
  <c r="N29" i="40"/>
  <c r="O29" i="40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/>
  <c r="N22" i="40"/>
  <c r="O22" i="40" s="1"/>
  <c r="N21" i="40"/>
  <c r="O21" i="40"/>
  <c r="N20" i="40"/>
  <c r="O20" i="40"/>
  <c r="N19" i="40"/>
  <c r="O19" i="40"/>
  <c r="M18" i="40"/>
  <c r="L18" i="40"/>
  <c r="K18" i="40"/>
  <c r="J18" i="40"/>
  <c r="I18" i="40"/>
  <c r="H18" i="40"/>
  <c r="G18" i="40"/>
  <c r="F18" i="40"/>
  <c r="E18" i="40"/>
  <c r="D18" i="40"/>
  <c r="N18" i="40" s="1"/>
  <c r="N17" i="40"/>
  <c r="O17" i="40"/>
  <c r="N16" i="40"/>
  <c r="O16" i="40" s="1"/>
  <c r="N15" i="40"/>
  <c r="O15" i="40"/>
  <c r="M14" i="40"/>
  <c r="L14" i="40"/>
  <c r="K14" i="40"/>
  <c r="J14" i="40"/>
  <c r="J82" i="40" s="1"/>
  <c r="I14" i="40"/>
  <c r="I82" i="40" s="1"/>
  <c r="H14" i="40"/>
  <c r="G14" i="40"/>
  <c r="F14" i="40"/>
  <c r="E14" i="40"/>
  <c r="D14" i="40"/>
  <c r="N14" i="40" s="1"/>
  <c r="O14" i="40" s="1"/>
  <c r="N13" i="40"/>
  <c r="O13" i="40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L82" i="40"/>
  <c r="K5" i="40"/>
  <c r="K82" i="40" s="1"/>
  <c r="J5" i="40"/>
  <c r="I5" i="40"/>
  <c r="H5" i="40"/>
  <c r="G5" i="40"/>
  <c r="F5" i="40"/>
  <c r="E5" i="40"/>
  <c r="D5" i="40"/>
  <c r="N71" i="39"/>
  <c r="O71" i="39" s="1"/>
  <c r="M70" i="39"/>
  <c r="L70" i="39"/>
  <c r="K70" i="39"/>
  <c r="J70" i="39"/>
  <c r="I70" i="39"/>
  <c r="H70" i="39"/>
  <c r="G70" i="39"/>
  <c r="F70" i="39"/>
  <c r="E70" i="39"/>
  <c r="D70" i="39"/>
  <c r="N69" i="39"/>
  <c r="O69" i="39" s="1"/>
  <c r="N68" i="39"/>
  <c r="O68" i="39" s="1"/>
  <c r="N67" i="39"/>
  <c r="O67" i="39" s="1"/>
  <c r="M66" i="39"/>
  <c r="L66" i="39"/>
  <c r="K66" i="39"/>
  <c r="J66" i="39"/>
  <c r="I66" i="39"/>
  <c r="H66" i="39"/>
  <c r="G66" i="39"/>
  <c r="F66" i="39"/>
  <c r="E66" i="39"/>
  <c r="D66" i="39"/>
  <c r="N65" i="39"/>
  <c r="O65" i="39" s="1"/>
  <c r="N64" i="39"/>
  <c r="O64" i="39"/>
  <c r="N63" i="39"/>
  <c r="O63" i="39"/>
  <c r="M62" i="39"/>
  <c r="L62" i="39"/>
  <c r="K62" i="39"/>
  <c r="K72" i="39" s="1"/>
  <c r="J62" i="39"/>
  <c r="I62" i="39"/>
  <c r="H62" i="39"/>
  <c r="G62" i="39"/>
  <c r="F62" i="39"/>
  <c r="E62" i="39"/>
  <c r="D62" i="39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/>
  <c r="N55" i="39"/>
  <c r="O55" i="39"/>
  <c r="N54" i="39"/>
  <c r="O54" i="39" s="1"/>
  <c r="N53" i="39"/>
  <c r="O53" i="39" s="1"/>
  <c r="N52" i="39"/>
  <c r="O52" i="39" s="1"/>
  <c r="N51" i="39"/>
  <c r="O51" i="39" s="1"/>
  <c r="N50" i="39"/>
  <c r="O50" i="39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/>
  <c r="N43" i="39"/>
  <c r="O43" i="39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/>
  <c r="N29" i="39"/>
  <c r="O29" i="39"/>
  <c r="N28" i="39"/>
  <c r="O28" i="39" s="1"/>
  <c r="N27" i="39"/>
  <c r="O27" i="39" s="1"/>
  <c r="N26" i="39"/>
  <c r="O26" i="39" s="1"/>
  <c r="N25" i="39"/>
  <c r="O25" i="39" s="1"/>
  <c r="N24" i="39"/>
  <c r="O24" i="39"/>
  <c r="N23" i="39"/>
  <c r="O23" i="39"/>
  <c r="N22" i="39"/>
  <c r="O22" i="39" s="1"/>
  <c r="N21" i="39"/>
  <c r="O21" i="39" s="1"/>
  <c r="N20" i="39"/>
  <c r="O20" i="39" s="1"/>
  <c r="N19" i="39"/>
  <c r="O19" i="39" s="1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/>
  <c r="N11" i="39"/>
  <c r="O11" i="39" s="1"/>
  <c r="N10" i="39"/>
  <c r="O10" i="39"/>
  <c r="N9" i="39"/>
  <c r="O9" i="39" s="1"/>
  <c r="N8" i="39"/>
  <c r="O8" i="39" s="1"/>
  <c r="N7" i="39"/>
  <c r="O7" i="39"/>
  <c r="N6" i="39"/>
  <c r="O6" i="39"/>
  <c r="M5" i="39"/>
  <c r="L5" i="39"/>
  <c r="L72" i="39" s="1"/>
  <c r="K5" i="39"/>
  <c r="J5" i="39"/>
  <c r="I5" i="39"/>
  <c r="H5" i="39"/>
  <c r="G5" i="39"/>
  <c r="F5" i="39"/>
  <c r="F72" i="39" s="1"/>
  <c r="E5" i="39"/>
  <c r="D5" i="39"/>
  <c r="N78" i="38"/>
  <c r="O78" i="38" s="1"/>
  <c r="M77" i="38"/>
  <c r="L77" i="38"/>
  <c r="K77" i="38"/>
  <c r="J77" i="38"/>
  <c r="I77" i="38"/>
  <c r="H77" i="38"/>
  <c r="G77" i="38"/>
  <c r="F77" i="38"/>
  <c r="E77" i="38"/>
  <c r="D77" i="38"/>
  <c r="N77" i="38" s="1"/>
  <c r="O77" i="38" s="1"/>
  <c r="N76" i="38"/>
  <c r="O76" i="38"/>
  <c r="N75" i="38"/>
  <c r="O75" i="38" s="1"/>
  <c r="N74" i="38"/>
  <c r="O74" i="38"/>
  <c r="N73" i="38"/>
  <c r="O73" i="38" s="1"/>
  <c r="M72" i="38"/>
  <c r="L72" i="38"/>
  <c r="K72" i="38"/>
  <c r="J72" i="38"/>
  <c r="I72" i="38"/>
  <c r="H72" i="38"/>
  <c r="G72" i="38"/>
  <c r="F72" i="38"/>
  <c r="E72" i="38"/>
  <c r="D72" i="38"/>
  <c r="N72" i="38" s="1"/>
  <c r="O72" i="38" s="1"/>
  <c r="N71" i="38"/>
  <c r="O71" i="38" s="1"/>
  <c r="N70" i="38"/>
  <c r="O70" i="38"/>
  <c r="N69" i="38"/>
  <c r="O69" i="38"/>
  <c r="N68" i="38"/>
  <c r="O68" i="38"/>
  <c r="N67" i="38"/>
  <c r="O67" i="38" s="1"/>
  <c r="N66" i="38"/>
  <c r="O66" i="38"/>
  <c r="N65" i="38"/>
  <c r="O65" i="38" s="1"/>
  <c r="M64" i="38"/>
  <c r="L64" i="38"/>
  <c r="K64" i="38"/>
  <c r="J64" i="38"/>
  <c r="I64" i="38"/>
  <c r="H64" i="38"/>
  <c r="G64" i="38"/>
  <c r="F64" i="38"/>
  <c r="E64" i="38"/>
  <c r="D64" i="38"/>
  <c r="N63" i="38"/>
  <c r="O63" i="38"/>
  <c r="N62" i="38"/>
  <c r="O62" i="38"/>
  <c r="N61" i="38"/>
  <c r="O61" i="38"/>
  <c r="N60" i="38"/>
  <c r="O60" i="38" s="1"/>
  <c r="N59" i="38"/>
  <c r="O59" i="38"/>
  <c r="N58" i="38"/>
  <c r="O58" i="38" s="1"/>
  <c r="N57" i="38"/>
  <c r="O57" i="38"/>
  <c r="N56" i="38"/>
  <c r="O56" i="38"/>
  <c r="N55" i="38"/>
  <c r="O55" i="38"/>
  <c r="N54" i="38"/>
  <c r="O54" i="38" s="1"/>
  <c r="N53" i="38"/>
  <c r="O53" i="38"/>
  <c r="N52" i="38"/>
  <c r="O52" i="38" s="1"/>
  <c r="N51" i="38"/>
  <c r="O51" i="38"/>
  <c r="N50" i="38"/>
  <c r="O50" i="38"/>
  <c r="N49" i="38"/>
  <c r="O49" i="38"/>
  <c r="N48" i="38"/>
  <c r="O48" i="38" s="1"/>
  <c r="N47" i="38"/>
  <c r="O47" i="38"/>
  <c r="N46" i="38"/>
  <c r="O46" i="38" s="1"/>
  <c r="N45" i="38"/>
  <c r="O45" i="38"/>
  <c r="N44" i="38"/>
  <c r="O44" i="38"/>
  <c r="M43" i="38"/>
  <c r="L43" i="38"/>
  <c r="K43" i="38"/>
  <c r="J43" i="38"/>
  <c r="I43" i="38"/>
  <c r="H43" i="38"/>
  <c r="G43" i="38"/>
  <c r="F43" i="38"/>
  <c r="E43" i="38"/>
  <c r="D43" i="38"/>
  <c r="N43" i="38" s="1"/>
  <c r="O43" i="38" s="1"/>
  <c r="N42" i="38"/>
  <c r="O42" i="38"/>
  <c r="N41" i="38"/>
  <c r="O41" i="38"/>
  <c r="N40" i="38"/>
  <c r="O40" i="38" s="1"/>
  <c r="N39" i="38"/>
  <c r="O39" i="38"/>
  <c r="N38" i="38"/>
  <c r="O38" i="38" s="1"/>
  <c r="N37" i="38"/>
  <c r="O37" i="38"/>
  <c r="N36" i="38"/>
  <c r="O36" i="38"/>
  <c r="N35" i="38"/>
  <c r="O35" i="38"/>
  <c r="N34" i="38"/>
  <c r="O34" i="38" s="1"/>
  <c r="N33" i="38"/>
  <c r="O33" i="38"/>
  <c r="N32" i="38"/>
  <c r="O32" i="38" s="1"/>
  <c r="N31" i="38"/>
  <c r="O31" i="38"/>
  <c r="N30" i="38"/>
  <c r="O30" i="38"/>
  <c r="N29" i="38"/>
  <c r="O29" i="38"/>
  <c r="N28" i="38"/>
  <c r="O28" i="38" s="1"/>
  <c r="N27" i="38"/>
  <c r="O27" i="38"/>
  <c r="N26" i="38"/>
  <c r="O26" i="38" s="1"/>
  <c r="N25" i="38"/>
  <c r="O25" i="38"/>
  <c r="N24" i="38"/>
  <c r="O24" i="38"/>
  <c r="N23" i="38"/>
  <c r="O23" i="38"/>
  <c r="N22" i="38"/>
  <c r="O22" i="38" s="1"/>
  <c r="N21" i="38"/>
  <c r="O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E14" i="38"/>
  <c r="N14" i="38" s="1"/>
  <c r="O14" i="38" s="1"/>
  <c r="D14" i="38"/>
  <c r="N13" i="38"/>
  <c r="O13" i="38"/>
  <c r="N12" i="38"/>
  <c r="O12" i="38"/>
  <c r="N11" i="38"/>
  <c r="O11" i="38"/>
  <c r="N10" i="38"/>
  <c r="O10" i="38" s="1"/>
  <c r="N9" i="38"/>
  <c r="O9" i="38" s="1"/>
  <c r="N8" i="38"/>
  <c r="O8" i="38" s="1"/>
  <c r="N7" i="38"/>
  <c r="O7" i="38"/>
  <c r="N6" i="38"/>
  <c r="O6" i="38"/>
  <c r="M5" i="38"/>
  <c r="L5" i="38"/>
  <c r="K5" i="38"/>
  <c r="K79" i="38" s="1"/>
  <c r="J5" i="38"/>
  <c r="I5" i="38"/>
  <c r="I79" i="38" s="1"/>
  <c r="H5" i="38"/>
  <c r="H79" i="38" s="1"/>
  <c r="G5" i="38"/>
  <c r="F5" i="38"/>
  <c r="F79" i="38" s="1"/>
  <c r="E5" i="38"/>
  <c r="D5" i="38"/>
  <c r="N74" i="37"/>
  <c r="O74" i="37" s="1"/>
  <c r="M73" i="37"/>
  <c r="L73" i="37"/>
  <c r="K73" i="37"/>
  <c r="J73" i="37"/>
  <c r="I73" i="37"/>
  <c r="H73" i="37"/>
  <c r="G73" i="37"/>
  <c r="F73" i="37"/>
  <c r="E73" i="37"/>
  <c r="D73" i="37"/>
  <c r="N73" i="37" s="1"/>
  <c r="O73" i="37" s="1"/>
  <c r="N72" i="37"/>
  <c r="O72" i="37" s="1"/>
  <c r="N71" i="37"/>
  <c r="O71" i="37"/>
  <c r="N70" i="37"/>
  <c r="O70" i="37"/>
  <c r="N69" i="37"/>
  <c r="O69" i="37"/>
  <c r="N68" i="37"/>
  <c r="O68" i="37" s="1"/>
  <c r="N67" i="37"/>
  <c r="O67" i="37"/>
  <c r="M66" i="37"/>
  <c r="L66" i="37"/>
  <c r="K66" i="37"/>
  <c r="J66" i="37"/>
  <c r="J75" i="37" s="1"/>
  <c r="I66" i="37"/>
  <c r="H66" i="37"/>
  <c r="G66" i="37"/>
  <c r="F66" i="37"/>
  <c r="E66" i="37"/>
  <c r="D66" i="37"/>
  <c r="N65" i="37"/>
  <c r="O65" i="37"/>
  <c r="N64" i="37"/>
  <c r="O64" i="37" s="1"/>
  <c r="N63" i="37"/>
  <c r="O63" i="37"/>
  <c r="N62" i="37"/>
  <c r="O62" i="37"/>
  <c r="M61" i="37"/>
  <c r="L61" i="37"/>
  <c r="K61" i="37"/>
  <c r="J61" i="37"/>
  <c r="I61" i="37"/>
  <c r="H61" i="37"/>
  <c r="G61" i="37"/>
  <c r="F61" i="37"/>
  <c r="E61" i="37"/>
  <c r="D61" i="37"/>
  <c r="N60" i="37"/>
  <c r="O60" i="37"/>
  <c r="N59" i="37"/>
  <c r="O59" i="37"/>
  <c r="N58" i="37"/>
  <c r="O58" i="37" s="1"/>
  <c r="N57" i="37"/>
  <c r="O57" i="37"/>
  <c r="N56" i="37"/>
  <c r="O56" i="37" s="1"/>
  <c r="N55" i="37"/>
  <c r="O55" i="37"/>
  <c r="N54" i="37"/>
  <c r="O54" i="37" s="1"/>
  <c r="N53" i="37"/>
  <c r="O53" i="37" s="1"/>
  <c r="N52" i="37"/>
  <c r="O52" i="37" s="1"/>
  <c r="N51" i="37"/>
  <c r="O51" i="37"/>
  <c r="N50" i="37"/>
  <c r="O50" i="37" s="1"/>
  <c r="N49" i="37"/>
  <c r="O49" i="37"/>
  <c r="N48" i="37"/>
  <c r="O48" i="37"/>
  <c r="N47" i="37"/>
  <c r="O47" i="37"/>
  <c r="N46" i="37"/>
  <c r="O46" i="37" s="1"/>
  <c r="N45" i="37"/>
  <c r="O45" i="37"/>
  <c r="N44" i="37"/>
  <c r="O44" i="37" s="1"/>
  <c r="N43" i="37"/>
  <c r="O43" i="37"/>
  <c r="M42" i="37"/>
  <c r="L42" i="37"/>
  <c r="K42" i="37"/>
  <c r="J42" i="37"/>
  <c r="I42" i="37"/>
  <c r="H42" i="37"/>
  <c r="G42" i="37"/>
  <c r="F42" i="37"/>
  <c r="E42" i="37"/>
  <c r="D42" i="37"/>
  <c r="N42" i="37" s="1"/>
  <c r="O42" i="37" s="1"/>
  <c r="N41" i="37"/>
  <c r="O41" i="37" s="1"/>
  <c r="N40" i="37"/>
  <c r="O40" i="37" s="1"/>
  <c r="N39" i="37"/>
  <c r="O39" i="37" s="1"/>
  <c r="N38" i="37"/>
  <c r="O38" i="37"/>
  <c r="N37" i="37"/>
  <c r="O37" i="37"/>
  <c r="N36" i="37"/>
  <c r="O36" i="37" s="1"/>
  <c r="N35" i="37"/>
  <c r="O35" i="37" s="1"/>
  <c r="N34" i="37"/>
  <c r="O34" i="37" s="1"/>
  <c r="N33" i="37"/>
  <c r="O33" i="37" s="1"/>
  <c r="N32" i="37"/>
  <c r="O32" i="37"/>
  <c r="N31" i="37"/>
  <c r="O31" i="37"/>
  <c r="N30" i="37"/>
  <c r="O30" i="37" s="1"/>
  <c r="N29" i="37"/>
  <c r="O29" i="37" s="1"/>
  <c r="N28" i="37"/>
  <c r="O28" i="37" s="1"/>
  <c r="N27" i="37"/>
  <c r="O27" i="37" s="1"/>
  <c r="N26" i="37"/>
  <c r="O26" i="37"/>
  <c r="N25" i="37"/>
  <c r="O25" i="37"/>
  <c r="N24" i="37"/>
  <c r="O24" i="37" s="1"/>
  <c r="N23" i="37"/>
  <c r="O23" i="37" s="1"/>
  <c r="N22" i="37"/>
  <c r="O22" i="37" s="1"/>
  <c r="N21" i="37"/>
  <c r="O21" i="37" s="1"/>
  <c r="M20" i="37"/>
  <c r="N20" i="37" s="1"/>
  <c r="O20" i="37" s="1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/>
  <c r="N17" i="37"/>
  <c r="O17" i="37" s="1"/>
  <c r="N16" i="37"/>
  <c r="O16" i="37"/>
  <c r="N15" i="37"/>
  <c r="O15" i="37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/>
  <c r="N11" i="37"/>
  <c r="O11" i="37"/>
  <c r="N10" i="37"/>
  <c r="O10" i="37"/>
  <c r="N9" i="37"/>
  <c r="O9" i="37" s="1"/>
  <c r="N8" i="37"/>
  <c r="O8" i="37"/>
  <c r="N7" i="37"/>
  <c r="O7" i="37" s="1"/>
  <c r="N6" i="37"/>
  <c r="O6" i="37"/>
  <c r="M5" i="37"/>
  <c r="L5" i="37"/>
  <c r="L75" i="37" s="1"/>
  <c r="K5" i="37"/>
  <c r="J5" i="37"/>
  <c r="I5" i="37"/>
  <c r="H5" i="37"/>
  <c r="G5" i="37"/>
  <c r="F5" i="37"/>
  <c r="E5" i="37"/>
  <c r="D5" i="37"/>
  <c r="N8" i="36"/>
  <c r="O8" i="36" s="1"/>
  <c r="N97" i="36"/>
  <c r="O97" i="36"/>
  <c r="N96" i="36"/>
  <c r="O96" i="36"/>
  <c r="N95" i="36"/>
  <c r="O95" i="36" s="1"/>
  <c r="M94" i="36"/>
  <c r="M98" i="36" s="1"/>
  <c r="L94" i="36"/>
  <c r="K94" i="36"/>
  <c r="J94" i="36"/>
  <c r="I94" i="36"/>
  <c r="H94" i="36"/>
  <c r="G94" i="36"/>
  <c r="F94" i="36"/>
  <c r="E94" i="36"/>
  <c r="D94" i="36"/>
  <c r="N93" i="36"/>
  <c r="O93" i="36" s="1"/>
  <c r="N92" i="36"/>
  <c r="O92" i="36" s="1"/>
  <c r="N91" i="36"/>
  <c r="O91" i="36" s="1"/>
  <c r="N90" i="36"/>
  <c r="O90" i="36" s="1"/>
  <c r="N89" i="36"/>
  <c r="O89" i="36"/>
  <c r="N88" i="36"/>
  <c r="O88" i="36"/>
  <c r="N87" i="36"/>
  <c r="O87" i="36" s="1"/>
  <c r="N86" i="36"/>
  <c r="O86" i="36" s="1"/>
  <c r="N85" i="36"/>
  <c r="O85" i="36" s="1"/>
  <c r="M84" i="36"/>
  <c r="L84" i="36"/>
  <c r="K84" i="36"/>
  <c r="J84" i="36"/>
  <c r="I84" i="36"/>
  <c r="H84" i="36"/>
  <c r="G84" i="36"/>
  <c r="F84" i="36"/>
  <c r="E84" i="36"/>
  <c r="D84" i="36"/>
  <c r="N83" i="36"/>
  <c r="O83" i="36" s="1"/>
  <c r="N82" i="36"/>
  <c r="O82" i="36"/>
  <c r="N81" i="36"/>
  <c r="O81" i="36"/>
  <c r="N80" i="36"/>
  <c r="O80" i="36" s="1"/>
  <c r="N79" i="36"/>
  <c r="O79" i="36" s="1"/>
  <c r="N78" i="36"/>
  <c r="O78" i="36" s="1"/>
  <c r="M77" i="36"/>
  <c r="L77" i="36"/>
  <c r="K77" i="36"/>
  <c r="J77" i="36"/>
  <c r="I77" i="36"/>
  <c r="H77" i="36"/>
  <c r="G77" i="36"/>
  <c r="F77" i="36"/>
  <c r="E77" i="36"/>
  <c r="D77" i="36"/>
  <c r="N76" i="36"/>
  <c r="O76" i="36"/>
  <c r="N75" i="36"/>
  <c r="O75" i="36"/>
  <c r="N74" i="36"/>
  <c r="O74" i="36" s="1"/>
  <c r="N73" i="36"/>
  <c r="O73" i="36"/>
  <c r="N72" i="36"/>
  <c r="O72" i="36"/>
  <c r="N71" i="36"/>
  <c r="O71" i="36"/>
  <c r="N70" i="36"/>
  <c r="O70" i="36" s="1"/>
  <c r="N69" i="36"/>
  <c r="O69" i="36"/>
  <c r="N68" i="36"/>
  <c r="O68" i="36" s="1"/>
  <c r="N67" i="36"/>
  <c r="O67" i="36" s="1"/>
  <c r="N66" i="36"/>
  <c r="O66" i="36" s="1"/>
  <c r="N65" i="36"/>
  <c r="O65" i="36"/>
  <c r="N64" i="36"/>
  <c r="O64" i="36" s="1"/>
  <c r="N63" i="36"/>
  <c r="O63" i="36"/>
  <c r="N62" i="36"/>
  <c r="O62" i="36" s="1"/>
  <c r="N61" i="36"/>
  <c r="O61" i="36"/>
  <c r="N60" i="36"/>
  <c r="O60" i="36"/>
  <c r="N59" i="36"/>
  <c r="O59" i="36"/>
  <c r="N58" i="36"/>
  <c r="O58" i="36" s="1"/>
  <c r="N57" i="36"/>
  <c r="O57" i="36"/>
  <c r="N56" i="36"/>
  <c r="O56" i="36" s="1"/>
  <c r="N55" i="36"/>
  <c r="O55" i="36" s="1"/>
  <c r="N54" i="36"/>
  <c r="O54" i="36" s="1"/>
  <c r="N53" i="36"/>
  <c r="O53" i="36"/>
  <c r="N52" i="36"/>
  <c r="O52" i="36" s="1"/>
  <c r="N51" i="36"/>
  <c r="O51" i="36"/>
  <c r="N50" i="36"/>
  <c r="O50" i="36" s="1"/>
  <c r="N49" i="36"/>
  <c r="O49" i="36"/>
  <c r="N48" i="36"/>
  <c r="O48" i="36"/>
  <c r="N47" i="36"/>
  <c r="O47" i="36"/>
  <c r="N46" i="36"/>
  <c r="O46" i="36" s="1"/>
  <c r="N45" i="36"/>
  <c r="O45" i="36"/>
  <c r="N44" i="36"/>
  <c r="O44" i="36" s="1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1" i="36"/>
  <c r="O41" i="36"/>
  <c r="N40" i="36"/>
  <c r="O40" i="36"/>
  <c r="N39" i="36"/>
  <c r="O39" i="36" s="1"/>
  <c r="N38" i="36"/>
  <c r="O38" i="36"/>
  <c r="N37" i="36"/>
  <c r="O37" i="36" s="1"/>
  <c r="N36" i="36"/>
  <c r="O36" i="36" s="1"/>
  <c r="N35" i="36"/>
  <c r="O35" i="36" s="1"/>
  <c r="N34" i="36"/>
  <c r="O34" i="36"/>
  <c r="N33" i="36"/>
  <c r="O33" i="36" s="1"/>
  <c r="N32" i="36"/>
  <c r="O32" i="36"/>
  <c r="N31" i="36"/>
  <c r="O31" i="36" s="1"/>
  <c r="N30" i="36"/>
  <c r="O30" i="36"/>
  <c r="N29" i="36"/>
  <c r="O29" i="36"/>
  <c r="N28" i="36"/>
  <c r="O28" i="36"/>
  <c r="N27" i="36"/>
  <c r="O27" i="36" s="1"/>
  <c r="N26" i="36"/>
  <c r="O26" i="36"/>
  <c r="N25" i="36"/>
  <c r="O25" i="36" s="1"/>
  <c r="N24" i="36"/>
  <c r="O24" i="36" s="1"/>
  <c r="N23" i="36"/>
  <c r="O23" i="36" s="1"/>
  <c r="N22" i="36"/>
  <c r="O22" i="36"/>
  <c r="N21" i="36"/>
  <c r="O21" i="36" s="1"/>
  <c r="N20" i="36"/>
  <c r="O20" i="36"/>
  <c r="N19" i="36"/>
  <c r="O19" i="36" s="1"/>
  <c r="N18" i="36"/>
  <c r="O18" i="36"/>
  <c r="N17" i="36"/>
  <c r="O17" i="36"/>
  <c r="N16" i="36"/>
  <c r="O16" i="36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/>
  <c r="N13" i="36"/>
  <c r="O13" i="36" s="1"/>
  <c r="M12" i="36"/>
  <c r="L12" i="36"/>
  <c r="K12" i="36"/>
  <c r="J12" i="36"/>
  <c r="I12" i="36"/>
  <c r="I98" i="36" s="1"/>
  <c r="H12" i="36"/>
  <c r="H98" i="36" s="1"/>
  <c r="G12" i="36"/>
  <c r="N12" i="36" s="1"/>
  <c r="O12" i="36" s="1"/>
  <c r="F12" i="36"/>
  <c r="E12" i="36"/>
  <c r="D12" i="36"/>
  <c r="N11" i="36"/>
  <c r="O11" i="36" s="1"/>
  <c r="N10" i="36"/>
  <c r="O10" i="36" s="1"/>
  <c r="N9" i="36"/>
  <c r="O9" i="36" s="1"/>
  <c r="N7" i="36"/>
  <c r="O7" i="36"/>
  <c r="N6" i="36"/>
  <c r="O6" i="36" s="1"/>
  <c r="M5" i="36"/>
  <c r="L5" i="36"/>
  <c r="K5" i="36"/>
  <c r="J5" i="36"/>
  <c r="I5" i="36"/>
  <c r="H5" i="36"/>
  <c r="G5" i="36"/>
  <c r="G98" i="36" s="1"/>
  <c r="F5" i="36"/>
  <c r="E5" i="36"/>
  <c r="N5" i="36" s="1"/>
  <c r="O5" i="36" s="1"/>
  <c r="D5" i="36"/>
  <c r="D5" i="35"/>
  <c r="D77" i="35" s="1"/>
  <c r="N76" i="35"/>
  <c r="O76" i="35" s="1"/>
  <c r="N75" i="35"/>
  <c r="O75" i="35"/>
  <c r="M74" i="35"/>
  <c r="L74" i="35"/>
  <c r="K74" i="35"/>
  <c r="J74" i="35"/>
  <c r="I74" i="35"/>
  <c r="H74" i="35"/>
  <c r="G74" i="35"/>
  <c r="F74" i="35"/>
  <c r="E74" i="35"/>
  <c r="D74" i="35"/>
  <c r="N74" i="35" s="1"/>
  <c r="O74" i="35" s="1"/>
  <c r="N73" i="35"/>
  <c r="O73" i="35"/>
  <c r="N72" i="35"/>
  <c r="O72" i="35"/>
  <c r="N71" i="35"/>
  <c r="O71" i="35" s="1"/>
  <c r="N70" i="35"/>
  <c r="O70" i="35" s="1"/>
  <c r="M69" i="35"/>
  <c r="L69" i="35"/>
  <c r="K69" i="35"/>
  <c r="J69" i="35"/>
  <c r="I69" i="35"/>
  <c r="H69" i="35"/>
  <c r="G69" i="35"/>
  <c r="F69" i="35"/>
  <c r="E69" i="35"/>
  <c r="D69" i="35"/>
  <c r="N69" i="35" s="1"/>
  <c r="O69" i="35" s="1"/>
  <c r="N68" i="35"/>
  <c r="O68" i="35" s="1"/>
  <c r="N67" i="35"/>
  <c r="O67" i="35" s="1"/>
  <c r="N66" i="35"/>
  <c r="O66" i="35" s="1"/>
  <c r="N65" i="35"/>
  <c r="O65" i="35"/>
  <c r="M64" i="35"/>
  <c r="L64" i="35"/>
  <c r="K64" i="35"/>
  <c r="J64" i="35"/>
  <c r="I64" i="35"/>
  <c r="H64" i="35"/>
  <c r="G64" i="35"/>
  <c r="F64" i="35"/>
  <c r="E64" i="35"/>
  <c r="D64" i="35"/>
  <c r="N63" i="35"/>
  <c r="O63" i="35" s="1"/>
  <c r="N62" i="35"/>
  <c r="O62" i="35"/>
  <c r="N61" i="35"/>
  <c r="O61" i="35"/>
  <c r="N60" i="35"/>
  <c r="O60" i="35"/>
  <c r="N59" i="35"/>
  <c r="O59" i="35" s="1"/>
  <c r="N58" i="35"/>
  <c r="O58" i="35"/>
  <c r="N57" i="35"/>
  <c r="O57" i="35" s="1"/>
  <c r="N56" i="35"/>
  <c r="O56" i="35"/>
  <c r="N55" i="35"/>
  <c r="O55" i="35"/>
  <c r="N54" i="35"/>
  <c r="O54" i="35" s="1"/>
  <c r="N53" i="35"/>
  <c r="O53" i="35" s="1"/>
  <c r="N52" i="35"/>
  <c r="O52" i="35"/>
  <c r="N51" i="35"/>
  <c r="O51" i="35" s="1"/>
  <c r="N50" i="35"/>
  <c r="O50" i="35"/>
  <c r="N49" i="35"/>
  <c r="O49" i="35"/>
  <c r="N48" i="35"/>
  <c r="O48" i="35"/>
  <c r="N47" i="35"/>
  <c r="O47" i="35" s="1"/>
  <c r="N46" i="35"/>
  <c r="O46" i="35"/>
  <c r="M45" i="35"/>
  <c r="L45" i="35"/>
  <c r="L77" i="35" s="1"/>
  <c r="K45" i="35"/>
  <c r="K77" i="35" s="1"/>
  <c r="J45" i="35"/>
  <c r="I45" i="35"/>
  <c r="H45" i="35"/>
  <c r="G45" i="35"/>
  <c r="F45" i="35"/>
  <c r="E45" i="35"/>
  <c r="D45" i="35"/>
  <c r="N44" i="35"/>
  <c r="O44" i="35" s="1"/>
  <c r="N43" i="35"/>
  <c r="O43" i="35"/>
  <c r="N42" i="35"/>
  <c r="O42" i="35"/>
  <c r="N41" i="35"/>
  <c r="O41" i="35"/>
  <c r="N40" i="35"/>
  <c r="O40" i="35" s="1"/>
  <c r="N39" i="35"/>
  <c r="O39" i="35"/>
  <c r="N38" i="35"/>
  <c r="O38" i="35" s="1"/>
  <c r="N37" i="35"/>
  <c r="O37" i="35"/>
  <c r="N36" i="35"/>
  <c r="O36" i="35"/>
  <c r="N35" i="35"/>
  <c r="O35" i="35" s="1"/>
  <c r="N34" i="35"/>
  <c r="O34" i="35" s="1"/>
  <c r="N33" i="35"/>
  <c r="O33" i="35"/>
  <c r="N32" i="35"/>
  <c r="O32" i="35" s="1"/>
  <c r="N31" i="35"/>
  <c r="O31" i="35"/>
  <c r="N30" i="35"/>
  <c r="O30" i="35" s="1"/>
  <c r="N29" i="35"/>
  <c r="O29" i="35"/>
  <c r="N28" i="35"/>
  <c r="O28" i="35" s="1"/>
  <c r="N27" i="35"/>
  <c r="O27" i="35"/>
  <c r="N26" i="35"/>
  <c r="O26" i="35" s="1"/>
  <c r="N25" i="35"/>
  <c r="O25" i="35"/>
  <c r="N24" i="35"/>
  <c r="O24" i="35" s="1"/>
  <c r="N23" i="35"/>
  <c r="O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N19" i="35"/>
  <c r="O19" i="35"/>
  <c r="N18" i="35"/>
  <c r="O18" i="35" s="1"/>
  <c r="N17" i="35"/>
  <c r="O17" i="35"/>
  <c r="N16" i="35"/>
  <c r="O16" i="35" s="1"/>
  <c r="N15" i="35"/>
  <c r="O15" i="35"/>
  <c r="N14" i="35"/>
  <c r="O14" i="35" s="1"/>
  <c r="N13" i="35"/>
  <c r="O13" i="35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/>
  <c r="N9" i="35"/>
  <c r="O9" i="35"/>
  <c r="N8" i="35"/>
  <c r="O8" i="35"/>
  <c r="N7" i="35"/>
  <c r="O7" i="35" s="1"/>
  <c r="N6" i="35"/>
  <c r="O6" i="35"/>
  <c r="M5" i="35"/>
  <c r="L5" i="35"/>
  <c r="K5" i="35"/>
  <c r="J5" i="35"/>
  <c r="I5" i="35"/>
  <c r="H5" i="35"/>
  <c r="H77" i="35" s="1"/>
  <c r="G5" i="35"/>
  <c r="G77" i="35" s="1"/>
  <c r="F5" i="35"/>
  <c r="E5" i="35"/>
  <c r="E77" i="35"/>
  <c r="N81" i="34"/>
  <c r="O81" i="34" s="1"/>
  <c r="N80" i="34"/>
  <c r="O80" i="34"/>
  <c r="M79" i="34"/>
  <c r="L79" i="34"/>
  <c r="K79" i="34"/>
  <c r="J79" i="34"/>
  <c r="I79" i="34"/>
  <c r="H79" i="34"/>
  <c r="G79" i="34"/>
  <c r="F79" i="34"/>
  <c r="E79" i="34"/>
  <c r="D79" i="34"/>
  <c r="N78" i="34"/>
  <c r="O78" i="34" s="1"/>
  <c r="N77" i="34"/>
  <c r="O77" i="34" s="1"/>
  <c r="N76" i="34"/>
  <c r="O76" i="34"/>
  <c r="N75" i="34"/>
  <c r="O75" i="34"/>
  <c r="N74" i="34"/>
  <c r="O74" i="34" s="1"/>
  <c r="N73" i="34"/>
  <c r="O73" i="34"/>
  <c r="M72" i="34"/>
  <c r="L72" i="34"/>
  <c r="K72" i="34"/>
  <c r="J72" i="34"/>
  <c r="I72" i="34"/>
  <c r="H72" i="34"/>
  <c r="G72" i="34"/>
  <c r="F72" i="34"/>
  <c r="E72" i="34"/>
  <c r="D72" i="34"/>
  <c r="N71" i="34"/>
  <c r="O71" i="34" s="1"/>
  <c r="N70" i="34"/>
  <c r="O70" i="34" s="1"/>
  <c r="N69" i="34"/>
  <c r="O69" i="34" s="1"/>
  <c r="N68" i="34"/>
  <c r="O68" i="34"/>
  <c r="M67" i="34"/>
  <c r="L67" i="34"/>
  <c r="K67" i="34"/>
  <c r="J67" i="34"/>
  <c r="I67" i="34"/>
  <c r="H67" i="34"/>
  <c r="G67" i="34"/>
  <c r="F67" i="34"/>
  <c r="E67" i="34"/>
  <c r="D67" i="34"/>
  <c r="N66" i="34"/>
  <c r="O66" i="34" s="1"/>
  <c r="N65" i="34"/>
  <c r="O65" i="34" s="1"/>
  <c r="N64" i="34"/>
  <c r="O64" i="34" s="1"/>
  <c r="N63" i="34"/>
  <c r="O63" i="34" s="1"/>
  <c r="N62" i="34"/>
  <c r="O62" i="34"/>
  <c r="N61" i="34"/>
  <c r="O61" i="34"/>
  <c r="N60" i="34"/>
  <c r="O60" i="34" s="1"/>
  <c r="N59" i="34"/>
  <c r="O59" i="34"/>
  <c r="N58" i="34"/>
  <c r="O58" i="34" s="1"/>
  <c r="N57" i="34"/>
  <c r="O57" i="34" s="1"/>
  <c r="N56" i="34"/>
  <c r="O56" i="34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 s="1"/>
  <c r="M49" i="34"/>
  <c r="L49" i="34"/>
  <c r="K49" i="34"/>
  <c r="J49" i="34"/>
  <c r="I49" i="34"/>
  <c r="H49" i="34"/>
  <c r="G49" i="34"/>
  <c r="F49" i="34"/>
  <c r="E49" i="34"/>
  <c r="D49" i="34"/>
  <c r="N48" i="34"/>
  <c r="O48" i="34"/>
  <c r="N47" i="34"/>
  <c r="O47" i="34"/>
  <c r="N46" i="34"/>
  <c r="O46" i="34" s="1"/>
  <c r="N45" i="34"/>
  <c r="O45" i="34" s="1"/>
  <c r="N44" i="34"/>
  <c r="O44" i="34" s="1"/>
  <c r="N43" i="34"/>
  <c r="O43" i="34" s="1"/>
  <c r="N42" i="34"/>
  <c r="O42" i="34" s="1"/>
  <c r="N41" i="34"/>
  <c r="O41" i="34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M82" i="34" s="1"/>
  <c r="L5" i="34"/>
  <c r="K5" i="34"/>
  <c r="J5" i="34"/>
  <c r="I5" i="34"/>
  <c r="H5" i="34"/>
  <c r="G5" i="34"/>
  <c r="G82" i="34" s="1"/>
  <c r="F5" i="34"/>
  <c r="F82" i="34"/>
  <c r="E5" i="34"/>
  <c r="D5" i="34"/>
  <c r="E45" i="33"/>
  <c r="F45" i="33"/>
  <c r="G45" i="33"/>
  <c r="H45" i="33"/>
  <c r="I45" i="33"/>
  <c r="J45" i="33"/>
  <c r="K45" i="33"/>
  <c r="L45" i="33"/>
  <c r="M45" i="33"/>
  <c r="M98" i="33" s="1"/>
  <c r="D45" i="33"/>
  <c r="E17" i="33"/>
  <c r="F17" i="33"/>
  <c r="G17" i="33"/>
  <c r="H17" i="33"/>
  <c r="I17" i="33"/>
  <c r="J17" i="33"/>
  <c r="K17" i="33"/>
  <c r="L17" i="33"/>
  <c r="M17" i="33"/>
  <c r="D17" i="33"/>
  <c r="E12" i="33"/>
  <c r="F12" i="33"/>
  <c r="G12" i="33"/>
  <c r="H12" i="33"/>
  <c r="I12" i="33"/>
  <c r="J12" i="33"/>
  <c r="K12" i="33"/>
  <c r="L12" i="33"/>
  <c r="M12" i="33"/>
  <c r="D12" i="33"/>
  <c r="E5" i="33"/>
  <c r="F5" i="33"/>
  <c r="G5" i="33"/>
  <c r="H5" i="33"/>
  <c r="I5" i="33"/>
  <c r="I98" i="33" s="1"/>
  <c r="J5" i="33"/>
  <c r="J98" i="33"/>
  <c r="K5" i="33"/>
  <c r="L5" i="33"/>
  <c r="M5" i="33"/>
  <c r="D5" i="33"/>
  <c r="E95" i="33"/>
  <c r="F95" i="33"/>
  <c r="G95" i="33"/>
  <c r="H95" i="33"/>
  <c r="I95" i="33"/>
  <c r="J95" i="33"/>
  <c r="K95" i="33"/>
  <c r="L95" i="33"/>
  <c r="M95" i="33"/>
  <c r="D95" i="33"/>
  <c r="N97" i="33"/>
  <c r="O97" i="33"/>
  <c r="N96" i="33"/>
  <c r="O96" i="33" s="1"/>
  <c r="N91" i="33"/>
  <c r="O91" i="33" s="1"/>
  <c r="N92" i="33"/>
  <c r="O92" i="33" s="1"/>
  <c r="N93" i="33"/>
  <c r="O93" i="33" s="1"/>
  <c r="N94" i="33"/>
  <c r="O94" i="33" s="1"/>
  <c r="N90" i="33"/>
  <c r="O90" i="33"/>
  <c r="E89" i="33"/>
  <c r="F89" i="33"/>
  <c r="G89" i="33"/>
  <c r="H89" i="33"/>
  <c r="I89" i="33"/>
  <c r="J89" i="33"/>
  <c r="K89" i="33"/>
  <c r="L89" i="33"/>
  <c r="M89" i="33"/>
  <c r="D89" i="33"/>
  <c r="E80" i="33"/>
  <c r="F80" i="33"/>
  <c r="G80" i="33"/>
  <c r="H80" i="33"/>
  <c r="I80" i="33"/>
  <c r="J80" i="33"/>
  <c r="K80" i="33"/>
  <c r="L80" i="33"/>
  <c r="L98" i="33" s="1"/>
  <c r="M80" i="33"/>
  <c r="D80" i="33"/>
  <c r="N82" i="33"/>
  <c r="O82" i="33" s="1"/>
  <c r="N83" i="33"/>
  <c r="O83" i="33" s="1"/>
  <c r="N84" i="33"/>
  <c r="O84" i="33"/>
  <c r="N85" i="33"/>
  <c r="O85" i="33"/>
  <c r="N86" i="33"/>
  <c r="O86" i="33" s="1"/>
  <c r="N87" i="33"/>
  <c r="O87" i="33" s="1"/>
  <c r="N88" i="33"/>
  <c r="O88" i="33"/>
  <c r="N81" i="33"/>
  <c r="O81" i="33" s="1"/>
  <c r="N78" i="33"/>
  <c r="O78" i="33"/>
  <c r="N79" i="33"/>
  <c r="O79" i="33"/>
  <c r="N77" i="33"/>
  <c r="O77" i="33" s="1"/>
  <c r="N76" i="33"/>
  <c r="O76" i="33" s="1"/>
  <c r="N75" i="33"/>
  <c r="O75" i="33" s="1"/>
  <c r="N74" i="33"/>
  <c r="O74" i="33" s="1"/>
  <c r="N73" i="33"/>
  <c r="O73" i="33"/>
  <c r="N72" i="33"/>
  <c r="O72" i="33" s="1"/>
  <c r="N71" i="33"/>
  <c r="O71" i="33"/>
  <c r="N70" i="33"/>
  <c r="O70" i="33" s="1"/>
  <c r="N69" i="33"/>
  <c r="O69" i="33"/>
  <c r="N68" i="33"/>
  <c r="O68" i="33" s="1"/>
  <c r="N67" i="33"/>
  <c r="O67" i="33"/>
  <c r="N66" i="33"/>
  <c r="O66" i="33"/>
  <c r="N65" i="33"/>
  <c r="O65" i="33"/>
  <c r="N64" i="33"/>
  <c r="O64" i="33" s="1"/>
  <c r="N63" i="33"/>
  <c r="O63" i="33"/>
  <c r="N14" i="33"/>
  <c r="O14" i="33" s="1"/>
  <c r="N47" i="33"/>
  <c r="O47" i="33" s="1"/>
  <c r="N48" i="33"/>
  <c r="O48" i="33" s="1"/>
  <c r="N49" i="33"/>
  <c r="O49" i="33"/>
  <c r="N50" i="33"/>
  <c r="O50" i="33" s="1"/>
  <c r="N51" i="33"/>
  <c r="O51" i="33" s="1"/>
  <c r="N52" i="33"/>
  <c r="O52" i="33" s="1"/>
  <c r="N53" i="33"/>
  <c r="O53" i="33" s="1"/>
  <c r="N54" i="33"/>
  <c r="O54" i="33" s="1"/>
  <c r="N55" i="33"/>
  <c r="O55" i="33" s="1"/>
  <c r="N56" i="33"/>
  <c r="O56" i="33" s="1"/>
  <c r="N57" i="33"/>
  <c r="O57" i="33"/>
  <c r="N58" i="33"/>
  <c r="O58" i="33" s="1"/>
  <c r="N59" i="33"/>
  <c r="O59" i="33" s="1"/>
  <c r="N60" i="33"/>
  <c r="O60" i="33" s="1"/>
  <c r="N61" i="33"/>
  <c r="O61" i="33" s="1"/>
  <c r="N62" i="33"/>
  <c r="N46" i="33"/>
  <c r="O46" i="33" s="1"/>
  <c r="O62" i="33"/>
  <c r="N15" i="33"/>
  <c r="O15" i="33" s="1"/>
  <c r="N16" i="33"/>
  <c r="O16" i="33" s="1"/>
  <c r="N7" i="33"/>
  <c r="O7" i="33" s="1"/>
  <c r="N8" i="33"/>
  <c r="O8" i="33" s="1"/>
  <c r="N9" i="33"/>
  <c r="O9" i="33" s="1"/>
  <c r="N10" i="33"/>
  <c r="O10" i="33" s="1"/>
  <c r="N11" i="33"/>
  <c r="O11" i="33"/>
  <c r="N6" i="33"/>
  <c r="O6" i="33" s="1"/>
  <c r="N44" i="33"/>
  <c r="O44" i="33" s="1"/>
  <c r="N42" i="33"/>
  <c r="O42" i="33" s="1"/>
  <c r="N29" i="33"/>
  <c r="O29" i="33" s="1"/>
  <c r="N30" i="33"/>
  <c r="O30" i="33" s="1"/>
  <c r="N31" i="33"/>
  <c r="O31" i="33"/>
  <c r="N32" i="33"/>
  <c r="O32" i="33" s="1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 s="1"/>
  <c r="N40" i="33"/>
  <c r="O40" i="33" s="1"/>
  <c r="N41" i="33"/>
  <c r="O41" i="33" s="1"/>
  <c r="N19" i="33"/>
  <c r="O19" i="33" s="1"/>
  <c r="N20" i="33"/>
  <c r="O20" i="33"/>
  <c r="N21" i="33"/>
  <c r="O21" i="33" s="1"/>
  <c r="N22" i="33"/>
  <c r="O22" i="33" s="1"/>
  <c r="N23" i="33"/>
  <c r="O23" i="33" s="1"/>
  <c r="N24" i="33"/>
  <c r="O24" i="33"/>
  <c r="N25" i="33"/>
  <c r="O25" i="33" s="1"/>
  <c r="N26" i="33"/>
  <c r="O26" i="33" s="1"/>
  <c r="N18" i="33"/>
  <c r="O18" i="33" s="1"/>
  <c r="N27" i="33"/>
  <c r="O27" i="33" s="1"/>
  <c r="N28" i="33"/>
  <c r="O28" i="33" s="1"/>
  <c r="N43" i="33"/>
  <c r="O43" i="33" s="1"/>
  <c r="N13" i="33"/>
  <c r="O13" i="33" s="1"/>
  <c r="D98" i="33"/>
  <c r="G75" i="37"/>
  <c r="H75" i="37"/>
  <c r="O18" i="40"/>
  <c r="E82" i="40"/>
  <c r="G79" i="38"/>
  <c r="M79" i="38"/>
  <c r="M100" i="41"/>
  <c r="K81" i="42"/>
  <c r="F81" i="42"/>
  <c r="J81" i="42"/>
  <c r="L85" i="43"/>
  <c r="J85" i="43"/>
  <c r="K85" i="43"/>
  <c r="N15" i="43"/>
  <c r="O15" i="43"/>
  <c r="N70" i="43"/>
  <c r="O70" i="43" s="1"/>
  <c r="G90" i="44"/>
  <c r="L81" i="45"/>
  <c r="M81" i="45"/>
  <c r="K81" i="45"/>
  <c r="I81" i="45"/>
  <c r="H81" i="45"/>
  <c r="F81" i="45"/>
  <c r="N71" i="45"/>
  <c r="O71" i="45" s="1"/>
  <c r="H99" i="46"/>
  <c r="E99" i="46"/>
  <c r="D99" i="46"/>
  <c r="N72" i="47"/>
  <c r="O72" i="47" s="1"/>
  <c r="O18" i="49"/>
  <c r="P18" i="49"/>
  <c r="H86" i="49"/>
  <c r="M86" i="49"/>
  <c r="F86" i="49"/>
  <c r="E86" i="49"/>
  <c r="O92" i="51" l="1"/>
  <c r="P92" i="51" s="1"/>
  <c r="N86" i="47"/>
  <c r="O86" i="47" s="1"/>
  <c r="O86" i="49"/>
  <c r="P86" i="49" s="1"/>
  <c r="N19" i="38"/>
  <c r="O19" i="38" s="1"/>
  <c r="D100" i="41"/>
  <c r="N100" i="41" s="1"/>
  <c r="O100" i="41" s="1"/>
  <c r="O72" i="49"/>
  <c r="P72" i="49" s="1"/>
  <c r="K99" i="46"/>
  <c r="N99" i="46" s="1"/>
  <c r="O99" i="46" s="1"/>
  <c r="N5" i="43"/>
  <c r="O5" i="43" s="1"/>
  <c r="N61" i="37"/>
  <c r="O61" i="37" s="1"/>
  <c r="N13" i="34"/>
  <c r="O13" i="34" s="1"/>
  <c r="D90" i="44"/>
  <c r="F100" i="41"/>
  <c r="M85" i="43"/>
  <c r="N85" i="43" s="1"/>
  <c r="O85" i="43" s="1"/>
  <c r="G98" i="33"/>
  <c r="J82" i="34"/>
  <c r="D81" i="42"/>
  <c r="E79" i="38"/>
  <c r="N5" i="44"/>
  <c r="O5" i="44" s="1"/>
  <c r="L90" i="44"/>
  <c r="N90" i="44" s="1"/>
  <c r="O90" i="44" s="1"/>
  <c r="O5" i="49"/>
  <c r="P5" i="49" s="1"/>
  <c r="N79" i="34"/>
  <c r="O79" i="34" s="1"/>
  <c r="N84" i="36"/>
  <c r="O84" i="36" s="1"/>
  <c r="I75" i="37"/>
  <c r="D75" i="37"/>
  <c r="N75" i="37" s="1"/>
  <c r="O75" i="37" s="1"/>
  <c r="K75" i="37"/>
  <c r="F82" i="40"/>
  <c r="L100" i="41"/>
  <c r="N14" i="44"/>
  <c r="O14" i="44" s="1"/>
  <c r="N5" i="47"/>
  <c r="O5" i="47" s="1"/>
  <c r="E98" i="36"/>
  <c r="N70" i="39"/>
  <c r="O70" i="39" s="1"/>
  <c r="N72" i="34"/>
  <c r="O72" i="34" s="1"/>
  <c r="F75" i="37"/>
  <c r="N64" i="38"/>
  <c r="O64" i="38" s="1"/>
  <c r="D82" i="40"/>
  <c r="N5" i="40"/>
  <c r="O5" i="40" s="1"/>
  <c r="D81" i="45"/>
  <c r="N81" i="45" s="1"/>
  <c r="O81" i="45" s="1"/>
  <c r="N12" i="33"/>
  <c r="O12" i="33" s="1"/>
  <c r="M77" i="35"/>
  <c r="N67" i="40"/>
  <c r="O67" i="40" s="1"/>
  <c r="G81" i="42"/>
  <c r="J98" i="36"/>
  <c r="N5" i="38"/>
  <c r="O5" i="38" s="1"/>
  <c r="H72" i="39"/>
  <c r="K82" i="34"/>
  <c r="I77" i="35"/>
  <c r="F98" i="33"/>
  <c r="N45" i="35"/>
  <c r="O45" i="35" s="1"/>
  <c r="M75" i="37"/>
  <c r="K98" i="36"/>
  <c r="N49" i="34"/>
  <c r="O49" i="34" s="1"/>
  <c r="D72" i="39"/>
  <c r="H81" i="42"/>
  <c r="O93" i="50"/>
  <c r="P93" i="50" s="1"/>
  <c r="N5" i="39"/>
  <c r="O5" i="39" s="1"/>
  <c r="D79" i="38"/>
  <c r="N79" i="38" s="1"/>
  <c r="O79" i="38" s="1"/>
  <c r="I72" i="39"/>
  <c r="N5" i="37"/>
  <c r="O5" i="37" s="1"/>
  <c r="E75" i="37"/>
  <c r="N5" i="33"/>
  <c r="O5" i="33" s="1"/>
  <c r="N62" i="39"/>
  <c r="O62" i="39" s="1"/>
  <c r="H98" i="33"/>
  <c r="L82" i="34"/>
  <c r="L79" i="38"/>
  <c r="N94" i="36"/>
  <c r="O94" i="36" s="1"/>
  <c r="J79" i="38"/>
  <c r="D82" i="34"/>
  <c r="J77" i="35"/>
  <c r="L98" i="36"/>
  <c r="F98" i="36"/>
  <c r="E72" i="39"/>
  <c r="N66" i="39"/>
  <c r="O66" i="39" s="1"/>
  <c r="N5" i="42"/>
  <c r="O5" i="42" s="1"/>
  <c r="N77" i="36"/>
  <c r="O77" i="36" s="1"/>
  <c r="N14" i="37"/>
  <c r="O14" i="37" s="1"/>
  <c r="N17" i="33"/>
  <c r="O17" i="33" s="1"/>
  <c r="N45" i="33"/>
  <c r="O45" i="33" s="1"/>
  <c r="E82" i="34"/>
  <c r="N5" i="34"/>
  <c r="O5" i="34" s="1"/>
  <c r="N12" i="35"/>
  <c r="O12" i="35" s="1"/>
  <c r="N5" i="35"/>
  <c r="O5" i="35" s="1"/>
  <c r="M72" i="39"/>
  <c r="N40" i="39"/>
  <c r="O40" i="39" s="1"/>
  <c r="N95" i="33"/>
  <c r="O95" i="33" s="1"/>
  <c r="F77" i="35"/>
  <c r="D98" i="36"/>
  <c r="I82" i="34"/>
  <c r="E98" i="33"/>
  <c r="N80" i="33"/>
  <c r="O80" i="33" s="1"/>
  <c r="N42" i="36"/>
  <c r="O42" i="36" s="1"/>
  <c r="M82" i="40"/>
  <c r="N82" i="40" s="1"/>
  <c r="O82" i="40" s="1"/>
  <c r="N89" i="33"/>
  <c r="O89" i="33" s="1"/>
  <c r="K98" i="33"/>
  <c r="H82" i="34"/>
  <c r="N66" i="37"/>
  <c r="O66" i="37" s="1"/>
  <c r="J72" i="39"/>
  <c r="N14" i="39"/>
  <c r="O14" i="39" s="1"/>
  <c r="N17" i="39"/>
  <c r="O17" i="39" s="1"/>
  <c r="G72" i="39"/>
  <c r="N67" i="34"/>
  <c r="O67" i="34" s="1"/>
  <c r="N64" i="35"/>
  <c r="O64" i="35" s="1"/>
  <c r="N72" i="39" l="1"/>
  <c r="O72" i="39" s="1"/>
  <c r="N98" i="33"/>
  <c r="O98" i="33" s="1"/>
  <c r="N81" i="42"/>
  <c r="O81" i="42" s="1"/>
  <c r="N98" i="36"/>
  <c r="O98" i="36" s="1"/>
  <c r="N77" i="35"/>
  <c r="O77" i="35" s="1"/>
  <c r="N82" i="34"/>
  <c r="O82" i="34" s="1"/>
</calcChain>
</file>

<file path=xl/sharedStrings.xml><?xml version="1.0" encoding="utf-8"?>
<sst xmlns="http://schemas.openxmlformats.org/spreadsheetml/2006/main" count="1847" uniqueCount="294">
  <si>
    <t>Building Permits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</si>
  <si>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</si>
  <si>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</si>
  <si>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</si>
  <si>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</si>
  <si>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</si>
  <si>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</si>
  <si>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</si>
  <si>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</si>
  <si>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</si>
  <si>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</si>
  <si>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</si>
  <si>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</si>
  <si>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</si>
  <si>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</si>
  <si>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Communications Services Taxes</t>
  </si>
  <si>
    <t>Permits, Fees, and Special Assessments</t>
  </si>
  <si>
    <t>Impact Fees - Residential - Public Safety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</si>
  <si>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</si>
  <si>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</si>
  <si>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</si>
  <si>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</si>
  <si>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</si>
  <si>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Other Federal Grants</t>
  </si>
  <si>
    <t>State Grant - General Government</t>
  </si>
  <si>
    <t>State Grant - Public Safety</t>
  </si>
  <si>
    <t>Federal Grant - Physical Environment - Sewer / Wastewater</t>
  </si>
  <si>
    <t>Federal Grant - Human Services - Child Support Reimbursement</t>
  </si>
  <si>
    <t>Federal Grant - Human Services - Other Human Services</t>
  </si>
  <si>
    <t>State Grant - Physical Environment - Garbage / Solid Waste</t>
  </si>
  <si>
    <t>State Grant - Physical Environment - Sewer / Wastewater</t>
  </si>
  <si>
    <t>State Grant - Physical Environment - Other Physical Environment</t>
  </si>
  <si>
    <t>State Grant - Transportation - Other Transportation</t>
  </si>
  <si>
    <t>State Grant - Economic Environment</t>
  </si>
  <si>
    <t>State Grant - Human Services - Other Human Services</t>
  </si>
  <si>
    <t>State Grant - Culture / Recreation</t>
  </si>
  <si>
    <t>State Grant - Court-Related Grants - Other Court-Related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</si>
  <si>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</si>
  <si>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</si>
  <si>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</si>
  <si>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</si>
  <si>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</si>
  <si>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</si>
  <si>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Transportation - Mass Transit</t>
  </si>
  <si>
    <t>Grants from Other Local Units - General Government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</si>
  <si>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</si>
  <si>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</si>
  <si>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</si>
  <si>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</si>
  <si>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</si>
  <si>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</si>
  <si>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</si>
  <si>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</si>
  <si>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</si>
  <si>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</si>
  <si>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Public Records Modernization Trust Fund</t>
  </si>
  <si>
    <t>General Gov't (Not Court-Related) - Fees Remitted to County from Tax Collector</t>
  </si>
  <si>
    <t>General Gov't (Not Court-Related) - Fees Remitted to County from Sheriff</t>
  </si>
  <si>
    <t>General Gov't (Not Court-Related) - Other General Gov't Charges and Fees</t>
  </si>
  <si>
    <t>Public Safety - Law Enforcement Services</t>
  </si>
  <si>
    <t>Public Safety - Housing for Prisoners</t>
  </si>
  <si>
    <t>Public Safety - Protective Inspection Fees</t>
  </si>
  <si>
    <t>Public Safety - Ambulance Fees</t>
  </si>
  <si>
    <t>Public Safety - Other Public Safety Charges and Fees</t>
  </si>
  <si>
    <t>Physical Environment - Garbage / Solid Waste</t>
  </si>
  <si>
    <t>Physical Environment - Sewer / Wastewater Utility</t>
  </si>
  <si>
    <t>Transportation (User Fees) - Airports</t>
  </si>
  <si>
    <t>Transportation (User Fees) - Other Transportation Charges</t>
  </si>
  <si>
    <t>Culture / Recreation - Libraries</t>
  </si>
  <si>
    <t>Culture / Recreation - Parks and Recreation</t>
  </si>
  <si>
    <t>Culture / Recreation - Special Recreation Facilities</t>
  </si>
  <si>
    <t>Total - All Account Codes</t>
  </si>
  <si>
    <t>County Court Criminal - Filing Fees</t>
  </si>
  <si>
    <t>County Court Criminal - Service Charges</t>
  </si>
  <si>
    <t>Circuit Court Criminal - Filing Fees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</si>
  <si>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</si>
  <si>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</si>
  <si>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</si>
  <si>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</si>
  <si>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</si>
  <si>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</si>
  <si>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Court Costs</t>
  </si>
  <si>
    <t>Circuit Court Civil - Fees and Service Charges</t>
  </si>
  <si>
    <t>Traffic Court - Filing Fees</t>
  </si>
  <si>
    <t>Traffic Court - Service Charges</t>
  </si>
  <si>
    <t>Traffic Court - Court Costs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</si>
  <si>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</si>
  <si>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</si>
  <si>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</si>
  <si>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</si>
  <si>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</si>
  <si>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- 10% of Fines to Public Records Modernization Fund</t>
  </si>
  <si>
    <t>Court-Ordered Judgments and Fines - As Decided by Circuit Court Criminal</t>
  </si>
  <si>
    <t>Court-Ordered Judgments and Fines - As Decided by Traffic Court</t>
  </si>
  <si>
    <t>Fines - Library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</si>
  <si>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</si>
  <si>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</si>
  <si>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</si>
  <si>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</si>
  <si>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Disposition of Fixed Assets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</si>
  <si>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</si>
  <si>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</si>
  <si>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</si>
  <si>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</si>
  <si>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</si>
  <si>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</si>
  <si>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</si>
  <si>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</si>
  <si>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</si>
  <si>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</si>
  <si>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</si>
  <si>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</si>
  <si>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Wakulla County Government Revenues Reported by Account Code and Fund Type</t>
  </si>
  <si>
    <t>Local Fiscal Year Ended September 30, 2010</t>
  </si>
  <si>
    <t>Second Local Option Fuel Tax (1 to 5 Cents)</t>
  </si>
  <si>
    <t>Impact Fees - Commercial - Public Safety</t>
  </si>
  <si>
    <t>Impact Fees - Residential - Transportation</t>
  </si>
  <si>
    <t>Impact Fees - Residential - Culture / Recreation</t>
  </si>
  <si>
    <t>Special Assessments - Charges for Public Services</t>
  </si>
  <si>
    <t>Federal Grant - General Government</t>
  </si>
  <si>
    <t>Federal Grant - Culture / Recreation</t>
  </si>
  <si>
    <t>State Grant - Human Services - Public Welfare</t>
  </si>
  <si>
    <t>State Shared Revenues - Transportation - Other Transportation</t>
  </si>
  <si>
    <t>State Shared Revenues - Clerk Allotment from Justice Administrative Commission</t>
  </si>
  <si>
    <t>Grants from Other Local Units - Physical Environment</t>
  </si>
  <si>
    <t>General Gov't (Not Court-Related) - Fees Remitted to County from Clerk of County Court</t>
  </si>
  <si>
    <t>General Gov't (Not Court-Related) - County Officer Commission and Fees</t>
  </si>
  <si>
    <t>Human Services - Animal Control and Shelter Fees</t>
  </si>
  <si>
    <t>Court Service Reimbursement - Probation / Alternatives</t>
  </si>
  <si>
    <t>Sale of Surplus Materials and Scrap</t>
  </si>
  <si>
    <t>2010 Countywide Census Population:</t>
  </si>
  <si>
    <t>Local Fiscal Year Ended September 30, 2011</t>
  </si>
  <si>
    <t>Franchise Fee - Cable Television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</si>
  <si>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</si>
  <si>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</si>
  <si>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</si>
  <si>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Permits and Franchise Fees</t>
  </si>
  <si>
    <t>Other Permits and Fees</t>
  </si>
  <si>
    <t>Restricted Local Ordinance Court-Related Board Revenue - Law Library</t>
  </si>
  <si>
    <t>Special Assessments - Service Charges</t>
  </si>
  <si>
    <t>Impact Fees - Public Safety</t>
  </si>
  <si>
    <t>Impact Fees - Transportation</t>
  </si>
  <si>
    <t>Impact Fees - Culture / Recreation</t>
  </si>
  <si>
    <t>Proprietary Non-Operating Sources - Other Non-Operating Sources</t>
  </si>
  <si>
    <t>2008 Countywide Population:</t>
  </si>
  <si>
    <t>Local Fiscal Year Ended September 30, 2012</t>
  </si>
  <si>
    <t>Utility Service Tax - Electricity</t>
  </si>
  <si>
    <t>Licenses</t>
  </si>
  <si>
    <t>2012 Countywide Population:</t>
  </si>
  <si>
    <t>Local Fiscal Year Ended September 30, 2013</t>
  </si>
  <si>
    <t>Communications Services Taxes (Chapter 202, F.S.)</t>
  </si>
  <si>
    <t>State Grant - Transportation - Airport Development</t>
  </si>
  <si>
    <t>State Grant - Human Services - Health or Hospitals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</si>
  <si>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</si>
  <si>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</si>
  <si>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</si>
  <si>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</si>
  <si>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</si>
  <si>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</si>
  <si>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</si>
  <si>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General Government - Public Records Modernization Trust Fund</t>
  </si>
  <si>
    <t>General Government - Fees Remitted to County from Tax Collector</t>
  </si>
  <si>
    <t>General Government - Fees Remitted to County from Sheriff</t>
  </si>
  <si>
    <t>General Government - Fees Remitted to County from Clerk of County Court</t>
  </si>
  <si>
    <t>General Government - County Officer Commission and Fees</t>
  </si>
  <si>
    <t>General Government - Other General Government Charges and Fees</t>
  </si>
  <si>
    <t>Physical Environment - Water Utility</t>
  </si>
  <si>
    <t>Physical Environment - Other Physical Environment Charges</t>
  </si>
  <si>
    <t>Transportation - Airports</t>
  </si>
  <si>
    <t>Court-Related Revenues - Court Service Reimbursement - Probation / Alternatives</t>
  </si>
  <si>
    <t>Court-Related Revenues - Restricted Board Revenue - Animal Control Surcharge</t>
  </si>
  <si>
    <t>Other Charges for Services</t>
  </si>
  <si>
    <t>Court-Ordered Judgments and Fines - 10% of Fines to Public Records Modernization TF</t>
  </si>
  <si>
    <t>Sales - Sale of Surplus Materials and Scrap</t>
  </si>
  <si>
    <t>2013 Countywide Population:</t>
  </si>
  <si>
    <t>Local Fiscal Year Ended September 30, 2014</t>
  </si>
  <si>
    <t>Federal Grant - Court-Related Grants - Other Court-Related</t>
  </si>
  <si>
    <t>Culture / Recreation - Special Events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</si>
  <si>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</si>
  <si>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</si>
  <si>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</si>
  <si>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Court Service Reimbursement - State Reimbursement</t>
  </si>
  <si>
    <t>Court-Related Revenues - Restricted Board Revenue - Court Innovations / Local Requirements</t>
  </si>
  <si>
    <t>2014 Countywide Population:</t>
  </si>
  <si>
    <t>Local Fiscal Year Ended September 30, 2015</t>
  </si>
  <si>
    <t>General Government - Administrative Service Fees</t>
  </si>
  <si>
    <t>Physical Environment - Conservation and Resource Management</t>
  </si>
  <si>
    <t>Transportation - Parking Facilities</t>
  </si>
  <si>
    <t>Transportation - Other Transportation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</si>
  <si>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</si>
  <si>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</si>
  <si>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</si>
  <si>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</si>
  <si>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Court Service Reimbursement - Other Counties</t>
  </si>
  <si>
    <t>Sales - Disposition of Fixed Assets</t>
  </si>
  <si>
    <t>2015 Countywide Population:</t>
  </si>
  <si>
    <t>Local Fiscal Year Ended September 30, 2007</t>
  </si>
  <si>
    <t>Franchise Fees, Licenses, and Permits</t>
  </si>
  <si>
    <t>Occupational Licenses</t>
  </si>
  <si>
    <t>Other Permits, Fees and Licenses</t>
  </si>
  <si>
    <t>Federal Grant - Physical Environment - Other Physical Environment</t>
  </si>
  <si>
    <t>Federal Grant - Human Services - Public Assistance</t>
  </si>
  <si>
    <t>Public Safety - Emergency Management Service Fees / Charges</t>
  </si>
  <si>
    <t>Physical Environment - Water / Sewer Combination Utility</t>
  </si>
  <si>
    <t>Economic Environment - Other Economic Environment Charges</t>
  </si>
  <si>
    <t>Impact Fees - Physical Environment</t>
  </si>
  <si>
    <t>Intragovernmental Transfers from Constitutional Fee Officers - Clerk of Circuit Court</t>
  </si>
  <si>
    <t>Intragovernmental Transfers from Constitutional Fee Officers - Property Appraiser</t>
  </si>
  <si>
    <t>Intragovernmental Transfers from Constitutional Fee Officers - Supervisor of Elections</t>
  </si>
  <si>
    <t>2007 Countywide Population:</t>
  </si>
  <si>
    <t>Local Fiscal Year Ended September 30, 2006</t>
  </si>
  <si>
    <t>Other General Taxes</t>
  </si>
  <si>
    <t>Permits, Fees, and Licenses</t>
  </si>
  <si>
    <t>State Shared Revenues - Public Safety</t>
  </si>
  <si>
    <t>State Shared Revenues - Physical Environment - Other Physical Environment</t>
  </si>
  <si>
    <t>State Shared Revenues - Other</t>
  </si>
  <si>
    <t>Grants from Other Local Units - Public Safety</t>
  </si>
  <si>
    <t>Grants from Other Local Units - Economic Environment</t>
  </si>
  <si>
    <t>Grants from Other Local Units - Culture / Recreation</t>
  </si>
  <si>
    <t>General Gov't (Not Court-Related) - Internal Service Fund Fees and Charges</t>
  </si>
  <si>
    <t>General Gov't (Not Court-Related) - Administrative Service Fees</t>
  </si>
  <si>
    <t>Juvenile Court - Probation / Alternatives</t>
  </si>
  <si>
    <t>Court-Ordered Judgments and Fines</t>
  </si>
  <si>
    <t>Rents and Royalties</t>
  </si>
  <si>
    <t>Other Miscellaneous Revenues</t>
  </si>
  <si>
    <t>Intragovernmental Transfers from Constitutional Fee Officers - Sheriff</t>
  </si>
  <si>
    <t>Intragovernmental Transfers from Constitutional Fee Officers - Tax Collector</t>
  </si>
  <si>
    <t>2006 Countywide Population:</t>
  </si>
  <si>
    <t>Local Fiscal Year Ended September 30, 2016</t>
  </si>
  <si>
    <t>Local Business Tax (Chapter 205, F.S.)</t>
  </si>
  <si>
    <t>General Government - Recording Fees</t>
  </si>
  <si>
    <t>Court-Related Revenues - Juvenile Court - Court Costs</t>
  </si>
  <si>
    <t>Court-Related Revenues - Restricted Board Revenue - Legal Aid</t>
  </si>
  <si>
    <t>Court-Related Revenues - Restricted Board Revenue - Law Library</t>
  </si>
  <si>
    <t>Court-Related Revenues - Restricted Board Revenue - State Court Facility Surcharge ($30)</t>
  </si>
  <si>
    <t>Court-Related Revenues - Restricted Board Revenue - Domestic Violence Surcharge</t>
  </si>
  <si>
    <t>Court-Related Revenues - Restricted Board Revenue - Other Collections Transferred to BOCC</t>
  </si>
  <si>
    <t>Court-Ordered Judgments and Fines - Other Court-Ordered</t>
  </si>
  <si>
    <t>2016 Countywide Population:</t>
  </si>
  <si>
    <t>Local Fiscal Year Ended September 30, 2017</t>
  </si>
  <si>
    <t>State Grant - Court-Related Grants - Article V Clerk of Court Trust Fund</t>
  </si>
  <si>
    <t>Transportation - Water Ports and Terminals</t>
  </si>
  <si>
    <t>Court-Related Revenues - Circuit Court Criminal - Court Costs</t>
  </si>
  <si>
    <t>Court-Related Revenues - County Court Civil - Service Charges</t>
  </si>
  <si>
    <t>Court-Related Revenues - County Court Civil - Non-Local Fines and Forfeitures</t>
  </si>
  <si>
    <t>Court-Related Revenues - Traffic Court (Criminal and Civil) - Court Costs</t>
  </si>
  <si>
    <t>Court-Related Revenues - Probate Court - Filing Fees</t>
  </si>
  <si>
    <t>Court-Related Revenues - Probate Court - Service Charges</t>
  </si>
  <si>
    <t>Proceeds of General Capital Asset Dispositions - Sales</t>
  </si>
  <si>
    <t>2017 Countywide Population:</t>
  </si>
  <si>
    <t>Local Fiscal Year Ended September 30, 2018</t>
  </si>
  <si>
    <t>State Shared Revenues - Public Safety - Firefighter Supplemental Compensation</t>
  </si>
  <si>
    <t>Grants from Other Local Units - Other</t>
  </si>
  <si>
    <t>General Government - Internal Service Fund Fees and Charges</t>
  </si>
  <si>
    <t>2018 Countywide Population:</t>
  </si>
  <si>
    <t>Local Fiscal Year Ended September 30, 2019</t>
  </si>
  <si>
    <t>State Grant - Other</t>
  </si>
  <si>
    <t>Court-Related Revenues - Circuit Court Criminal - Service Charges</t>
  </si>
  <si>
    <t>Court-Related Revenues - County Court Civil - Filing Fees</t>
  </si>
  <si>
    <t>Court-Related Revenues - Circuit Court Civil - Non-Local Fines and Forfeitures</t>
  </si>
  <si>
    <t>Court-Related Revenues - Traffic Court (Criminal and Civil) - Service Charges</t>
  </si>
  <si>
    <t>Court-Related Revenues - Juvenile Court - Service Charges</t>
  </si>
  <si>
    <t>Federal Fines and Forfeits</t>
  </si>
  <si>
    <t>Proprietary Non-Operating - Other Grants and Donations</t>
  </si>
  <si>
    <t>2019 Countywide Population:</t>
  </si>
  <si>
    <t>Local Fiscal Year Ended September 30, 2020</t>
  </si>
  <si>
    <t>Federal Grant - Transportation - Other Transportation</t>
  </si>
  <si>
    <t>Court-Related Revenues - Circuit Court Criminal - Non-Local Fines and Forfeitures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</si>
  <si>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</si>
  <si>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</si>
  <si>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</si>
  <si>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</si>
  <si>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</si>
  <si>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</si>
  <si>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</si>
  <si>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</si>
  <si>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Local Government Infrastructure Surtax</t>
  </si>
  <si>
    <t>Small County Surtax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</si>
  <si>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</si>
  <si>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</si>
  <si>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</si>
  <si>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</si>
  <si>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</si>
  <si>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</si>
  <si>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</si>
  <si>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Service Charges</t>
  </si>
  <si>
    <t>Court-Related Revenues - Traffic Court - Court Costs</t>
  </si>
  <si>
    <t>Other Charges for Services (Not Court-Related)</t>
  </si>
  <si>
    <t>Local Fiscal Year Ended September 30, 2022</t>
  </si>
  <si>
    <t>Other Financial Assistance - State Source</t>
  </si>
  <si>
    <t>2022 Countywide Population:</t>
  </si>
  <si>
    <t>Local Fiscal Year Ended September 30, 2023</t>
  </si>
  <si>
    <t>Court-Related Revenues - Traffic Court - Non-Local Fines and Forfeitures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</si>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</sst>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6510B-019D-4F11-9092-290B250FD08E}">
  <sheetPr>
    <pageSetUpPr fitToPage="1"/>
  </sheetPr>
  <dimension ref="A1:ED96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112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291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105</v>
      </c>
      <c r="B3" s="109"/>
      <c r="C3" s="110"/>
      <c r="D3" s="114" t="s">
        <v>46</v>
      </c>
      <c r="E3" s="115"/>
      <c r="F3" s="115"/>
      <c r="G3" s="115"/>
      <c r="H3" s="116"/>
      <c r="I3" s="114" t="s">
        <v>47</v>
      </c>
      <c r="J3" s="116"/>
      <c r="K3" s="114" t="s">
        <v>49</v>
      </c>
      <c r="L3" s="115"/>
      <c r="M3" s="116"/>
      <c r="N3" s="50"/>
      <c r="O3" s="51"/>
      <c r="P3" s="117" t="s">
        <v>271</v>
      </c>
      <c r="Q3" s="52"/>
      <c r="R3"/>
    </row>
    <row r="4" spans="1:134" ht="32.25" customHeight="1" thickBot="1">
      <c r="A4" s="111"/>
      <c r="B4" s="112"/>
      <c r="C4" s="113"/>
      <c r="D4" s="53" t="s">
        <v>5</v>
      </c>
      <c r="E4" s="53" t="s">
        <v>106</v>
      </c>
      <c r="F4" s="53" t="s">
        <v>107</v>
      </c>
      <c r="G4" s="53" t="s">
        <v>108</v>
      </c>
      <c r="H4" s="53" t="s">
        <v>6</v>
      </c>
      <c r="I4" s="53" t="s">
        <v>7</v>
      </c>
      <c r="J4" s="54" t="s">
        <v>109</v>
      </c>
      <c r="K4" s="54" t="s">
        <v>8</v>
      </c>
      <c r="L4" s="54" t="s">
        <v>9</v>
      </c>
      <c r="M4" s="54" t="s">
        <v>272</v>
      </c>
      <c r="N4" s="54" t="s">
        <v>10</v>
      </c>
      <c r="O4" s="54" t="s">
        <v>273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274</v>
      </c>
      <c r="B5" s="58"/>
      <c r="C5" s="58"/>
      <c r="D5" s="59">
        <f t="shared" ref="D5:N5" si="0">SUM(D6:D12)</f>
        <v>17516039</v>
      </c>
      <c r="E5" s="59">
        <f t="shared" si="0"/>
        <v>2648889</v>
      </c>
      <c r="F5" s="59">
        <f t="shared" si="0"/>
        <v>0</v>
      </c>
      <c r="G5" s="59">
        <f t="shared" si="0"/>
        <v>4294231</v>
      </c>
      <c r="H5" s="59">
        <f t="shared" si="0"/>
        <v>0</v>
      </c>
      <c r="I5" s="59">
        <f t="shared" si="0"/>
        <v>6624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819097</v>
      </c>
      <c r="N5" s="59">
        <f t="shared" si="0"/>
        <v>0</v>
      </c>
      <c r="O5" s="60">
        <f>SUM(D5:N5)</f>
        <v>25284880</v>
      </c>
      <c r="P5" s="61">
        <f t="shared" ref="P5:P36" si="1">(O5/P$94)</f>
        <v>699.09533289095327</v>
      </c>
      <c r="Q5" s="62"/>
    </row>
    <row r="6" spans="1:134">
      <c r="A6" s="64"/>
      <c r="B6" s="65">
        <v>311</v>
      </c>
      <c r="C6" s="66" t="s">
        <v>2</v>
      </c>
      <c r="D6" s="67">
        <v>13810068</v>
      </c>
      <c r="E6" s="67">
        <v>0</v>
      </c>
      <c r="F6" s="67">
        <v>0</v>
      </c>
      <c r="G6" s="67">
        <v>0</v>
      </c>
      <c r="H6" s="67">
        <v>0</v>
      </c>
      <c r="I6" s="67">
        <v>6624</v>
      </c>
      <c r="J6" s="67">
        <v>0</v>
      </c>
      <c r="K6" s="67">
        <v>0</v>
      </c>
      <c r="L6" s="67">
        <v>0</v>
      </c>
      <c r="M6" s="67">
        <v>819097</v>
      </c>
      <c r="N6" s="67">
        <v>0</v>
      </c>
      <c r="O6" s="67">
        <f>SUM(D6:N6)</f>
        <v>14635789</v>
      </c>
      <c r="P6" s="68">
        <f t="shared" si="1"/>
        <v>404.66127516036278</v>
      </c>
      <c r="Q6" s="69"/>
    </row>
    <row r="7" spans="1:134">
      <c r="A7" s="64"/>
      <c r="B7" s="65">
        <v>312.13</v>
      </c>
      <c r="C7" s="66" t="s">
        <v>275</v>
      </c>
      <c r="D7" s="67">
        <v>0</v>
      </c>
      <c r="E7" s="67">
        <v>330172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12" si="2">SUM(D7:N7)</f>
        <v>330172</v>
      </c>
      <c r="P7" s="68">
        <f t="shared" si="1"/>
        <v>9.1288431762884326</v>
      </c>
      <c r="Q7" s="69"/>
    </row>
    <row r="8" spans="1:134">
      <c r="A8" s="64"/>
      <c r="B8" s="65">
        <v>312.3</v>
      </c>
      <c r="C8" s="66" t="s">
        <v>12</v>
      </c>
      <c r="D8" s="67">
        <v>0</v>
      </c>
      <c r="E8" s="67">
        <v>172441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2"/>
        <v>172441</v>
      </c>
      <c r="P8" s="68">
        <f t="shared" si="1"/>
        <v>4.7677781464277817</v>
      </c>
      <c r="Q8" s="69"/>
    </row>
    <row r="9" spans="1:134">
      <c r="A9" s="64"/>
      <c r="B9" s="65">
        <v>312.64</v>
      </c>
      <c r="C9" s="66" t="s">
        <v>277</v>
      </c>
      <c r="D9" s="67">
        <v>0</v>
      </c>
      <c r="E9" s="67">
        <v>2146276</v>
      </c>
      <c r="F9" s="67">
        <v>0</v>
      </c>
      <c r="G9" s="67">
        <v>4294231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2"/>
        <v>6440507</v>
      </c>
      <c r="P9" s="68">
        <f t="shared" si="1"/>
        <v>178.07196969696969</v>
      </c>
      <c r="Q9" s="69"/>
    </row>
    <row r="10" spans="1:134">
      <c r="A10" s="64"/>
      <c r="B10" s="65">
        <v>314.10000000000002</v>
      </c>
      <c r="C10" s="66" t="s">
        <v>146</v>
      </c>
      <c r="D10" s="67">
        <v>2924061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2"/>
        <v>2924061</v>
      </c>
      <c r="P10" s="68">
        <f t="shared" si="1"/>
        <v>80.846632382216328</v>
      </c>
      <c r="Q10" s="69"/>
    </row>
    <row r="11" spans="1:134">
      <c r="A11" s="64"/>
      <c r="B11" s="65">
        <v>315.2</v>
      </c>
      <c r="C11" s="66" t="s">
        <v>278</v>
      </c>
      <c r="D11" s="67">
        <v>746053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si="2"/>
        <v>746053</v>
      </c>
      <c r="P11" s="68">
        <f t="shared" si="1"/>
        <v>20.627433090024329</v>
      </c>
      <c r="Q11" s="69"/>
    </row>
    <row r="12" spans="1:134">
      <c r="A12" s="64"/>
      <c r="B12" s="65">
        <v>316</v>
      </c>
      <c r="C12" s="66" t="s">
        <v>229</v>
      </c>
      <c r="D12" s="67">
        <v>35857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f t="shared" si="2"/>
        <v>35857</v>
      </c>
      <c r="P12" s="68">
        <f t="shared" si="1"/>
        <v>0.99140123866401242</v>
      </c>
      <c r="Q12" s="69"/>
    </row>
    <row r="13" spans="1:134" ht="15.75">
      <c r="A13" s="70" t="s">
        <v>16</v>
      </c>
      <c r="B13" s="71"/>
      <c r="C13" s="72"/>
      <c r="D13" s="73">
        <f t="shared" ref="D13:N13" si="3">SUM(D14:D16)</f>
        <v>855624</v>
      </c>
      <c r="E13" s="73">
        <f t="shared" si="3"/>
        <v>2551501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3">
        <f t="shared" si="3"/>
        <v>0</v>
      </c>
      <c r="O13" s="74">
        <f>SUM(D13:N13)</f>
        <v>3407125</v>
      </c>
      <c r="P13" s="75">
        <f t="shared" si="1"/>
        <v>94.202748285777488</v>
      </c>
      <c r="Q13" s="76"/>
    </row>
    <row r="14" spans="1:134">
      <c r="A14" s="64"/>
      <c r="B14" s="65">
        <v>322</v>
      </c>
      <c r="C14" s="66" t="s">
        <v>279</v>
      </c>
      <c r="D14" s="67">
        <v>744985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f>SUM(D14:N14)</f>
        <v>744985</v>
      </c>
      <c r="P14" s="68">
        <f t="shared" si="1"/>
        <v>20.597904224729042</v>
      </c>
      <c r="Q14" s="69"/>
    </row>
    <row r="15" spans="1:134">
      <c r="A15" s="64"/>
      <c r="B15" s="65">
        <v>325.2</v>
      </c>
      <c r="C15" s="66" t="s">
        <v>118</v>
      </c>
      <c r="D15" s="67">
        <v>0</v>
      </c>
      <c r="E15" s="67">
        <v>2530829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f t="shared" ref="O15:O16" si="4">SUM(D15:N15)</f>
        <v>2530829</v>
      </c>
      <c r="P15" s="68">
        <f t="shared" si="1"/>
        <v>69.974259013492585</v>
      </c>
      <c r="Q15" s="69"/>
    </row>
    <row r="16" spans="1:134">
      <c r="A16" s="64"/>
      <c r="B16" s="65">
        <v>329.5</v>
      </c>
      <c r="C16" s="66" t="s">
        <v>280</v>
      </c>
      <c r="D16" s="67">
        <v>110639</v>
      </c>
      <c r="E16" s="67">
        <v>20672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 t="shared" si="4"/>
        <v>131311</v>
      </c>
      <c r="P16" s="68">
        <f t="shared" si="1"/>
        <v>3.6305850475558503</v>
      </c>
      <c r="Q16" s="69"/>
    </row>
    <row r="17" spans="1:17" ht="15.75">
      <c r="A17" s="70" t="s">
        <v>281</v>
      </c>
      <c r="B17" s="71"/>
      <c r="C17" s="72"/>
      <c r="D17" s="73">
        <f t="shared" ref="D17:N17" si="5">SUM(D18:D41)</f>
        <v>9271908</v>
      </c>
      <c r="E17" s="73">
        <f t="shared" si="5"/>
        <v>7859308</v>
      </c>
      <c r="F17" s="73">
        <f t="shared" si="5"/>
        <v>0</v>
      </c>
      <c r="G17" s="73">
        <f t="shared" si="5"/>
        <v>305979</v>
      </c>
      <c r="H17" s="73">
        <f t="shared" si="5"/>
        <v>0</v>
      </c>
      <c r="I17" s="73">
        <f t="shared" si="5"/>
        <v>20741358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311174</v>
      </c>
      <c r="N17" s="73">
        <f t="shared" si="5"/>
        <v>0</v>
      </c>
      <c r="O17" s="74">
        <f>SUM(D17:N17)</f>
        <v>38489727</v>
      </c>
      <c r="P17" s="75">
        <f t="shared" si="1"/>
        <v>1064.1928500331785</v>
      </c>
      <c r="Q17" s="76"/>
    </row>
    <row r="18" spans="1:17">
      <c r="A18" s="64"/>
      <c r="B18" s="65">
        <v>331.1</v>
      </c>
      <c r="C18" s="66" t="s">
        <v>119</v>
      </c>
      <c r="D18" s="67">
        <v>401399</v>
      </c>
      <c r="E18" s="67">
        <v>1056433</v>
      </c>
      <c r="F18" s="67">
        <v>0</v>
      </c>
      <c r="G18" s="67">
        <v>233000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f>SUM(D18:N18)</f>
        <v>1690832</v>
      </c>
      <c r="P18" s="68">
        <f t="shared" si="1"/>
        <v>46.749391727493915</v>
      </c>
      <c r="Q18" s="69"/>
    </row>
    <row r="19" spans="1:17">
      <c r="A19" s="64"/>
      <c r="B19" s="65">
        <v>331.2</v>
      </c>
      <c r="C19" s="66" t="s">
        <v>20</v>
      </c>
      <c r="D19" s="67">
        <v>0</v>
      </c>
      <c r="E19" s="67">
        <v>77466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>SUM(D19:N19)</f>
        <v>77466</v>
      </c>
      <c r="P19" s="68">
        <f t="shared" si="1"/>
        <v>2.141838088918381</v>
      </c>
      <c r="Q19" s="69"/>
    </row>
    <row r="20" spans="1:17">
      <c r="A20" s="64"/>
      <c r="B20" s="65">
        <v>331.35</v>
      </c>
      <c r="C20" s="66" t="s">
        <v>26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11084656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ref="O20:O38" si="6">SUM(D20:N20)</f>
        <v>11084656</v>
      </c>
      <c r="P20" s="68">
        <f t="shared" si="1"/>
        <v>306.47688564476886</v>
      </c>
      <c r="Q20" s="69"/>
    </row>
    <row r="21" spans="1:17">
      <c r="A21" s="64"/>
      <c r="B21" s="65">
        <v>331.39</v>
      </c>
      <c r="C21" s="66" t="s">
        <v>200</v>
      </c>
      <c r="D21" s="67">
        <v>0</v>
      </c>
      <c r="E21" s="67">
        <v>455354</v>
      </c>
      <c r="F21" s="67">
        <v>0</v>
      </c>
      <c r="G21" s="67">
        <v>0</v>
      </c>
      <c r="H21" s="67">
        <v>0</v>
      </c>
      <c r="I21" s="67">
        <v>1008844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f t="shared" si="6"/>
        <v>1464198</v>
      </c>
      <c r="P21" s="68">
        <f t="shared" si="1"/>
        <v>40.483244857332451</v>
      </c>
      <c r="Q21" s="69"/>
    </row>
    <row r="22" spans="1:17">
      <c r="A22" s="64"/>
      <c r="B22" s="65">
        <v>331.49</v>
      </c>
      <c r="C22" s="66" t="s">
        <v>266</v>
      </c>
      <c r="D22" s="67">
        <v>226602</v>
      </c>
      <c r="E22" s="67">
        <v>459547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f t="shared" si="6"/>
        <v>686149</v>
      </c>
      <c r="P22" s="68">
        <f t="shared" si="1"/>
        <v>18.971162353461622</v>
      </c>
      <c r="Q22" s="69"/>
    </row>
    <row r="23" spans="1:17">
      <c r="A23" s="64"/>
      <c r="B23" s="65">
        <v>331.5</v>
      </c>
      <c r="C23" s="66" t="s">
        <v>22</v>
      </c>
      <c r="D23" s="67">
        <v>0</v>
      </c>
      <c r="E23" s="67">
        <v>188965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 t="shared" si="6"/>
        <v>188965</v>
      </c>
      <c r="P23" s="68">
        <f t="shared" si="1"/>
        <v>5.2246460959964613</v>
      </c>
      <c r="Q23" s="69"/>
    </row>
    <row r="24" spans="1:17">
      <c r="A24" s="64"/>
      <c r="B24" s="65">
        <v>331.65</v>
      </c>
      <c r="C24" s="66" t="s">
        <v>27</v>
      </c>
      <c r="D24" s="67">
        <v>0</v>
      </c>
      <c r="E24" s="67">
        <v>50101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si="6"/>
        <v>50101</v>
      </c>
      <c r="P24" s="68">
        <f t="shared" si="1"/>
        <v>1.3852300376023003</v>
      </c>
      <c r="Q24" s="69"/>
    </row>
    <row r="25" spans="1:17">
      <c r="A25" s="64"/>
      <c r="B25" s="65">
        <v>331.7</v>
      </c>
      <c r="C25" s="66" t="s">
        <v>120</v>
      </c>
      <c r="D25" s="67">
        <v>0</v>
      </c>
      <c r="E25" s="67">
        <v>1500738</v>
      </c>
      <c r="F25" s="67">
        <v>0</v>
      </c>
      <c r="G25" s="67">
        <v>72979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6"/>
        <v>1573717</v>
      </c>
      <c r="P25" s="68">
        <f t="shared" si="1"/>
        <v>43.511308338863081</v>
      </c>
      <c r="Q25" s="69"/>
    </row>
    <row r="26" spans="1:17">
      <c r="A26" s="64"/>
      <c r="B26" s="65">
        <v>334.1</v>
      </c>
      <c r="C26" s="66" t="s">
        <v>24</v>
      </c>
      <c r="D26" s="67">
        <v>412292</v>
      </c>
      <c r="E26" s="67">
        <v>75735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 t="shared" si="6"/>
        <v>488027</v>
      </c>
      <c r="P26" s="68">
        <f t="shared" si="1"/>
        <v>13.493336651183366</v>
      </c>
      <c r="Q26" s="69"/>
    </row>
    <row r="27" spans="1:17">
      <c r="A27" s="64"/>
      <c r="B27" s="65">
        <v>334.2</v>
      </c>
      <c r="C27" s="66" t="s">
        <v>25</v>
      </c>
      <c r="D27" s="67">
        <v>0</v>
      </c>
      <c r="E27" s="67">
        <v>829859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f t="shared" si="6"/>
        <v>829859</v>
      </c>
      <c r="P27" s="68">
        <f t="shared" si="1"/>
        <v>22.944564255695642</v>
      </c>
      <c r="Q27" s="69"/>
    </row>
    <row r="28" spans="1:17">
      <c r="A28" s="64"/>
      <c r="B28" s="65">
        <v>334.35</v>
      </c>
      <c r="C28" s="66" t="s">
        <v>30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8647858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f t="shared" si="6"/>
        <v>8647858</v>
      </c>
      <c r="P28" s="68">
        <f t="shared" si="1"/>
        <v>239.10246626852467</v>
      </c>
      <c r="Q28" s="69"/>
    </row>
    <row r="29" spans="1:17">
      <c r="A29" s="64"/>
      <c r="B29" s="65">
        <v>334.49</v>
      </c>
      <c r="C29" s="66" t="s">
        <v>32</v>
      </c>
      <c r="D29" s="67">
        <v>0</v>
      </c>
      <c r="E29" s="67">
        <v>2308523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 t="shared" si="6"/>
        <v>2308523</v>
      </c>
      <c r="P29" s="68">
        <f t="shared" si="1"/>
        <v>63.827775934527757</v>
      </c>
      <c r="Q29" s="69"/>
    </row>
    <row r="30" spans="1:17">
      <c r="A30" s="64"/>
      <c r="B30" s="65">
        <v>334.7</v>
      </c>
      <c r="C30" s="66" t="s">
        <v>35</v>
      </c>
      <c r="D30" s="67">
        <v>88639</v>
      </c>
      <c r="E30" s="67">
        <v>158997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 t="shared" si="6"/>
        <v>247636</v>
      </c>
      <c r="P30" s="68">
        <f t="shared" si="1"/>
        <v>6.8468259234682591</v>
      </c>
      <c r="Q30" s="69"/>
    </row>
    <row r="31" spans="1:17">
      <c r="A31" s="64"/>
      <c r="B31" s="65">
        <v>334.89</v>
      </c>
      <c r="C31" s="66" t="s">
        <v>36</v>
      </c>
      <c r="D31" s="67">
        <v>1637</v>
      </c>
      <c r="E31" s="67">
        <v>10733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6"/>
        <v>12370</v>
      </c>
      <c r="P31" s="68">
        <f t="shared" si="1"/>
        <v>0.34201504092015039</v>
      </c>
      <c r="Q31" s="69"/>
    </row>
    <row r="32" spans="1:17">
      <c r="A32" s="64"/>
      <c r="B32" s="65">
        <v>335.12099999999998</v>
      </c>
      <c r="C32" s="66" t="s">
        <v>282</v>
      </c>
      <c r="D32" s="67">
        <v>1228595</v>
      </c>
      <c r="E32" s="67">
        <v>352569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si="6"/>
        <v>1581164</v>
      </c>
      <c r="P32" s="68">
        <f t="shared" si="1"/>
        <v>43.717208582172084</v>
      </c>
      <c r="Q32" s="69"/>
    </row>
    <row r="33" spans="1:17">
      <c r="A33" s="64"/>
      <c r="B33" s="65">
        <v>335.13</v>
      </c>
      <c r="C33" s="66" t="s">
        <v>154</v>
      </c>
      <c r="D33" s="67">
        <v>21710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si="6"/>
        <v>21710</v>
      </c>
      <c r="P33" s="68">
        <f t="shared" si="1"/>
        <v>0.60025436850254366</v>
      </c>
      <c r="Q33" s="69"/>
    </row>
    <row r="34" spans="1:17">
      <c r="A34" s="64"/>
      <c r="B34" s="65">
        <v>335.14</v>
      </c>
      <c r="C34" s="66" t="s">
        <v>155</v>
      </c>
      <c r="D34" s="67">
        <v>7960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6"/>
        <v>7960</v>
      </c>
      <c r="P34" s="68">
        <f t="shared" si="1"/>
        <v>0.22008405220084051</v>
      </c>
      <c r="Q34" s="69"/>
    </row>
    <row r="35" spans="1:17">
      <c r="A35" s="64"/>
      <c r="B35" s="65">
        <v>335.15</v>
      </c>
      <c r="C35" s="66" t="s">
        <v>156</v>
      </c>
      <c r="D35" s="67">
        <v>10345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si="6"/>
        <v>10345</v>
      </c>
      <c r="P35" s="68">
        <f t="shared" si="1"/>
        <v>0.2860263216102632</v>
      </c>
      <c r="Q35" s="69"/>
    </row>
    <row r="36" spans="1:17">
      <c r="A36" s="64"/>
      <c r="B36" s="65">
        <v>335.16</v>
      </c>
      <c r="C36" s="66" t="s">
        <v>283</v>
      </c>
      <c r="D36" s="67">
        <v>446500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f t="shared" si="6"/>
        <v>446500</v>
      </c>
      <c r="P36" s="68">
        <f t="shared" si="1"/>
        <v>12.345166998451671</v>
      </c>
      <c r="Q36" s="69"/>
    </row>
    <row r="37" spans="1:17">
      <c r="A37" s="64"/>
      <c r="B37" s="65">
        <v>335.18</v>
      </c>
      <c r="C37" s="66" t="s">
        <v>284</v>
      </c>
      <c r="D37" s="67">
        <v>6426229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f t="shared" si="6"/>
        <v>6426229</v>
      </c>
      <c r="P37" s="68">
        <f t="shared" ref="P37:P68" si="7">(O37/P$94)</f>
        <v>177.677200840522</v>
      </c>
      <c r="Q37" s="69"/>
    </row>
    <row r="38" spans="1:17">
      <c r="A38" s="64"/>
      <c r="B38" s="65">
        <v>335.21</v>
      </c>
      <c r="C38" s="66" t="s">
        <v>251</v>
      </c>
      <c r="D38" s="67">
        <v>0</v>
      </c>
      <c r="E38" s="67">
        <v>9986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 t="shared" si="6"/>
        <v>9986</v>
      </c>
      <c r="P38" s="68">
        <f t="shared" si="7"/>
        <v>0.27610042026100418</v>
      </c>
      <c r="Q38" s="69"/>
    </row>
    <row r="39" spans="1:17">
      <c r="A39" s="64"/>
      <c r="B39" s="65">
        <v>335.48</v>
      </c>
      <c r="C39" s="66" t="s">
        <v>122</v>
      </c>
      <c r="D39" s="67">
        <v>0</v>
      </c>
      <c r="E39" s="67">
        <v>91041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f t="shared" ref="O39:O41" si="8">SUM(D39:N39)</f>
        <v>91041</v>
      </c>
      <c r="P39" s="68">
        <f t="shared" si="7"/>
        <v>2.5171698739216986</v>
      </c>
      <c r="Q39" s="69"/>
    </row>
    <row r="40" spans="1:17">
      <c r="A40" s="64"/>
      <c r="B40" s="65">
        <v>335.9</v>
      </c>
      <c r="C40" s="66" t="s">
        <v>215</v>
      </c>
      <c r="D40" s="67">
        <v>0</v>
      </c>
      <c r="E40" s="67">
        <v>189481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f t="shared" si="8"/>
        <v>189481</v>
      </c>
      <c r="P40" s="68">
        <f t="shared" si="7"/>
        <v>5.2389128511391281</v>
      </c>
      <c r="Q40" s="69"/>
    </row>
    <row r="41" spans="1:17">
      <c r="A41" s="64"/>
      <c r="B41" s="65">
        <v>337.7</v>
      </c>
      <c r="C41" s="66" t="s">
        <v>218</v>
      </c>
      <c r="D41" s="67">
        <v>0</v>
      </c>
      <c r="E41" s="67">
        <v>43780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311174</v>
      </c>
      <c r="N41" s="67">
        <v>0</v>
      </c>
      <c r="O41" s="67">
        <f t="shared" si="8"/>
        <v>354954</v>
      </c>
      <c r="P41" s="68">
        <f t="shared" si="7"/>
        <v>9.8140345056403451</v>
      </c>
      <c r="Q41" s="69"/>
    </row>
    <row r="42" spans="1:17" ht="15.75">
      <c r="A42" s="70" t="s">
        <v>50</v>
      </c>
      <c r="B42" s="71"/>
      <c r="C42" s="72"/>
      <c r="D42" s="73">
        <f t="shared" ref="D42:N42" si="9">SUM(D43:D75)</f>
        <v>2567342</v>
      </c>
      <c r="E42" s="73">
        <f t="shared" si="9"/>
        <v>2224120</v>
      </c>
      <c r="F42" s="73">
        <f t="shared" si="9"/>
        <v>0</v>
      </c>
      <c r="G42" s="73">
        <f t="shared" si="9"/>
        <v>0</v>
      </c>
      <c r="H42" s="73">
        <f t="shared" si="9"/>
        <v>0</v>
      </c>
      <c r="I42" s="73">
        <f t="shared" si="9"/>
        <v>7422771</v>
      </c>
      <c r="J42" s="73">
        <f t="shared" si="9"/>
        <v>0</v>
      </c>
      <c r="K42" s="73">
        <f t="shared" si="9"/>
        <v>0</v>
      </c>
      <c r="L42" s="73">
        <f t="shared" si="9"/>
        <v>0</v>
      </c>
      <c r="M42" s="73">
        <f t="shared" si="9"/>
        <v>19650</v>
      </c>
      <c r="N42" s="73">
        <f t="shared" si="9"/>
        <v>0</v>
      </c>
      <c r="O42" s="73">
        <f>SUM(D42:N42)</f>
        <v>12233883</v>
      </c>
      <c r="P42" s="75">
        <f t="shared" si="7"/>
        <v>338.25157597876574</v>
      </c>
      <c r="Q42" s="76"/>
    </row>
    <row r="43" spans="1:17">
      <c r="A43" s="64"/>
      <c r="B43" s="65">
        <v>341.1</v>
      </c>
      <c r="C43" s="66" t="s">
        <v>230</v>
      </c>
      <c r="D43" s="67">
        <v>220673</v>
      </c>
      <c r="E43" s="67">
        <v>86639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f>SUM(D43:N43)</f>
        <v>307312</v>
      </c>
      <c r="P43" s="68">
        <f t="shared" si="7"/>
        <v>8.4967927449679266</v>
      </c>
      <c r="Q43" s="69"/>
    </row>
    <row r="44" spans="1:17">
      <c r="A44" s="64"/>
      <c r="B44" s="65">
        <v>341.3</v>
      </c>
      <c r="C44" s="66" t="s">
        <v>185</v>
      </c>
      <c r="D44" s="67">
        <v>1650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f t="shared" ref="O44:O75" si="10">SUM(D44:N44)</f>
        <v>1650</v>
      </c>
      <c r="P44" s="68">
        <f t="shared" si="7"/>
        <v>4.5620437956204379E-2</v>
      </c>
      <c r="Q44" s="69"/>
    </row>
    <row r="45" spans="1:17">
      <c r="A45" s="64"/>
      <c r="B45" s="65">
        <v>341.51</v>
      </c>
      <c r="C45" s="66" t="s">
        <v>161</v>
      </c>
      <c r="D45" s="67">
        <v>359330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si="10"/>
        <v>359330</v>
      </c>
      <c r="P45" s="68">
        <f t="shared" si="7"/>
        <v>9.9350254368502551</v>
      </c>
      <c r="Q45" s="69"/>
    </row>
    <row r="46" spans="1:17">
      <c r="A46" s="64"/>
      <c r="B46" s="65">
        <v>341.52</v>
      </c>
      <c r="C46" s="66" t="s">
        <v>162</v>
      </c>
      <c r="D46" s="67">
        <v>0</v>
      </c>
      <c r="E46" s="67">
        <v>247387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10"/>
        <v>247387</v>
      </c>
      <c r="P46" s="68">
        <f t="shared" si="7"/>
        <v>6.8399413846494141</v>
      </c>
      <c r="Q46" s="69"/>
    </row>
    <row r="47" spans="1:17">
      <c r="A47" s="64"/>
      <c r="B47" s="65">
        <v>341.54</v>
      </c>
      <c r="C47" s="66" t="s">
        <v>163</v>
      </c>
      <c r="D47" s="67">
        <v>0</v>
      </c>
      <c r="E47" s="67">
        <v>170089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f t="shared" si="10"/>
        <v>170089</v>
      </c>
      <c r="P47" s="68">
        <f t="shared" si="7"/>
        <v>4.7027482857774832</v>
      </c>
      <c r="Q47" s="69"/>
    </row>
    <row r="48" spans="1:17">
      <c r="A48" s="64"/>
      <c r="B48" s="65">
        <v>341.8</v>
      </c>
      <c r="C48" s="66" t="s">
        <v>164</v>
      </c>
      <c r="D48" s="67">
        <v>54757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f t="shared" si="10"/>
        <v>54757</v>
      </c>
      <c r="P48" s="68">
        <f t="shared" si="7"/>
        <v>1.5139626188896262</v>
      </c>
      <c r="Q48" s="69"/>
    </row>
    <row r="49" spans="1:17">
      <c r="A49" s="64"/>
      <c r="B49" s="65">
        <v>341.9</v>
      </c>
      <c r="C49" s="66" t="s">
        <v>165</v>
      </c>
      <c r="D49" s="67">
        <v>169602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f t="shared" si="10"/>
        <v>169602</v>
      </c>
      <c r="P49" s="68">
        <f t="shared" si="7"/>
        <v>4.689283344392833</v>
      </c>
      <c r="Q49" s="69"/>
    </row>
    <row r="50" spans="1:17">
      <c r="A50" s="64"/>
      <c r="B50" s="65">
        <v>342.1</v>
      </c>
      <c r="C50" s="66" t="s">
        <v>59</v>
      </c>
      <c r="D50" s="67">
        <v>0</v>
      </c>
      <c r="E50" s="67">
        <v>884460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f t="shared" si="10"/>
        <v>884460</v>
      </c>
      <c r="P50" s="68">
        <f t="shared" si="7"/>
        <v>24.454213669542138</v>
      </c>
      <c r="Q50" s="69"/>
    </row>
    <row r="51" spans="1:17">
      <c r="A51" s="64"/>
      <c r="B51" s="65">
        <v>342.3</v>
      </c>
      <c r="C51" s="66" t="s">
        <v>60</v>
      </c>
      <c r="D51" s="67">
        <v>0</v>
      </c>
      <c r="E51" s="67">
        <v>10845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f t="shared" si="10"/>
        <v>10845</v>
      </c>
      <c r="P51" s="68">
        <f t="shared" si="7"/>
        <v>0.29985069674850695</v>
      </c>
      <c r="Q51" s="69"/>
    </row>
    <row r="52" spans="1:17">
      <c r="A52" s="64"/>
      <c r="B52" s="65">
        <v>342.5</v>
      </c>
      <c r="C52" s="66" t="s">
        <v>61</v>
      </c>
      <c r="D52" s="67">
        <v>0</v>
      </c>
      <c r="E52" s="67">
        <v>8941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f t="shared" si="10"/>
        <v>8941</v>
      </c>
      <c r="P52" s="68">
        <f t="shared" si="7"/>
        <v>0.24720747622207476</v>
      </c>
      <c r="Q52" s="69"/>
    </row>
    <row r="53" spans="1:17">
      <c r="A53" s="64"/>
      <c r="B53" s="65">
        <v>342.6</v>
      </c>
      <c r="C53" s="66" t="s">
        <v>62</v>
      </c>
      <c r="D53" s="67">
        <v>1446694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 t="shared" si="10"/>
        <v>1446694</v>
      </c>
      <c r="P53" s="68">
        <f t="shared" si="7"/>
        <v>39.999281132492811</v>
      </c>
      <c r="Q53" s="69"/>
    </row>
    <row r="54" spans="1:17">
      <c r="A54" s="64"/>
      <c r="B54" s="65">
        <v>343.3</v>
      </c>
      <c r="C54" s="66" t="s">
        <v>166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2875929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f t="shared" si="10"/>
        <v>2875929</v>
      </c>
      <c r="P54" s="68">
        <f t="shared" si="7"/>
        <v>79.515842733908428</v>
      </c>
      <c r="Q54" s="69"/>
    </row>
    <row r="55" spans="1:17">
      <c r="A55" s="64"/>
      <c r="B55" s="65">
        <v>343.4</v>
      </c>
      <c r="C55" s="66" t="s">
        <v>64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  <c r="I55" s="67">
        <v>4546842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f t="shared" si="10"/>
        <v>4546842</v>
      </c>
      <c r="P55" s="68">
        <f t="shared" si="7"/>
        <v>125.71449900464499</v>
      </c>
      <c r="Q55" s="69"/>
    </row>
    <row r="56" spans="1:17">
      <c r="A56" s="64"/>
      <c r="B56" s="65">
        <v>346.4</v>
      </c>
      <c r="C56" s="66" t="s">
        <v>127</v>
      </c>
      <c r="D56" s="67">
        <v>17947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f t="shared" si="10"/>
        <v>17947</v>
      </c>
      <c r="P56" s="68">
        <f t="shared" si="7"/>
        <v>0.49621212121212122</v>
      </c>
      <c r="Q56" s="69"/>
    </row>
    <row r="57" spans="1:17">
      <c r="A57" s="64"/>
      <c r="B57" s="65">
        <v>347.1</v>
      </c>
      <c r="C57" s="66" t="s">
        <v>68</v>
      </c>
      <c r="D57" s="67">
        <v>16968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f t="shared" si="10"/>
        <v>16968</v>
      </c>
      <c r="P57" s="68">
        <f t="shared" si="7"/>
        <v>0.46914399469143997</v>
      </c>
      <c r="Q57" s="69"/>
    </row>
    <row r="58" spans="1:17">
      <c r="A58" s="64"/>
      <c r="B58" s="65">
        <v>347.2</v>
      </c>
      <c r="C58" s="66" t="s">
        <v>69</v>
      </c>
      <c r="D58" s="67">
        <v>179120</v>
      </c>
      <c r="E58" s="67">
        <v>136357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f t="shared" si="10"/>
        <v>315477</v>
      </c>
      <c r="P58" s="68">
        <f t="shared" si="7"/>
        <v>8.7225447909754479</v>
      </c>
      <c r="Q58" s="69"/>
    </row>
    <row r="59" spans="1:17">
      <c r="A59" s="64"/>
      <c r="B59" s="65">
        <v>347.4</v>
      </c>
      <c r="C59" s="66" t="s">
        <v>177</v>
      </c>
      <c r="D59" s="67">
        <v>17626</v>
      </c>
      <c r="E59" s="67">
        <v>1718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f t="shared" si="10"/>
        <v>19344</v>
      </c>
      <c r="P59" s="68">
        <f t="shared" si="7"/>
        <v>0.53483742534837431</v>
      </c>
      <c r="Q59" s="69"/>
    </row>
    <row r="60" spans="1:17">
      <c r="A60" s="64"/>
      <c r="B60" s="65">
        <v>347.5</v>
      </c>
      <c r="C60" s="66" t="s">
        <v>70</v>
      </c>
      <c r="D60" s="67">
        <v>38462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f t="shared" si="10"/>
        <v>38462</v>
      </c>
      <c r="P60" s="68">
        <f t="shared" si="7"/>
        <v>1.0634262331342623</v>
      </c>
      <c r="Q60" s="69"/>
    </row>
    <row r="61" spans="1:17">
      <c r="A61" s="64"/>
      <c r="B61" s="65">
        <v>348.12</v>
      </c>
      <c r="C61" s="66" t="s">
        <v>190</v>
      </c>
      <c r="D61" s="67">
        <v>410</v>
      </c>
      <c r="E61" s="67">
        <v>32880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f t="shared" ref="O61:O73" si="11">SUM(D61:N61)</f>
        <v>33290</v>
      </c>
      <c r="P61" s="68">
        <f t="shared" si="7"/>
        <v>0.92042689670426892</v>
      </c>
      <c r="Q61" s="69"/>
    </row>
    <row r="62" spans="1:17">
      <c r="A62" s="64"/>
      <c r="B62" s="65">
        <v>348.13</v>
      </c>
      <c r="C62" s="66" t="s">
        <v>191</v>
      </c>
      <c r="D62" s="67">
        <v>0</v>
      </c>
      <c r="E62" s="67">
        <v>13207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f t="shared" si="11"/>
        <v>13207</v>
      </c>
      <c r="P62" s="68">
        <f t="shared" si="7"/>
        <v>0.36515704490157047</v>
      </c>
      <c r="Q62" s="69"/>
    </row>
    <row r="63" spans="1:17">
      <c r="A63" s="64"/>
      <c r="B63" s="65">
        <v>348.14</v>
      </c>
      <c r="C63" s="66" t="s">
        <v>192</v>
      </c>
      <c r="D63" s="67">
        <v>0</v>
      </c>
      <c r="E63" s="67">
        <v>15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f t="shared" si="11"/>
        <v>15</v>
      </c>
      <c r="P63" s="68">
        <f t="shared" si="7"/>
        <v>4.1473125414731257E-4</v>
      </c>
      <c r="Q63" s="69"/>
    </row>
    <row r="64" spans="1:17">
      <c r="A64" s="64"/>
      <c r="B64" s="65">
        <v>348.22</v>
      </c>
      <c r="C64" s="66" t="s">
        <v>257</v>
      </c>
      <c r="D64" s="67">
        <v>5484</v>
      </c>
      <c r="E64" s="67">
        <v>127936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f t="shared" si="11"/>
        <v>133420</v>
      </c>
      <c r="P64" s="68">
        <f t="shared" si="7"/>
        <v>3.6888962618889627</v>
      </c>
      <c r="Q64" s="69"/>
    </row>
    <row r="65" spans="1:17">
      <c r="A65" s="64"/>
      <c r="B65" s="65">
        <v>348.24</v>
      </c>
      <c r="C65" s="66" t="s">
        <v>267</v>
      </c>
      <c r="D65" s="67">
        <v>0</v>
      </c>
      <c r="E65" s="67">
        <v>183511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f t="shared" si="11"/>
        <v>183511</v>
      </c>
      <c r="P65" s="68">
        <f t="shared" si="7"/>
        <v>5.0738498119884978</v>
      </c>
      <c r="Q65" s="69"/>
    </row>
    <row r="66" spans="1:17">
      <c r="A66" s="64"/>
      <c r="B66" s="65">
        <v>348.31</v>
      </c>
      <c r="C66" s="66" t="s">
        <v>258</v>
      </c>
      <c r="D66" s="67">
        <v>0</v>
      </c>
      <c r="E66" s="67">
        <v>178982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f t="shared" si="11"/>
        <v>178982</v>
      </c>
      <c r="P66" s="68">
        <f t="shared" si="7"/>
        <v>4.9486286219862858</v>
      </c>
      <c r="Q66" s="69"/>
    </row>
    <row r="67" spans="1:17">
      <c r="A67" s="64"/>
      <c r="B67" s="65">
        <v>348.32</v>
      </c>
      <c r="C67" s="66" t="s">
        <v>243</v>
      </c>
      <c r="D67" s="67">
        <v>0</v>
      </c>
      <c r="E67" s="67">
        <v>8655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f t="shared" si="11"/>
        <v>8655</v>
      </c>
      <c r="P67" s="68">
        <f t="shared" si="7"/>
        <v>0.23929993364299934</v>
      </c>
      <c r="Q67" s="69"/>
    </row>
    <row r="68" spans="1:17">
      <c r="A68" s="64"/>
      <c r="B68" s="65">
        <v>348.52</v>
      </c>
      <c r="C68" s="66" t="s">
        <v>285</v>
      </c>
      <c r="D68" s="67">
        <v>0</v>
      </c>
      <c r="E68" s="67">
        <v>16320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f t="shared" si="11"/>
        <v>16320</v>
      </c>
      <c r="P68" s="68">
        <f t="shared" si="7"/>
        <v>0.45122760451227606</v>
      </c>
      <c r="Q68" s="69"/>
    </row>
    <row r="69" spans="1:17">
      <c r="A69" s="64"/>
      <c r="B69" s="65">
        <v>348.53</v>
      </c>
      <c r="C69" s="66" t="s">
        <v>286</v>
      </c>
      <c r="D69" s="67">
        <v>0</v>
      </c>
      <c r="E69" s="67">
        <v>70049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f t="shared" si="11"/>
        <v>70049</v>
      </c>
      <c r="P69" s="68">
        <f t="shared" ref="P69:P100" si="12">(O69/P$94)</f>
        <v>1.9367673081176731</v>
      </c>
      <c r="Q69" s="69"/>
    </row>
    <row r="70" spans="1:17">
      <c r="A70" s="64"/>
      <c r="B70" s="65">
        <v>348.54</v>
      </c>
      <c r="C70" s="66" t="s">
        <v>292</v>
      </c>
      <c r="D70" s="67">
        <v>729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f t="shared" si="11"/>
        <v>729</v>
      </c>
      <c r="P70" s="68">
        <f t="shared" si="12"/>
        <v>2.0155938951559389E-2</v>
      </c>
      <c r="Q70" s="69"/>
    </row>
    <row r="71" spans="1:17">
      <c r="A71" s="64"/>
      <c r="B71" s="65">
        <v>348.62</v>
      </c>
      <c r="C71" s="66" t="s">
        <v>261</v>
      </c>
      <c r="D71" s="67">
        <v>0</v>
      </c>
      <c r="E71" s="67">
        <v>1963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f t="shared" si="11"/>
        <v>1963</v>
      </c>
      <c r="P71" s="68">
        <f t="shared" si="12"/>
        <v>5.4274496792744965E-2</v>
      </c>
      <c r="Q71" s="69"/>
    </row>
    <row r="72" spans="1:17">
      <c r="A72" s="64"/>
      <c r="B72" s="65">
        <v>348.71</v>
      </c>
      <c r="C72" s="66" t="s">
        <v>246</v>
      </c>
      <c r="D72" s="67">
        <v>33620</v>
      </c>
      <c r="E72" s="67">
        <v>35325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f t="shared" si="11"/>
        <v>68945</v>
      </c>
      <c r="P72" s="68">
        <f t="shared" si="12"/>
        <v>1.9062430878124308</v>
      </c>
      <c r="Q72" s="69"/>
    </row>
    <row r="73" spans="1:17">
      <c r="A73" s="64"/>
      <c r="B73" s="65">
        <v>348.72</v>
      </c>
      <c r="C73" s="66" t="s">
        <v>247</v>
      </c>
      <c r="D73" s="67">
        <v>0</v>
      </c>
      <c r="E73" s="67">
        <v>2047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f t="shared" si="11"/>
        <v>2047</v>
      </c>
      <c r="P73" s="68">
        <f t="shared" si="12"/>
        <v>5.6596991815969916E-2</v>
      </c>
      <c r="Q73" s="69"/>
    </row>
    <row r="74" spans="1:17">
      <c r="A74" s="64"/>
      <c r="B74" s="65">
        <v>348.99</v>
      </c>
      <c r="C74" s="66" t="s">
        <v>236</v>
      </c>
      <c r="D74" s="67">
        <v>0</v>
      </c>
      <c r="E74" s="67">
        <v>6794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f t="shared" ref="O74" si="13">SUM(D74:N74)</f>
        <v>6794</v>
      </c>
      <c r="P74" s="68">
        <f t="shared" si="12"/>
        <v>0.1878456093784561</v>
      </c>
      <c r="Q74" s="69"/>
    </row>
    <row r="75" spans="1:17">
      <c r="A75" s="64"/>
      <c r="B75" s="65">
        <v>349</v>
      </c>
      <c r="C75" s="66" t="s">
        <v>287</v>
      </c>
      <c r="D75" s="67">
        <v>4270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19650</v>
      </c>
      <c r="N75" s="67">
        <v>0</v>
      </c>
      <c r="O75" s="67">
        <f t="shared" si="10"/>
        <v>23920</v>
      </c>
      <c r="P75" s="68">
        <f t="shared" si="12"/>
        <v>0.66135810661358108</v>
      </c>
      <c r="Q75" s="69"/>
    </row>
    <row r="76" spans="1:17" ht="15.75">
      <c r="A76" s="70" t="s">
        <v>51</v>
      </c>
      <c r="B76" s="71"/>
      <c r="C76" s="72"/>
      <c r="D76" s="73">
        <f t="shared" ref="D76:N76" si="14">SUM(D77:D81)</f>
        <v>41498</v>
      </c>
      <c r="E76" s="73">
        <f t="shared" si="14"/>
        <v>58983</v>
      </c>
      <c r="F76" s="73">
        <f t="shared" si="14"/>
        <v>0</v>
      </c>
      <c r="G76" s="73">
        <f t="shared" si="14"/>
        <v>0</v>
      </c>
      <c r="H76" s="73">
        <f t="shared" si="14"/>
        <v>0</v>
      </c>
      <c r="I76" s="73">
        <f t="shared" si="14"/>
        <v>0</v>
      </c>
      <c r="J76" s="73">
        <f t="shared" si="14"/>
        <v>0</v>
      </c>
      <c r="K76" s="73">
        <f t="shared" si="14"/>
        <v>0</v>
      </c>
      <c r="L76" s="73">
        <f t="shared" si="14"/>
        <v>0</v>
      </c>
      <c r="M76" s="73">
        <f t="shared" si="14"/>
        <v>0</v>
      </c>
      <c r="N76" s="73">
        <f t="shared" si="14"/>
        <v>0</v>
      </c>
      <c r="O76" s="73">
        <f>SUM(D76:N76)</f>
        <v>100481</v>
      </c>
      <c r="P76" s="75">
        <f t="shared" si="12"/>
        <v>2.7781740765317409</v>
      </c>
      <c r="Q76" s="76"/>
    </row>
    <row r="77" spans="1:17">
      <c r="A77" s="77"/>
      <c r="B77" s="78">
        <v>351.1</v>
      </c>
      <c r="C77" s="79" t="s">
        <v>90</v>
      </c>
      <c r="D77" s="67">
        <v>0</v>
      </c>
      <c r="E77" s="67">
        <v>32413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f>SUM(D77:N77)</f>
        <v>32413</v>
      </c>
      <c r="P77" s="68">
        <f t="shared" si="12"/>
        <v>0.89617894271178944</v>
      </c>
      <c r="Q77" s="69"/>
    </row>
    <row r="78" spans="1:17">
      <c r="A78" s="77"/>
      <c r="B78" s="78">
        <v>351.5</v>
      </c>
      <c r="C78" s="79" t="s">
        <v>93</v>
      </c>
      <c r="D78" s="67">
        <v>0</v>
      </c>
      <c r="E78" s="67">
        <v>5659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f t="shared" ref="O78:O81" si="15">SUM(D78:N78)</f>
        <v>5659</v>
      </c>
      <c r="P78" s="68">
        <f t="shared" si="12"/>
        <v>0.15646427781464278</v>
      </c>
      <c r="Q78" s="69"/>
    </row>
    <row r="79" spans="1:17">
      <c r="A79" s="77"/>
      <c r="B79" s="78">
        <v>351.8</v>
      </c>
      <c r="C79" s="79" t="s">
        <v>172</v>
      </c>
      <c r="D79" s="67">
        <v>0</v>
      </c>
      <c r="E79" s="67">
        <v>20911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f t="shared" si="15"/>
        <v>20911</v>
      </c>
      <c r="P79" s="68">
        <f t="shared" si="12"/>
        <v>0.5781630170316302</v>
      </c>
      <c r="Q79" s="69"/>
    </row>
    <row r="80" spans="1:17">
      <c r="A80" s="77"/>
      <c r="B80" s="78">
        <v>352</v>
      </c>
      <c r="C80" s="79" t="s">
        <v>94</v>
      </c>
      <c r="D80" s="67">
        <v>8800</v>
      </c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f t="shared" si="15"/>
        <v>8800</v>
      </c>
      <c r="P80" s="68">
        <f t="shared" si="12"/>
        <v>0.24330900243309003</v>
      </c>
      <c r="Q80" s="69"/>
    </row>
    <row r="81" spans="1:120">
      <c r="A81" s="77"/>
      <c r="B81" s="78">
        <v>354</v>
      </c>
      <c r="C81" s="79" t="s">
        <v>95</v>
      </c>
      <c r="D81" s="67">
        <v>32698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f t="shared" si="15"/>
        <v>32698</v>
      </c>
      <c r="P81" s="68">
        <f t="shared" si="12"/>
        <v>0.90405883654058838</v>
      </c>
      <c r="Q81" s="69"/>
    </row>
    <row r="82" spans="1:120" ht="15.75">
      <c r="A82" s="70" t="s">
        <v>4</v>
      </c>
      <c r="B82" s="71"/>
      <c r="C82" s="72"/>
      <c r="D82" s="73">
        <f t="shared" ref="D82:N82" si="16">SUM(D83:D88)</f>
        <v>1316109</v>
      </c>
      <c r="E82" s="73">
        <f t="shared" si="16"/>
        <v>895427</v>
      </c>
      <c r="F82" s="73">
        <f t="shared" si="16"/>
        <v>0</v>
      </c>
      <c r="G82" s="73">
        <f t="shared" si="16"/>
        <v>812913</v>
      </c>
      <c r="H82" s="73">
        <f t="shared" si="16"/>
        <v>0</v>
      </c>
      <c r="I82" s="73">
        <f t="shared" si="16"/>
        <v>317117</v>
      </c>
      <c r="J82" s="73">
        <f t="shared" si="16"/>
        <v>0</v>
      </c>
      <c r="K82" s="73">
        <f t="shared" si="16"/>
        <v>0</v>
      </c>
      <c r="L82" s="73">
        <f t="shared" si="16"/>
        <v>0</v>
      </c>
      <c r="M82" s="73">
        <f t="shared" si="16"/>
        <v>42941285</v>
      </c>
      <c r="N82" s="73">
        <f t="shared" si="16"/>
        <v>0</v>
      </c>
      <c r="O82" s="73">
        <f>SUM(D82:N82)</f>
        <v>46282851</v>
      </c>
      <c r="P82" s="75">
        <f t="shared" si="12"/>
        <v>1279.6629893828799</v>
      </c>
      <c r="Q82" s="76"/>
    </row>
    <row r="83" spans="1:120">
      <c r="A83" s="64"/>
      <c r="B83" s="65">
        <v>361.1</v>
      </c>
      <c r="C83" s="66" t="s">
        <v>98</v>
      </c>
      <c r="D83" s="67">
        <v>1106452</v>
      </c>
      <c r="E83" s="67">
        <v>109320</v>
      </c>
      <c r="F83" s="67">
        <v>0</v>
      </c>
      <c r="G83" s="67">
        <v>9783</v>
      </c>
      <c r="H83" s="67">
        <v>0</v>
      </c>
      <c r="I83" s="67">
        <v>281770</v>
      </c>
      <c r="J83" s="67">
        <v>0</v>
      </c>
      <c r="K83" s="67">
        <v>0</v>
      </c>
      <c r="L83" s="67">
        <v>0</v>
      </c>
      <c r="M83" s="67">
        <v>423</v>
      </c>
      <c r="N83" s="67">
        <v>0</v>
      </c>
      <c r="O83" s="67">
        <f>SUM(D83:N83)</f>
        <v>1507748</v>
      </c>
      <c r="P83" s="68">
        <f t="shared" si="12"/>
        <v>41.687347931873482</v>
      </c>
      <c r="Q83" s="69"/>
    </row>
    <row r="84" spans="1:120">
      <c r="A84" s="64"/>
      <c r="B84" s="65">
        <v>364</v>
      </c>
      <c r="C84" s="66" t="s">
        <v>194</v>
      </c>
      <c r="D84" s="67">
        <v>0</v>
      </c>
      <c r="E84" s="67">
        <v>306752</v>
      </c>
      <c r="F84" s="67">
        <v>0</v>
      </c>
      <c r="G84" s="67">
        <v>5705</v>
      </c>
      <c r="H84" s="67">
        <v>0</v>
      </c>
      <c r="I84" s="67">
        <v>15472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f t="shared" ref="O84:O88" si="17">SUM(D84:N84)</f>
        <v>327929</v>
      </c>
      <c r="P84" s="68">
        <f t="shared" si="12"/>
        <v>9.0668270294182705</v>
      </c>
      <c r="Q84" s="69"/>
    </row>
    <row r="85" spans="1:120">
      <c r="A85" s="64"/>
      <c r="B85" s="65">
        <v>365</v>
      </c>
      <c r="C85" s="66" t="s">
        <v>173</v>
      </c>
      <c r="D85" s="67">
        <v>11168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f t="shared" si="17"/>
        <v>11168</v>
      </c>
      <c r="P85" s="68">
        <f t="shared" si="12"/>
        <v>0.30878124308781241</v>
      </c>
      <c r="Q85" s="69"/>
    </row>
    <row r="86" spans="1:120">
      <c r="A86" s="64"/>
      <c r="B86" s="65">
        <v>366</v>
      </c>
      <c r="C86" s="66" t="s">
        <v>100</v>
      </c>
      <c r="D86" s="67">
        <v>38342</v>
      </c>
      <c r="E86" s="67">
        <v>0</v>
      </c>
      <c r="F86" s="67">
        <v>0</v>
      </c>
      <c r="G86" s="67">
        <v>40245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2916</v>
      </c>
      <c r="N86" s="67">
        <v>0</v>
      </c>
      <c r="O86" s="67">
        <f t="shared" si="17"/>
        <v>81503</v>
      </c>
      <c r="P86" s="68">
        <f t="shared" si="12"/>
        <v>2.2534560937845609</v>
      </c>
      <c r="Q86" s="69"/>
    </row>
    <row r="87" spans="1:120">
      <c r="A87" s="64"/>
      <c r="B87" s="65">
        <v>369.3</v>
      </c>
      <c r="C87" s="66" t="s">
        <v>101</v>
      </c>
      <c r="D87" s="67">
        <v>47354</v>
      </c>
      <c r="E87" s="67">
        <v>193822</v>
      </c>
      <c r="F87" s="67">
        <v>0</v>
      </c>
      <c r="G87" s="67">
        <v>0</v>
      </c>
      <c r="H87" s="67">
        <v>0</v>
      </c>
      <c r="I87" s="67">
        <v>16341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f t="shared" si="17"/>
        <v>257517</v>
      </c>
      <c r="P87" s="68">
        <f t="shared" si="12"/>
        <v>7.1200232249502324</v>
      </c>
      <c r="Q87" s="69"/>
    </row>
    <row r="88" spans="1:120">
      <c r="A88" s="64"/>
      <c r="B88" s="65">
        <v>369.9</v>
      </c>
      <c r="C88" s="66" t="s">
        <v>102</v>
      </c>
      <c r="D88" s="67">
        <v>112793</v>
      </c>
      <c r="E88" s="67">
        <v>285533</v>
      </c>
      <c r="F88" s="67">
        <v>0</v>
      </c>
      <c r="G88" s="67">
        <v>757180</v>
      </c>
      <c r="H88" s="67">
        <v>0</v>
      </c>
      <c r="I88" s="67">
        <v>3534</v>
      </c>
      <c r="J88" s="67">
        <v>0</v>
      </c>
      <c r="K88" s="67">
        <v>0</v>
      </c>
      <c r="L88" s="67">
        <v>0</v>
      </c>
      <c r="M88" s="67">
        <v>42937946</v>
      </c>
      <c r="N88" s="67">
        <v>0</v>
      </c>
      <c r="O88" s="67">
        <f t="shared" si="17"/>
        <v>44096986</v>
      </c>
      <c r="P88" s="68">
        <f t="shared" si="12"/>
        <v>1219.2265538597655</v>
      </c>
      <c r="Q88" s="69"/>
    </row>
    <row r="89" spans="1:120" ht="15.75">
      <c r="A89" s="70" t="s">
        <v>52</v>
      </c>
      <c r="B89" s="71"/>
      <c r="C89" s="72"/>
      <c r="D89" s="73">
        <f t="shared" ref="D89:N89" si="18">SUM(D90:D91)</f>
        <v>32815056</v>
      </c>
      <c r="E89" s="73">
        <f t="shared" si="18"/>
        <v>15652243</v>
      </c>
      <c r="F89" s="73">
        <f t="shared" si="18"/>
        <v>0</v>
      </c>
      <c r="G89" s="73">
        <f t="shared" si="18"/>
        <v>241588</v>
      </c>
      <c r="H89" s="73">
        <f t="shared" si="18"/>
        <v>0</v>
      </c>
      <c r="I89" s="73">
        <f t="shared" si="18"/>
        <v>6517948</v>
      </c>
      <c r="J89" s="73">
        <f t="shared" si="18"/>
        <v>0</v>
      </c>
      <c r="K89" s="73">
        <f t="shared" si="18"/>
        <v>0</v>
      </c>
      <c r="L89" s="73">
        <f t="shared" si="18"/>
        <v>0</v>
      </c>
      <c r="M89" s="73">
        <f t="shared" si="18"/>
        <v>0</v>
      </c>
      <c r="N89" s="73">
        <f t="shared" si="18"/>
        <v>0</v>
      </c>
      <c r="O89" s="73">
        <f>SUM(D89:N89)</f>
        <v>55226835</v>
      </c>
      <c r="P89" s="75">
        <f t="shared" si="12"/>
        <v>1526.9529694757796</v>
      </c>
      <c r="Q89" s="69"/>
    </row>
    <row r="90" spans="1:120">
      <c r="A90" s="64"/>
      <c r="B90" s="65">
        <v>381</v>
      </c>
      <c r="C90" s="66" t="s">
        <v>103</v>
      </c>
      <c r="D90" s="67">
        <v>17815056</v>
      </c>
      <c r="E90" s="67">
        <v>15652243</v>
      </c>
      <c r="F90" s="67">
        <v>0</v>
      </c>
      <c r="G90" s="67">
        <v>241588</v>
      </c>
      <c r="H90" s="67">
        <v>0</v>
      </c>
      <c r="I90" s="67">
        <v>6517948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f>SUM(D90:N90)</f>
        <v>40226835</v>
      </c>
      <c r="P90" s="68">
        <f t="shared" si="12"/>
        <v>1112.2217153284671</v>
      </c>
      <c r="Q90" s="69"/>
    </row>
    <row r="91" spans="1:120" ht="15.75" thickBot="1">
      <c r="A91" s="64"/>
      <c r="B91" s="65">
        <v>384</v>
      </c>
      <c r="C91" s="66" t="s">
        <v>104</v>
      </c>
      <c r="D91" s="67">
        <v>15000000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f t="shared" ref="O91" si="19">SUM(D91:N91)</f>
        <v>15000000</v>
      </c>
      <c r="P91" s="68">
        <f t="shared" si="12"/>
        <v>414.73125414731254</v>
      </c>
      <c r="Q91" s="69"/>
    </row>
    <row r="92" spans="1:120" ht="16.5" thickBot="1">
      <c r="A92" s="80" t="s">
        <v>71</v>
      </c>
      <c r="B92" s="81"/>
      <c r="C92" s="82"/>
      <c r="D92" s="83">
        <f t="shared" ref="D92:N92" si="20">SUM(D5,D13,D17,D42,D76,D82,D89)</f>
        <v>64383576</v>
      </c>
      <c r="E92" s="83">
        <f t="shared" si="20"/>
        <v>31890471</v>
      </c>
      <c r="F92" s="83">
        <f t="shared" si="20"/>
        <v>0</v>
      </c>
      <c r="G92" s="83">
        <f t="shared" si="20"/>
        <v>5654711</v>
      </c>
      <c r="H92" s="83">
        <f t="shared" si="20"/>
        <v>0</v>
      </c>
      <c r="I92" s="83">
        <f t="shared" si="20"/>
        <v>35005818</v>
      </c>
      <c r="J92" s="83">
        <f t="shared" si="20"/>
        <v>0</v>
      </c>
      <c r="K92" s="83">
        <f t="shared" si="20"/>
        <v>0</v>
      </c>
      <c r="L92" s="83">
        <f t="shared" si="20"/>
        <v>0</v>
      </c>
      <c r="M92" s="83">
        <f t="shared" si="20"/>
        <v>44091206</v>
      </c>
      <c r="N92" s="83">
        <f t="shared" si="20"/>
        <v>0</v>
      </c>
      <c r="O92" s="83">
        <f>SUM(D92:N92)</f>
        <v>181025782</v>
      </c>
      <c r="P92" s="84">
        <f t="shared" si="12"/>
        <v>5005.1366401238665</v>
      </c>
      <c r="Q92" s="62"/>
      <c r="R92" s="85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/>
      <c r="CN92" s="52"/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  <c r="DA92" s="52"/>
      <c r="DB92" s="52"/>
      <c r="DC92" s="52"/>
      <c r="DD92" s="52"/>
      <c r="DE92" s="52"/>
      <c r="DF92" s="52"/>
      <c r="DG92" s="52"/>
      <c r="DH92" s="52"/>
      <c r="DI92" s="52"/>
      <c r="DJ92" s="52"/>
      <c r="DK92" s="52"/>
      <c r="DL92" s="52"/>
      <c r="DM92" s="52"/>
      <c r="DN92" s="52"/>
      <c r="DO92" s="52"/>
      <c r="DP92" s="52"/>
    </row>
    <row r="93" spans="1:120">
      <c r="A93" s="86"/>
      <c r="B93" s="87"/>
      <c r="C93" s="87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9"/>
    </row>
    <row r="94" spans="1:120">
      <c r="A94" s="90"/>
      <c r="B94" s="91"/>
      <c r="C94" s="91"/>
      <c r="D94" s="92"/>
      <c r="E94" s="92"/>
      <c r="F94" s="92"/>
      <c r="G94" s="92"/>
      <c r="H94" s="92"/>
      <c r="I94" s="92"/>
      <c r="J94" s="92"/>
      <c r="K94" s="92"/>
      <c r="L94" s="92"/>
      <c r="M94" s="95" t="s">
        <v>293</v>
      </c>
      <c r="N94" s="95"/>
      <c r="O94" s="95"/>
      <c r="P94" s="93">
        <v>36168</v>
      </c>
    </row>
    <row r="95" spans="1:120">
      <c r="A95" s="96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8"/>
    </row>
    <row r="96" spans="1:120" ht="15.75" customHeight="1" thickBot="1">
      <c r="A96" s="99" t="s">
        <v>134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1"/>
    </row>
  </sheetData>
  <mergeCells count="10">
    <mergeCell ref="M94:O94"/>
    <mergeCell ref="A95:P95"/>
    <mergeCell ref="A96:P9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110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10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3182432</v>
      </c>
      <c r="E5" s="27">
        <f t="shared" si="0"/>
        <v>9136339</v>
      </c>
      <c r="F5" s="27">
        <f t="shared" si="0"/>
        <v>0</v>
      </c>
      <c r="G5" s="27">
        <f t="shared" si="0"/>
        <v>2024759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14343530</v>
      </c>
      <c r="O5" s="33">
        <f t="shared" ref="O5:O36" si="1">(N5/O$74)</f>
        <v>458.47946300143838</v>
      </c>
      <c r="P5" s="6"/>
    </row>
    <row r="6" spans="1:133">
      <c r="A6" s="12"/>
      <c r="B6" s="25">
        <v>311</v>
      </c>
      <c r="C6" s="20" t="s">
        <v>2</v>
      </c>
      <c r="D6" s="47">
        <v>1126042</v>
      </c>
      <c r="E6" s="47">
        <v>7236199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8362241</v>
      </c>
      <c r="O6" s="48">
        <f t="shared" si="1"/>
        <v>267.29234457407705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122635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122635</v>
      </c>
      <c r="O7" s="48">
        <f t="shared" si="1"/>
        <v>3.919929678759789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113880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113880</v>
      </c>
      <c r="O8" s="48">
        <f t="shared" si="1"/>
        <v>3.6400831069202493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631312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631312</v>
      </c>
      <c r="O9" s="48">
        <f t="shared" si="1"/>
        <v>20.179383090938149</v>
      </c>
      <c r="P9" s="9"/>
    </row>
    <row r="10" spans="1:133">
      <c r="A10" s="12"/>
      <c r="B10" s="25">
        <v>312.42</v>
      </c>
      <c r="C10" s="20" t="s">
        <v>114</v>
      </c>
      <c r="D10" s="47">
        <v>0</v>
      </c>
      <c r="E10" s="47">
        <v>1032313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1032313</v>
      </c>
      <c r="O10" s="48">
        <f t="shared" si="1"/>
        <v>32.997059293591178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2024759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2024759</v>
      </c>
      <c r="O11" s="48">
        <f t="shared" si="1"/>
        <v>64.719801821959408</v>
      </c>
      <c r="P11" s="9"/>
    </row>
    <row r="12" spans="1:133">
      <c r="A12" s="12"/>
      <c r="B12" s="25">
        <v>314.10000000000002</v>
      </c>
      <c r="C12" s="20" t="s">
        <v>146</v>
      </c>
      <c r="D12" s="47">
        <v>1204650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1204650</v>
      </c>
      <c r="O12" s="48">
        <f t="shared" si="1"/>
        <v>38.505673645517021</v>
      </c>
      <c r="P12" s="9"/>
    </row>
    <row r="13" spans="1:133">
      <c r="A13" s="12"/>
      <c r="B13" s="25">
        <v>315</v>
      </c>
      <c r="C13" s="20" t="s">
        <v>150</v>
      </c>
      <c r="D13" s="47">
        <v>851740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851740</v>
      </c>
      <c r="O13" s="48">
        <f t="shared" si="1"/>
        <v>27.225187789675562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36912</v>
      </c>
      <c r="E14" s="32">
        <f t="shared" si="3"/>
        <v>1096120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1133032</v>
      </c>
      <c r="O14" s="46">
        <f t="shared" si="1"/>
        <v>36.216461563049386</v>
      </c>
      <c r="P14" s="10"/>
    </row>
    <row r="15" spans="1:133">
      <c r="A15" s="12"/>
      <c r="B15" s="25">
        <v>325.2</v>
      </c>
      <c r="C15" s="20" t="s">
        <v>118</v>
      </c>
      <c r="D15" s="47">
        <v>0</v>
      </c>
      <c r="E15" s="47">
        <v>1030256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1030256</v>
      </c>
      <c r="O15" s="48">
        <f t="shared" si="1"/>
        <v>32.931308933993925</v>
      </c>
      <c r="P15" s="9"/>
    </row>
    <row r="16" spans="1:133">
      <c r="A16" s="12"/>
      <c r="B16" s="25">
        <v>329</v>
      </c>
      <c r="C16" s="20" t="s">
        <v>19</v>
      </c>
      <c r="D16" s="47">
        <v>36912</v>
      </c>
      <c r="E16" s="47">
        <v>65864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>SUM(D16:M16)</f>
        <v>102776</v>
      </c>
      <c r="O16" s="48">
        <f t="shared" si="1"/>
        <v>3.285152629055458</v>
      </c>
      <c r="P16" s="9"/>
    </row>
    <row r="17" spans="1:16" ht="15.75">
      <c r="A17" s="29" t="s">
        <v>21</v>
      </c>
      <c r="B17" s="30"/>
      <c r="C17" s="31"/>
      <c r="D17" s="32">
        <f t="shared" ref="D17:M17" si="4">SUM(D18:D39)</f>
        <v>5304105</v>
      </c>
      <c r="E17" s="32">
        <f t="shared" si="4"/>
        <v>4149647</v>
      </c>
      <c r="F17" s="32">
        <f t="shared" si="4"/>
        <v>0</v>
      </c>
      <c r="G17" s="32">
        <f t="shared" si="4"/>
        <v>2852699</v>
      </c>
      <c r="H17" s="32">
        <f t="shared" si="4"/>
        <v>0</v>
      </c>
      <c r="I17" s="32">
        <f t="shared" si="4"/>
        <v>88244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>SUM(D17:M17)</f>
        <v>12394695</v>
      </c>
      <c r="O17" s="46">
        <f t="shared" si="1"/>
        <v>396.18651110755951</v>
      </c>
      <c r="P17" s="10"/>
    </row>
    <row r="18" spans="1:16">
      <c r="A18" s="12"/>
      <c r="B18" s="25">
        <v>331.2</v>
      </c>
      <c r="C18" s="20" t="s">
        <v>20</v>
      </c>
      <c r="D18" s="47">
        <v>0</v>
      </c>
      <c r="E18" s="47">
        <v>430172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430172</v>
      </c>
      <c r="O18" s="48">
        <f t="shared" si="1"/>
        <v>13.750103883650311</v>
      </c>
      <c r="P18" s="9"/>
    </row>
    <row r="19" spans="1:16">
      <c r="A19" s="12"/>
      <c r="B19" s="25">
        <v>331.35</v>
      </c>
      <c r="C19" s="20" t="s">
        <v>26</v>
      </c>
      <c r="D19" s="47">
        <v>0</v>
      </c>
      <c r="E19" s="47">
        <v>704583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5" si="5">SUM(D19:M19)</f>
        <v>704583</v>
      </c>
      <c r="O19" s="48">
        <f t="shared" si="1"/>
        <v>22.521431996164296</v>
      </c>
      <c r="P19" s="9"/>
    </row>
    <row r="20" spans="1:16">
      <c r="A20" s="12"/>
      <c r="B20" s="25">
        <v>331.5</v>
      </c>
      <c r="C20" s="20" t="s">
        <v>22</v>
      </c>
      <c r="D20" s="47">
        <v>0</v>
      </c>
      <c r="E20" s="47">
        <v>1362677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1362677</v>
      </c>
      <c r="O20" s="48">
        <f t="shared" si="1"/>
        <v>43.556880294070638</v>
      </c>
      <c r="P20" s="9"/>
    </row>
    <row r="21" spans="1:16">
      <c r="A21" s="12"/>
      <c r="B21" s="25">
        <v>331.89</v>
      </c>
      <c r="C21" s="20" t="s">
        <v>176</v>
      </c>
      <c r="D21" s="47">
        <v>0</v>
      </c>
      <c r="E21" s="47">
        <v>56295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56295</v>
      </c>
      <c r="O21" s="48">
        <f t="shared" si="1"/>
        <v>1.799424644398274</v>
      </c>
      <c r="P21" s="9"/>
    </row>
    <row r="22" spans="1:16">
      <c r="A22" s="12"/>
      <c r="B22" s="25">
        <v>331.9</v>
      </c>
      <c r="C22" s="20" t="s">
        <v>23</v>
      </c>
      <c r="D22" s="47">
        <v>0</v>
      </c>
      <c r="E22" s="47">
        <v>3660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3660</v>
      </c>
      <c r="O22" s="48">
        <f t="shared" si="1"/>
        <v>0.11698897235096692</v>
      </c>
      <c r="P22" s="9"/>
    </row>
    <row r="23" spans="1:16">
      <c r="A23" s="12"/>
      <c r="B23" s="25">
        <v>333</v>
      </c>
      <c r="C23" s="20" t="s">
        <v>3</v>
      </c>
      <c r="D23" s="47">
        <v>710716</v>
      </c>
      <c r="E23" s="47">
        <v>147095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857811</v>
      </c>
      <c r="O23" s="48">
        <f t="shared" si="1"/>
        <v>27.419242448457727</v>
      </c>
      <c r="P23" s="9"/>
    </row>
    <row r="24" spans="1:16">
      <c r="A24" s="12"/>
      <c r="B24" s="25">
        <v>334.1</v>
      </c>
      <c r="C24" s="20" t="s">
        <v>24</v>
      </c>
      <c r="D24" s="47">
        <v>0</v>
      </c>
      <c r="E24" s="47">
        <v>0</v>
      </c>
      <c r="F24" s="47">
        <v>0</v>
      </c>
      <c r="G24" s="47">
        <v>35000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35000</v>
      </c>
      <c r="O24" s="48">
        <f t="shared" si="1"/>
        <v>1.118747003356241</v>
      </c>
      <c r="P24" s="9"/>
    </row>
    <row r="25" spans="1:16">
      <c r="A25" s="12"/>
      <c r="B25" s="25">
        <v>334.2</v>
      </c>
      <c r="C25" s="20" t="s">
        <v>25</v>
      </c>
      <c r="D25" s="47">
        <v>0</v>
      </c>
      <c r="E25" s="47">
        <v>378485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378485</v>
      </c>
      <c r="O25" s="48">
        <f t="shared" si="1"/>
        <v>12.09797027329391</v>
      </c>
      <c r="P25" s="9"/>
    </row>
    <row r="26" spans="1:16">
      <c r="A26" s="12"/>
      <c r="B26" s="25">
        <v>334.34</v>
      </c>
      <c r="C26" s="20" t="s">
        <v>29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88244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88244</v>
      </c>
      <c r="O26" s="48">
        <f t="shared" si="1"/>
        <v>2.8206488732619466</v>
      </c>
      <c r="P26" s="9"/>
    </row>
    <row r="27" spans="1:16">
      <c r="A27" s="12"/>
      <c r="B27" s="25">
        <v>334.41</v>
      </c>
      <c r="C27" s="20" t="s">
        <v>151</v>
      </c>
      <c r="D27" s="47">
        <v>0</v>
      </c>
      <c r="E27" s="47">
        <v>13712</v>
      </c>
      <c r="F27" s="47">
        <v>0</v>
      </c>
      <c r="G27" s="47">
        <v>2657399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8" si="6">SUM(D27:M27)</f>
        <v>2671111</v>
      </c>
      <c r="O27" s="48">
        <f t="shared" si="1"/>
        <v>85.379926482339783</v>
      </c>
      <c r="P27" s="9"/>
    </row>
    <row r="28" spans="1:16">
      <c r="A28" s="12"/>
      <c r="B28" s="25">
        <v>334.61</v>
      </c>
      <c r="C28" s="20" t="s">
        <v>152</v>
      </c>
      <c r="D28" s="47">
        <v>0</v>
      </c>
      <c r="E28" s="47">
        <v>29456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29456</v>
      </c>
      <c r="O28" s="48">
        <f t="shared" si="1"/>
        <v>0.94153747802461241</v>
      </c>
      <c r="P28" s="9"/>
    </row>
    <row r="29" spans="1:16">
      <c r="A29" s="12"/>
      <c r="B29" s="25">
        <v>334.69</v>
      </c>
      <c r="C29" s="20" t="s">
        <v>34</v>
      </c>
      <c r="D29" s="47">
        <v>1980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1980</v>
      </c>
      <c r="O29" s="48">
        <f t="shared" si="1"/>
        <v>6.328911618986735E-2</v>
      </c>
      <c r="P29" s="9"/>
    </row>
    <row r="30" spans="1:16">
      <c r="A30" s="12"/>
      <c r="B30" s="25">
        <v>334.7</v>
      </c>
      <c r="C30" s="20" t="s">
        <v>35</v>
      </c>
      <c r="D30" s="47">
        <v>75764</v>
      </c>
      <c r="E30" s="47">
        <v>932090</v>
      </c>
      <c r="F30" s="47">
        <v>0</v>
      </c>
      <c r="G30" s="47">
        <v>160300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1168154</v>
      </c>
      <c r="O30" s="48">
        <f t="shared" si="1"/>
        <v>37.339108198817321</v>
      </c>
      <c r="P30" s="9"/>
    </row>
    <row r="31" spans="1:16">
      <c r="A31" s="12"/>
      <c r="B31" s="25">
        <v>335.12</v>
      </c>
      <c r="C31" s="20" t="s">
        <v>153</v>
      </c>
      <c r="D31" s="47">
        <v>622594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622594</v>
      </c>
      <c r="O31" s="48">
        <f t="shared" si="1"/>
        <v>19.900719194502159</v>
      </c>
      <c r="P31" s="9"/>
    </row>
    <row r="32" spans="1:16">
      <c r="A32" s="12"/>
      <c r="B32" s="25">
        <v>335.13</v>
      </c>
      <c r="C32" s="20" t="s">
        <v>154</v>
      </c>
      <c r="D32" s="47">
        <v>19814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19814</v>
      </c>
      <c r="O32" s="48">
        <f t="shared" si="1"/>
        <v>0.63333866070001599</v>
      </c>
      <c r="P32" s="9"/>
    </row>
    <row r="33" spans="1:16">
      <c r="A33" s="12"/>
      <c r="B33" s="25">
        <v>335.14</v>
      </c>
      <c r="C33" s="20" t="s">
        <v>155</v>
      </c>
      <c r="D33" s="47">
        <v>6345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6345</v>
      </c>
      <c r="O33" s="48">
        <f t="shared" si="1"/>
        <v>0.20281284960843854</v>
      </c>
      <c r="P33" s="9"/>
    </row>
    <row r="34" spans="1:16">
      <c r="A34" s="12"/>
      <c r="B34" s="25">
        <v>335.15</v>
      </c>
      <c r="C34" s="20" t="s">
        <v>156</v>
      </c>
      <c r="D34" s="47">
        <v>4422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4422</v>
      </c>
      <c r="O34" s="48">
        <f t="shared" si="1"/>
        <v>0.14134569282403708</v>
      </c>
      <c r="P34" s="9"/>
    </row>
    <row r="35" spans="1:16">
      <c r="A35" s="12"/>
      <c r="B35" s="25">
        <v>335.16</v>
      </c>
      <c r="C35" s="20" t="s">
        <v>157</v>
      </c>
      <c r="D35" s="47">
        <v>446500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446500</v>
      </c>
      <c r="O35" s="48">
        <f t="shared" si="1"/>
        <v>14.272015342816045</v>
      </c>
      <c r="P35" s="9"/>
    </row>
    <row r="36" spans="1:16">
      <c r="A36" s="12"/>
      <c r="B36" s="25">
        <v>335.18</v>
      </c>
      <c r="C36" s="20" t="s">
        <v>158</v>
      </c>
      <c r="D36" s="47">
        <v>3415832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3415832</v>
      </c>
      <c r="O36" s="48">
        <f t="shared" si="1"/>
        <v>109.18433754195301</v>
      </c>
      <c r="P36" s="9"/>
    </row>
    <row r="37" spans="1:16">
      <c r="A37" s="12"/>
      <c r="B37" s="25">
        <v>335.19</v>
      </c>
      <c r="C37" s="20" t="s">
        <v>159</v>
      </c>
      <c r="D37" s="47">
        <v>138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138</v>
      </c>
      <c r="O37" s="48">
        <f t="shared" ref="O37:O68" si="7">(N37/O$74)</f>
        <v>4.4110596132331788E-3</v>
      </c>
      <c r="P37" s="9"/>
    </row>
    <row r="38" spans="1:16">
      <c r="A38" s="12"/>
      <c r="B38" s="25">
        <v>335.49</v>
      </c>
      <c r="C38" s="20" t="s">
        <v>122</v>
      </c>
      <c r="D38" s="47">
        <v>0</v>
      </c>
      <c r="E38" s="47">
        <v>60517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60517</v>
      </c>
      <c r="O38" s="48">
        <f t="shared" si="7"/>
        <v>1.9343774972031325</v>
      </c>
      <c r="P38" s="9"/>
    </row>
    <row r="39" spans="1:16">
      <c r="A39" s="12"/>
      <c r="B39" s="25">
        <v>338</v>
      </c>
      <c r="C39" s="20" t="s">
        <v>45</v>
      </c>
      <c r="D39" s="47">
        <v>0</v>
      </c>
      <c r="E39" s="47">
        <v>30905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30905</v>
      </c>
      <c r="O39" s="48">
        <f t="shared" si="7"/>
        <v>0.98785360396356081</v>
      </c>
      <c r="P39" s="9"/>
    </row>
    <row r="40" spans="1:16" ht="15.75">
      <c r="A40" s="29" t="s">
        <v>50</v>
      </c>
      <c r="B40" s="30"/>
      <c r="C40" s="31"/>
      <c r="D40" s="32">
        <f t="shared" ref="D40:M40" si="8">SUM(D41:D61)</f>
        <v>2556894</v>
      </c>
      <c r="E40" s="32">
        <f t="shared" si="8"/>
        <v>4023178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4003455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10583527</v>
      </c>
      <c r="O40" s="46">
        <f t="shared" si="7"/>
        <v>338.29397474828193</v>
      </c>
      <c r="P40" s="10"/>
    </row>
    <row r="41" spans="1:16">
      <c r="A41" s="12"/>
      <c r="B41" s="25">
        <v>341.51</v>
      </c>
      <c r="C41" s="20" t="s">
        <v>161</v>
      </c>
      <c r="D41" s="47">
        <v>252488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61" si="9">SUM(D41:M41)</f>
        <v>252488</v>
      </c>
      <c r="O41" s="48">
        <f t="shared" si="7"/>
        <v>8.0705769538117309</v>
      </c>
      <c r="P41" s="9"/>
    </row>
    <row r="42" spans="1:16">
      <c r="A42" s="12"/>
      <c r="B42" s="25">
        <v>341.52</v>
      </c>
      <c r="C42" s="20" t="s">
        <v>162</v>
      </c>
      <c r="D42" s="47">
        <v>0</v>
      </c>
      <c r="E42" s="47">
        <v>379033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379033</v>
      </c>
      <c r="O42" s="48">
        <f t="shared" si="7"/>
        <v>12.11548665494646</v>
      </c>
      <c r="P42" s="9"/>
    </row>
    <row r="43" spans="1:16">
      <c r="A43" s="12"/>
      <c r="B43" s="25">
        <v>341.8</v>
      </c>
      <c r="C43" s="20" t="s">
        <v>164</v>
      </c>
      <c r="D43" s="47">
        <v>384791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384791</v>
      </c>
      <c r="O43" s="48">
        <f t="shared" si="7"/>
        <v>12.299536519098609</v>
      </c>
      <c r="P43" s="9"/>
    </row>
    <row r="44" spans="1:16">
      <c r="A44" s="12"/>
      <c r="B44" s="25">
        <v>341.9</v>
      </c>
      <c r="C44" s="20" t="s">
        <v>165</v>
      </c>
      <c r="D44" s="47">
        <v>271388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271388</v>
      </c>
      <c r="O44" s="48">
        <f t="shared" si="7"/>
        <v>8.6747003356241006</v>
      </c>
      <c r="P44" s="9"/>
    </row>
    <row r="45" spans="1:16">
      <c r="A45" s="12"/>
      <c r="B45" s="25">
        <v>342.1</v>
      </c>
      <c r="C45" s="20" t="s">
        <v>59</v>
      </c>
      <c r="D45" s="47">
        <v>124995</v>
      </c>
      <c r="E45" s="47">
        <v>529678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654673</v>
      </c>
      <c r="O45" s="48">
        <f t="shared" si="7"/>
        <v>20.926098769378296</v>
      </c>
      <c r="P45" s="9"/>
    </row>
    <row r="46" spans="1:16">
      <c r="A46" s="12"/>
      <c r="B46" s="25">
        <v>342.3</v>
      </c>
      <c r="C46" s="20" t="s">
        <v>60</v>
      </c>
      <c r="D46" s="47">
        <v>0</v>
      </c>
      <c r="E46" s="47">
        <v>2432671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2432671</v>
      </c>
      <c r="O46" s="48">
        <f t="shared" si="7"/>
        <v>77.758382611475142</v>
      </c>
      <c r="P46" s="9"/>
    </row>
    <row r="47" spans="1:16">
      <c r="A47" s="12"/>
      <c r="B47" s="25">
        <v>342.6</v>
      </c>
      <c r="C47" s="20" t="s">
        <v>62</v>
      </c>
      <c r="D47" s="47">
        <v>1351252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1351252</v>
      </c>
      <c r="O47" s="48">
        <f t="shared" si="7"/>
        <v>43.191689307975068</v>
      </c>
      <c r="P47" s="9"/>
    </row>
    <row r="48" spans="1:16">
      <c r="A48" s="12"/>
      <c r="B48" s="25">
        <v>343.3</v>
      </c>
      <c r="C48" s="20" t="s">
        <v>166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43660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43660</v>
      </c>
      <c r="O48" s="48">
        <f t="shared" si="7"/>
        <v>1.3955569761866709</v>
      </c>
      <c r="P48" s="9"/>
    </row>
    <row r="49" spans="1:16">
      <c r="A49" s="12"/>
      <c r="B49" s="25">
        <v>343.4</v>
      </c>
      <c r="C49" s="20" t="s">
        <v>64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2272071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2272071</v>
      </c>
      <c r="O49" s="48">
        <f t="shared" si="7"/>
        <v>72.624932076074799</v>
      </c>
      <c r="P49" s="9"/>
    </row>
    <row r="50" spans="1:16">
      <c r="A50" s="12"/>
      <c r="B50" s="25">
        <v>343.5</v>
      </c>
      <c r="C50" s="20" t="s">
        <v>65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1687724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1687724</v>
      </c>
      <c r="O50" s="48">
        <f t="shared" si="7"/>
        <v>53.94674764264024</v>
      </c>
      <c r="P50" s="9"/>
    </row>
    <row r="51" spans="1:16">
      <c r="A51" s="12"/>
      <c r="B51" s="25">
        <v>344.1</v>
      </c>
      <c r="C51" s="20" t="s">
        <v>168</v>
      </c>
      <c r="D51" s="47">
        <v>204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204</v>
      </c>
      <c r="O51" s="48">
        <f t="shared" si="7"/>
        <v>6.5206968195620904E-3</v>
      </c>
      <c r="P51" s="9"/>
    </row>
    <row r="52" spans="1:16">
      <c r="A52" s="12"/>
      <c r="B52" s="25">
        <v>347.1</v>
      </c>
      <c r="C52" s="20" t="s">
        <v>68</v>
      </c>
      <c r="D52" s="47">
        <v>8921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8921</v>
      </c>
      <c r="O52" s="48">
        <f t="shared" si="7"/>
        <v>0.28515262905545791</v>
      </c>
      <c r="P52" s="9"/>
    </row>
    <row r="53" spans="1:16">
      <c r="A53" s="12"/>
      <c r="B53" s="25">
        <v>347.2</v>
      </c>
      <c r="C53" s="20" t="s">
        <v>69</v>
      </c>
      <c r="D53" s="47">
        <v>37727</v>
      </c>
      <c r="E53" s="47">
        <v>64942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102669</v>
      </c>
      <c r="O53" s="48">
        <f t="shared" si="7"/>
        <v>3.2817324596451973</v>
      </c>
      <c r="P53" s="9"/>
    </row>
    <row r="54" spans="1:16">
      <c r="A54" s="12"/>
      <c r="B54" s="25">
        <v>347.4</v>
      </c>
      <c r="C54" s="20" t="s">
        <v>177</v>
      </c>
      <c r="D54" s="47">
        <v>0</v>
      </c>
      <c r="E54" s="47">
        <v>21526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21526</v>
      </c>
      <c r="O54" s="48">
        <f t="shared" si="7"/>
        <v>0.6880613712641841</v>
      </c>
      <c r="P54" s="9"/>
    </row>
    <row r="55" spans="1:16">
      <c r="A55" s="12"/>
      <c r="B55" s="25">
        <v>347.5</v>
      </c>
      <c r="C55" s="20" t="s">
        <v>70</v>
      </c>
      <c r="D55" s="47">
        <v>1755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1755</v>
      </c>
      <c r="O55" s="48">
        <f t="shared" si="7"/>
        <v>5.6097171168291514E-2</v>
      </c>
      <c r="P55" s="9"/>
    </row>
    <row r="56" spans="1:16">
      <c r="A56" s="12"/>
      <c r="B56" s="25">
        <v>348.41</v>
      </c>
      <c r="C56" s="20" t="s">
        <v>178</v>
      </c>
      <c r="D56" s="47">
        <v>0</v>
      </c>
      <c r="E56" s="47">
        <v>147765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147765</v>
      </c>
      <c r="O56" s="48">
        <f t="shared" si="7"/>
        <v>4.7231900271695704</v>
      </c>
      <c r="P56" s="9"/>
    </row>
    <row r="57" spans="1:16">
      <c r="A57" s="12"/>
      <c r="B57" s="25">
        <v>348.42</v>
      </c>
      <c r="C57" s="20" t="s">
        <v>179</v>
      </c>
      <c r="D57" s="47">
        <v>0</v>
      </c>
      <c r="E57" s="47">
        <v>83684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83684</v>
      </c>
      <c r="O57" s="48">
        <f t="shared" si="7"/>
        <v>2.6748921208246763</v>
      </c>
      <c r="P57" s="9"/>
    </row>
    <row r="58" spans="1:16">
      <c r="A58" s="12"/>
      <c r="B58" s="25">
        <v>348.43</v>
      </c>
      <c r="C58" s="20" t="s">
        <v>180</v>
      </c>
      <c r="D58" s="47">
        <v>0</v>
      </c>
      <c r="E58" s="47">
        <v>126564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126564</v>
      </c>
      <c r="O58" s="48">
        <f t="shared" si="7"/>
        <v>4.0455170209365514</v>
      </c>
      <c r="P58" s="9"/>
    </row>
    <row r="59" spans="1:16">
      <c r="A59" s="12"/>
      <c r="B59" s="25">
        <v>348.85</v>
      </c>
      <c r="C59" s="20" t="s">
        <v>181</v>
      </c>
      <c r="D59" s="47">
        <v>0</v>
      </c>
      <c r="E59" s="47">
        <v>186311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186311</v>
      </c>
      <c r="O59" s="48">
        <f t="shared" si="7"/>
        <v>5.9552820840658462</v>
      </c>
      <c r="P59" s="9"/>
    </row>
    <row r="60" spans="1:16">
      <c r="A60" s="12"/>
      <c r="B60" s="25">
        <v>348.88</v>
      </c>
      <c r="C60" s="20" t="s">
        <v>169</v>
      </c>
      <c r="D60" s="47">
        <v>123373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123373</v>
      </c>
      <c r="O60" s="48">
        <f t="shared" si="7"/>
        <v>3.9435192584305576</v>
      </c>
      <c r="P60" s="9"/>
    </row>
    <row r="61" spans="1:16">
      <c r="A61" s="12"/>
      <c r="B61" s="25">
        <v>348.92099999999999</v>
      </c>
      <c r="C61" s="20" t="s">
        <v>182</v>
      </c>
      <c r="D61" s="47">
        <v>0</v>
      </c>
      <c r="E61" s="47">
        <v>51004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51004</v>
      </c>
      <c r="O61" s="48">
        <f t="shared" si="7"/>
        <v>1.6303020616909061</v>
      </c>
      <c r="P61" s="9"/>
    </row>
    <row r="62" spans="1:16" ht="15.75">
      <c r="A62" s="29" t="s">
        <v>51</v>
      </c>
      <c r="B62" s="30"/>
      <c r="C62" s="31"/>
      <c r="D62" s="32">
        <f t="shared" ref="D62:M62" si="10">SUM(D63:D65)</f>
        <v>61555</v>
      </c>
      <c r="E62" s="32">
        <f t="shared" si="10"/>
        <v>432805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ref="N62:N72" si="11">SUM(D62:M62)</f>
        <v>494360</v>
      </c>
      <c r="O62" s="46">
        <f t="shared" si="7"/>
        <v>15.801821959405466</v>
      </c>
      <c r="P62" s="10"/>
    </row>
    <row r="63" spans="1:16">
      <c r="A63" s="13"/>
      <c r="B63" s="40">
        <v>351.1</v>
      </c>
      <c r="C63" s="21" t="s">
        <v>90</v>
      </c>
      <c r="D63" s="47">
        <v>0</v>
      </c>
      <c r="E63" s="47">
        <v>57262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57262</v>
      </c>
      <c r="O63" s="48">
        <f t="shared" si="7"/>
        <v>1.8303340258910021</v>
      </c>
      <c r="P63" s="9"/>
    </row>
    <row r="64" spans="1:16">
      <c r="A64" s="13"/>
      <c r="B64" s="40">
        <v>352</v>
      </c>
      <c r="C64" s="21" t="s">
        <v>94</v>
      </c>
      <c r="D64" s="47">
        <v>3192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3192</v>
      </c>
      <c r="O64" s="48">
        <f t="shared" si="7"/>
        <v>0.10202972670608917</v>
      </c>
      <c r="P64" s="9"/>
    </row>
    <row r="65" spans="1:119">
      <c r="A65" s="13"/>
      <c r="B65" s="40">
        <v>354</v>
      </c>
      <c r="C65" s="21" t="s">
        <v>95</v>
      </c>
      <c r="D65" s="47">
        <v>58363</v>
      </c>
      <c r="E65" s="47">
        <v>375543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433906</v>
      </c>
      <c r="O65" s="48">
        <f t="shared" si="7"/>
        <v>13.869458206808375</v>
      </c>
      <c r="P65" s="9"/>
    </row>
    <row r="66" spans="1:119" ht="15.75">
      <c r="A66" s="29" t="s">
        <v>4</v>
      </c>
      <c r="B66" s="30"/>
      <c r="C66" s="31"/>
      <c r="D66" s="32">
        <f t="shared" ref="D66:M66" si="12">SUM(D67:D69)</f>
        <v>99901</v>
      </c>
      <c r="E66" s="32">
        <f t="shared" si="12"/>
        <v>53830</v>
      </c>
      <c r="F66" s="32">
        <f t="shared" si="12"/>
        <v>0</v>
      </c>
      <c r="G66" s="32">
        <f t="shared" si="12"/>
        <v>15836</v>
      </c>
      <c r="H66" s="32">
        <f t="shared" si="12"/>
        <v>0</v>
      </c>
      <c r="I66" s="32">
        <f t="shared" si="12"/>
        <v>27504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si="11"/>
        <v>197071</v>
      </c>
      <c r="O66" s="46">
        <f t="shared" si="7"/>
        <v>6.2992168770976509</v>
      </c>
      <c r="P66" s="10"/>
    </row>
    <row r="67" spans="1:119">
      <c r="A67" s="12"/>
      <c r="B67" s="25">
        <v>361.1</v>
      </c>
      <c r="C67" s="20" t="s">
        <v>98</v>
      </c>
      <c r="D67" s="47">
        <v>52133</v>
      </c>
      <c r="E67" s="47">
        <v>9310</v>
      </c>
      <c r="F67" s="47">
        <v>0</v>
      </c>
      <c r="G67" s="47">
        <v>972</v>
      </c>
      <c r="H67" s="47">
        <v>0</v>
      </c>
      <c r="I67" s="47">
        <v>9907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72322</v>
      </c>
      <c r="O67" s="48">
        <f t="shared" si="7"/>
        <v>2.3117148793351445</v>
      </c>
      <c r="P67" s="9"/>
    </row>
    <row r="68" spans="1:119">
      <c r="A68" s="12"/>
      <c r="B68" s="25">
        <v>365</v>
      </c>
      <c r="C68" s="20" t="s">
        <v>173</v>
      </c>
      <c r="D68" s="47">
        <v>4921</v>
      </c>
      <c r="E68" s="47">
        <v>2138</v>
      </c>
      <c r="F68" s="47">
        <v>0</v>
      </c>
      <c r="G68" s="47">
        <v>0</v>
      </c>
      <c r="H68" s="47">
        <v>0</v>
      </c>
      <c r="I68" s="47">
        <v>13066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20125</v>
      </c>
      <c r="O68" s="48">
        <f t="shared" si="7"/>
        <v>0.64327952692983859</v>
      </c>
      <c r="P68" s="9"/>
    </row>
    <row r="69" spans="1:119">
      <c r="A69" s="12"/>
      <c r="B69" s="25">
        <v>369.9</v>
      </c>
      <c r="C69" s="20" t="s">
        <v>102</v>
      </c>
      <c r="D69" s="47">
        <v>42847</v>
      </c>
      <c r="E69" s="47">
        <v>42382</v>
      </c>
      <c r="F69" s="47">
        <v>0</v>
      </c>
      <c r="G69" s="47">
        <v>14864</v>
      </c>
      <c r="H69" s="47">
        <v>0</v>
      </c>
      <c r="I69" s="47">
        <v>4531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104624</v>
      </c>
      <c r="O69" s="48">
        <f>(N69/O$74)</f>
        <v>3.3442224708326673</v>
      </c>
      <c r="P69" s="9"/>
    </row>
    <row r="70" spans="1:119" ht="15.75">
      <c r="A70" s="29" t="s">
        <v>52</v>
      </c>
      <c r="B70" s="30"/>
      <c r="C70" s="31"/>
      <c r="D70" s="32">
        <f t="shared" ref="D70:M70" si="13">SUM(D71:D71)</f>
        <v>15135805</v>
      </c>
      <c r="E70" s="32">
        <f t="shared" si="13"/>
        <v>1732621</v>
      </c>
      <c r="F70" s="32">
        <f t="shared" si="13"/>
        <v>0</v>
      </c>
      <c r="G70" s="32">
        <f t="shared" si="13"/>
        <v>297500</v>
      </c>
      <c r="H70" s="32">
        <f t="shared" si="13"/>
        <v>0</v>
      </c>
      <c r="I70" s="32">
        <f t="shared" si="13"/>
        <v>643641</v>
      </c>
      <c r="J70" s="32">
        <f t="shared" si="13"/>
        <v>0</v>
      </c>
      <c r="K70" s="32">
        <f t="shared" si="13"/>
        <v>0</v>
      </c>
      <c r="L70" s="32">
        <f t="shared" si="13"/>
        <v>0</v>
      </c>
      <c r="M70" s="32">
        <f t="shared" si="13"/>
        <v>0</v>
      </c>
      <c r="N70" s="32">
        <f t="shared" si="11"/>
        <v>17809567</v>
      </c>
      <c r="O70" s="46">
        <f>(N70/O$74)</f>
        <v>569.26856320920569</v>
      </c>
      <c r="P70" s="9"/>
    </row>
    <row r="71" spans="1:119" ht="15.75" thickBot="1">
      <c r="A71" s="12"/>
      <c r="B71" s="25">
        <v>381</v>
      </c>
      <c r="C71" s="20" t="s">
        <v>103</v>
      </c>
      <c r="D71" s="47">
        <v>15135805</v>
      </c>
      <c r="E71" s="47">
        <v>1732621</v>
      </c>
      <c r="F71" s="47">
        <v>0</v>
      </c>
      <c r="G71" s="47">
        <v>297500</v>
      </c>
      <c r="H71" s="47">
        <v>0</v>
      </c>
      <c r="I71" s="47">
        <v>643641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17809567</v>
      </c>
      <c r="O71" s="48">
        <f>(N71/O$74)</f>
        <v>569.26856320920569</v>
      </c>
      <c r="P71" s="9"/>
    </row>
    <row r="72" spans="1:119" ht="16.5" thickBot="1">
      <c r="A72" s="14" t="s">
        <v>71</v>
      </c>
      <c r="B72" s="23"/>
      <c r="C72" s="22"/>
      <c r="D72" s="15">
        <f t="shared" ref="D72:M72" si="14">SUM(D5,D14,D17,D40,D62,D66,D70)</f>
        <v>26377604</v>
      </c>
      <c r="E72" s="15">
        <f t="shared" si="14"/>
        <v>20624540</v>
      </c>
      <c r="F72" s="15">
        <f t="shared" si="14"/>
        <v>0</v>
      </c>
      <c r="G72" s="15">
        <f t="shared" si="14"/>
        <v>5190794</v>
      </c>
      <c r="H72" s="15">
        <f t="shared" si="14"/>
        <v>0</v>
      </c>
      <c r="I72" s="15">
        <f t="shared" si="14"/>
        <v>4762844</v>
      </c>
      <c r="J72" s="15">
        <f t="shared" si="14"/>
        <v>0</v>
      </c>
      <c r="K72" s="15">
        <f t="shared" si="14"/>
        <v>0</v>
      </c>
      <c r="L72" s="15">
        <f t="shared" si="14"/>
        <v>0</v>
      </c>
      <c r="M72" s="15">
        <f t="shared" si="14"/>
        <v>0</v>
      </c>
      <c r="N72" s="15">
        <f t="shared" si="11"/>
        <v>56955782</v>
      </c>
      <c r="O72" s="38">
        <f>(N72/O$74)</f>
        <v>1820.5460124660381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1"/>
      <c r="B74" s="42"/>
      <c r="C74" s="42"/>
      <c r="D74" s="43"/>
      <c r="E74" s="43"/>
      <c r="F74" s="43"/>
      <c r="G74" s="43"/>
      <c r="H74" s="43"/>
      <c r="I74" s="43"/>
      <c r="J74" s="43"/>
      <c r="K74" s="43"/>
      <c r="L74" s="119" t="s">
        <v>183</v>
      </c>
      <c r="M74" s="119"/>
      <c r="N74" s="119"/>
      <c r="O74" s="44">
        <v>31285</v>
      </c>
    </row>
    <row r="75" spans="1:119">
      <c r="A75" s="120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8"/>
    </row>
    <row r="76" spans="1:119" ht="15.75" customHeight="1" thickBot="1">
      <c r="A76" s="121" t="s">
        <v>134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1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149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110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10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3084687</v>
      </c>
      <c r="E5" s="27">
        <f t="shared" si="0"/>
        <v>8816502</v>
      </c>
      <c r="F5" s="27">
        <f t="shared" si="0"/>
        <v>0</v>
      </c>
      <c r="G5" s="27">
        <f t="shared" si="0"/>
        <v>1939816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13841005</v>
      </c>
      <c r="O5" s="33">
        <f t="shared" ref="O5:O36" si="1">(N5/O$81)</f>
        <v>448.37879425961319</v>
      </c>
      <c r="P5" s="6"/>
    </row>
    <row r="6" spans="1:133">
      <c r="A6" s="12"/>
      <c r="B6" s="25">
        <v>311</v>
      </c>
      <c r="C6" s="20" t="s">
        <v>2</v>
      </c>
      <c r="D6" s="47">
        <v>1126188</v>
      </c>
      <c r="E6" s="47">
        <v>7630067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8756255</v>
      </c>
      <c r="O6" s="48">
        <f t="shared" si="1"/>
        <v>283.65852473355147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137086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137086</v>
      </c>
      <c r="O7" s="48">
        <f t="shared" si="1"/>
        <v>4.440895396676277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113969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113969</v>
      </c>
      <c r="O8" s="48">
        <f t="shared" si="1"/>
        <v>3.6920211215134926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631864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631864</v>
      </c>
      <c r="O9" s="48">
        <f t="shared" si="1"/>
        <v>20.469208591143218</v>
      </c>
      <c r="P9" s="9"/>
    </row>
    <row r="10" spans="1:133">
      <c r="A10" s="12"/>
      <c r="B10" s="25">
        <v>312.42</v>
      </c>
      <c r="C10" s="20" t="s">
        <v>114</v>
      </c>
      <c r="D10" s="47">
        <v>0</v>
      </c>
      <c r="E10" s="47">
        <v>303516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303516</v>
      </c>
      <c r="O10" s="48">
        <f t="shared" si="1"/>
        <v>9.8323884803524564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1939816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1939816</v>
      </c>
      <c r="O11" s="48">
        <f t="shared" si="1"/>
        <v>62.840260455473128</v>
      </c>
      <c r="P11" s="9"/>
    </row>
    <row r="12" spans="1:133">
      <c r="A12" s="12"/>
      <c r="B12" s="25">
        <v>314.10000000000002</v>
      </c>
      <c r="C12" s="20" t="s">
        <v>146</v>
      </c>
      <c r="D12" s="47">
        <v>1087614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1087614</v>
      </c>
      <c r="O12" s="48">
        <f t="shared" si="1"/>
        <v>35.233211312319803</v>
      </c>
      <c r="P12" s="9"/>
    </row>
    <row r="13" spans="1:133">
      <c r="A13" s="12"/>
      <c r="B13" s="25">
        <v>315</v>
      </c>
      <c r="C13" s="20" t="s">
        <v>150</v>
      </c>
      <c r="D13" s="47">
        <v>870885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870885</v>
      </c>
      <c r="O13" s="48">
        <f t="shared" si="1"/>
        <v>28.21228416858337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36663</v>
      </c>
      <c r="E14" s="32">
        <f t="shared" si="3"/>
        <v>1081466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0" si="4">SUM(D14:M14)</f>
        <v>1118129</v>
      </c>
      <c r="O14" s="46">
        <f t="shared" si="1"/>
        <v>36.221743496711909</v>
      </c>
      <c r="P14" s="10"/>
    </row>
    <row r="15" spans="1:133">
      <c r="A15" s="12"/>
      <c r="B15" s="25">
        <v>325.10000000000002</v>
      </c>
      <c r="C15" s="20" t="s">
        <v>18</v>
      </c>
      <c r="D15" s="47">
        <v>0</v>
      </c>
      <c r="E15" s="47">
        <v>27276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27276</v>
      </c>
      <c r="O15" s="48">
        <f t="shared" si="1"/>
        <v>0.88360491107583661</v>
      </c>
      <c r="P15" s="9"/>
    </row>
    <row r="16" spans="1:133">
      <c r="A16" s="12"/>
      <c r="B16" s="25">
        <v>325.2</v>
      </c>
      <c r="C16" s="20" t="s">
        <v>118</v>
      </c>
      <c r="D16" s="47">
        <v>0</v>
      </c>
      <c r="E16" s="47">
        <v>1033234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1033234</v>
      </c>
      <c r="O16" s="48">
        <f t="shared" si="1"/>
        <v>33.471573423175357</v>
      </c>
      <c r="P16" s="9"/>
    </row>
    <row r="17" spans="1:16">
      <c r="A17" s="12"/>
      <c r="B17" s="25">
        <v>329</v>
      </c>
      <c r="C17" s="20" t="s">
        <v>19</v>
      </c>
      <c r="D17" s="47">
        <v>0</v>
      </c>
      <c r="E17" s="47">
        <v>20956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20956</v>
      </c>
      <c r="O17" s="48">
        <f t="shared" si="1"/>
        <v>0.67886876801969609</v>
      </c>
      <c r="P17" s="9"/>
    </row>
    <row r="18" spans="1:16">
      <c r="A18" s="12"/>
      <c r="B18" s="25">
        <v>367</v>
      </c>
      <c r="C18" s="20" t="s">
        <v>147</v>
      </c>
      <c r="D18" s="47">
        <v>36663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36663</v>
      </c>
      <c r="O18" s="48">
        <f t="shared" si="1"/>
        <v>1.187696394441025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SUM(D20:D42)</f>
        <v>4737640</v>
      </c>
      <c r="E19" s="32">
        <f t="shared" si="5"/>
        <v>4790031</v>
      </c>
      <c r="F19" s="32">
        <f t="shared" si="5"/>
        <v>0</v>
      </c>
      <c r="G19" s="32">
        <f t="shared" si="5"/>
        <v>1086070</v>
      </c>
      <c r="H19" s="32">
        <f t="shared" si="5"/>
        <v>0</v>
      </c>
      <c r="I19" s="32">
        <f t="shared" si="5"/>
        <v>70588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10684329</v>
      </c>
      <c r="O19" s="46">
        <f t="shared" si="1"/>
        <v>346.11840357640352</v>
      </c>
      <c r="P19" s="10"/>
    </row>
    <row r="20" spans="1:16">
      <c r="A20" s="12"/>
      <c r="B20" s="25">
        <v>331.2</v>
      </c>
      <c r="C20" s="20" t="s">
        <v>20</v>
      </c>
      <c r="D20" s="47">
        <v>0</v>
      </c>
      <c r="E20" s="47">
        <v>424050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424050</v>
      </c>
      <c r="O20" s="48">
        <f t="shared" si="1"/>
        <v>13.73708250996145</v>
      </c>
      <c r="P20" s="9"/>
    </row>
    <row r="21" spans="1:16">
      <c r="A21" s="12"/>
      <c r="B21" s="25">
        <v>331.35</v>
      </c>
      <c r="C21" s="20" t="s">
        <v>26</v>
      </c>
      <c r="D21" s="47">
        <v>0</v>
      </c>
      <c r="E21" s="47">
        <v>40917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6">SUM(D21:M21)</f>
        <v>40917</v>
      </c>
      <c r="O21" s="48">
        <f t="shared" si="1"/>
        <v>1.3255045514917878</v>
      </c>
      <c r="P21" s="9"/>
    </row>
    <row r="22" spans="1:16">
      <c r="A22" s="12"/>
      <c r="B22" s="25">
        <v>331.5</v>
      </c>
      <c r="C22" s="20" t="s">
        <v>22</v>
      </c>
      <c r="D22" s="47">
        <v>6061</v>
      </c>
      <c r="E22" s="47">
        <v>1295827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1301888</v>
      </c>
      <c r="O22" s="48">
        <f t="shared" si="1"/>
        <v>42.174608830865914</v>
      </c>
      <c r="P22" s="9"/>
    </row>
    <row r="23" spans="1:16">
      <c r="A23" s="12"/>
      <c r="B23" s="25">
        <v>331.65</v>
      </c>
      <c r="C23" s="20" t="s">
        <v>27</v>
      </c>
      <c r="D23" s="47">
        <v>0</v>
      </c>
      <c r="E23" s="47">
        <v>87839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87839</v>
      </c>
      <c r="O23" s="48">
        <f t="shared" si="1"/>
        <v>2.8455408338462536</v>
      </c>
      <c r="P23" s="9"/>
    </row>
    <row r="24" spans="1:16">
      <c r="A24" s="12"/>
      <c r="B24" s="25">
        <v>331.9</v>
      </c>
      <c r="C24" s="20" t="s">
        <v>23</v>
      </c>
      <c r="D24" s="47">
        <v>0</v>
      </c>
      <c r="E24" s="47">
        <v>191516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191516</v>
      </c>
      <c r="O24" s="48">
        <f t="shared" si="1"/>
        <v>6.2041530337879429</v>
      </c>
      <c r="P24" s="9"/>
    </row>
    <row r="25" spans="1:16">
      <c r="A25" s="12"/>
      <c r="B25" s="25">
        <v>333</v>
      </c>
      <c r="C25" s="20" t="s">
        <v>3</v>
      </c>
      <c r="D25" s="47">
        <v>292473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292473</v>
      </c>
      <c r="O25" s="48">
        <f t="shared" si="1"/>
        <v>9.4746509443130655</v>
      </c>
      <c r="P25" s="9"/>
    </row>
    <row r="26" spans="1:16">
      <c r="A26" s="12"/>
      <c r="B26" s="25">
        <v>334.2</v>
      </c>
      <c r="C26" s="20" t="s">
        <v>25</v>
      </c>
      <c r="D26" s="47">
        <v>0</v>
      </c>
      <c r="E26" s="47">
        <v>300653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300653</v>
      </c>
      <c r="O26" s="48">
        <f t="shared" si="1"/>
        <v>9.7396417117496519</v>
      </c>
      <c r="P26" s="9"/>
    </row>
    <row r="27" spans="1:16">
      <c r="A27" s="12"/>
      <c r="B27" s="25">
        <v>334.34</v>
      </c>
      <c r="C27" s="20" t="s">
        <v>29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70588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70588</v>
      </c>
      <c r="O27" s="48">
        <f t="shared" si="1"/>
        <v>2.2866953901972855</v>
      </c>
      <c r="P27" s="9"/>
    </row>
    <row r="28" spans="1:16">
      <c r="A28" s="12"/>
      <c r="B28" s="25">
        <v>334.41</v>
      </c>
      <c r="C28" s="20" t="s">
        <v>151</v>
      </c>
      <c r="D28" s="47">
        <v>0</v>
      </c>
      <c r="E28" s="47">
        <v>61288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1" si="7">SUM(D28:M28)</f>
        <v>61288</v>
      </c>
      <c r="O28" s="48">
        <f t="shared" si="1"/>
        <v>1.9854222682950533</v>
      </c>
      <c r="P28" s="9"/>
    </row>
    <row r="29" spans="1:16">
      <c r="A29" s="12"/>
      <c r="B29" s="25">
        <v>334.49</v>
      </c>
      <c r="C29" s="20" t="s">
        <v>32</v>
      </c>
      <c r="D29" s="47">
        <v>0</v>
      </c>
      <c r="E29" s="47">
        <v>0</v>
      </c>
      <c r="F29" s="47">
        <v>0</v>
      </c>
      <c r="G29" s="47">
        <v>743902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743902</v>
      </c>
      <c r="O29" s="48">
        <f t="shared" si="1"/>
        <v>24.098675046162818</v>
      </c>
      <c r="P29" s="9"/>
    </row>
    <row r="30" spans="1:16">
      <c r="A30" s="12"/>
      <c r="B30" s="25">
        <v>334.61</v>
      </c>
      <c r="C30" s="20" t="s">
        <v>152</v>
      </c>
      <c r="D30" s="47">
        <v>0</v>
      </c>
      <c r="E30" s="47">
        <v>18500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18500</v>
      </c>
      <c r="O30" s="48">
        <f t="shared" si="1"/>
        <v>0.59930674787003146</v>
      </c>
      <c r="P30" s="9"/>
    </row>
    <row r="31" spans="1:16">
      <c r="A31" s="12"/>
      <c r="B31" s="25">
        <v>334.69</v>
      </c>
      <c r="C31" s="20" t="s">
        <v>34</v>
      </c>
      <c r="D31" s="47">
        <v>2178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2178</v>
      </c>
      <c r="O31" s="48">
        <f t="shared" si="1"/>
        <v>7.0556221451942083E-2</v>
      </c>
      <c r="P31" s="9"/>
    </row>
    <row r="32" spans="1:16">
      <c r="A32" s="12"/>
      <c r="B32" s="25">
        <v>334.7</v>
      </c>
      <c r="C32" s="20" t="s">
        <v>35</v>
      </c>
      <c r="D32" s="47">
        <v>68367</v>
      </c>
      <c r="E32" s="47">
        <v>1004191</v>
      </c>
      <c r="F32" s="47">
        <v>0</v>
      </c>
      <c r="G32" s="47">
        <v>342168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1414726</v>
      </c>
      <c r="O32" s="48">
        <f t="shared" si="1"/>
        <v>45.82999125336098</v>
      </c>
      <c r="P32" s="9"/>
    </row>
    <row r="33" spans="1:16">
      <c r="A33" s="12"/>
      <c r="B33" s="25">
        <v>335.12</v>
      </c>
      <c r="C33" s="20" t="s">
        <v>153</v>
      </c>
      <c r="D33" s="47">
        <v>590070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590070</v>
      </c>
      <c r="O33" s="48">
        <f t="shared" si="1"/>
        <v>19.115293660306456</v>
      </c>
      <c r="P33" s="9"/>
    </row>
    <row r="34" spans="1:16">
      <c r="A34" s="12"/>
      <c r="B34" s="25">
        <v>335.13</v>
      </c>
      <c r="C34" s="20" t="s">
        <v>154</v>
      </c>
      <c r="D34" s="47">
        <v>22196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22196</v>
      </c>
      <c r="O34" s="48">
        <f t="shared" si="1"/>
        <v>0.71903851760666038</v>
      </c>
      <c r="P34" s="9"/>
    </row>
    <row r="35" spans="1:16">
      <c r="A35" s="12"/>
      <c r="B35" s="25">
        <v>335.14</v>
      </c>
      <c r="C35" s="20" t="s">
        <v>155</v>
      </c>
      <c r="D35" s="47">
        <v>6830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6830</v>
      </c>
      <c r="O35" s="48">
        <f t="shared" si="1"/>
        <v>0.22125757232174673</v>
      </c>
      <c r="P35" s="9"/>
    </row>
    <row r="36" spans="1:16">
      <c r="A36" s="12"/>
      <c r="B36" s="25">
        <v>335.15</v>
      </c>
      <c r="C36" s="20" t="s">
        <v>156</v>
      </c>
      <c r="D36" s="47">
        <v>4059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4059</v>
      </c>
      <c r="O36" s="48">
        <f t="shared" si="1"/>
        <v>0.13149113997861933</v>
      </c>
      <c r="P36" s="9"/>
    </row>
    <row r="37" spans="1:16">
      <c r="A37" s="12"/>
      <c r="B37" s="25">
        <v>335.16</v>
      </c>
      <c r="C37" s="20" t="s">
        <v>157</v>
      </c>
      <c r="D37" s="47">
        <v>446500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446500</v>
      </c>
      <c r="O37" s="48">
        <f t="shared" ref="O37:O68" si="8">(N37/O$81)</f>
        <v>14.464349347241569</v>
      </c>
      <c r="P37" s="9"/>
    </row>
    <row r="38" spans="1:16">
      <c r="A38" s="12"/>
      <c r="B38" s="25">
        <v>335.18</v>
      </c>
      <c r="C38" s="20" t="s">
        <v>158</v>
      </c>
      <c r="D38" s="47">
        <v>3298768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3298768</v>
      </c>
      <c r="O38" s="48">
        <f t="shared" si="8"/>
        <v>106.86345524636367</v>
      </c>
      <c r="P38" s="9"/>
    </row>
    <row r="39" spans="1:16">
      <c r="A39" s="12"/>
      <c r="B39" s="25">
        <v>335.19</v>
      </c>
      <c r="C39" s="20" t="s">
        <v>159</v>
      </c>
      <c r="D39" s="47">
        <v>138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138</v>
      </c>
      <c r="O39" s="48">
        <f t="shared" si="8"/>
        <v>4.4705043895169909E-3</v>
      </c>
      <c r="P39" s="9"/>
    </row>
    <row r="40" spans="1:16">
      <c r="A40" s="12"/>
      <c r="B40" s="25">
        <v>335.49</v>
      </c>
      <c r="C40" s="20" t="s">
        <v>122</v>
      </c>
      <c r="D40" s="47">
        <v>0</v>
      </c>
      <c r="E40" s="47">
        <v>725203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725203</v>
      </c>
      <c r="O40" s="48">
        <f t="shared" si="8"/>
        <v>23.492921701383263</v>
      </c>
      <c r="P40" s="9"/>
    </row>
    <row r="41" spans="1:16">
      <c r="A41" s="12"/>
      <c r="B41" s="25">
        <v>335.8</v>
      </c>
      <c r="C41" s="20" t="s">
        <v>123</v>
      </c>
      <c r="D41" s="47">
        <v>0</v>
      </c>
      <c r="E41" s="47">
        <v>535589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535589</v>
      </c>
      <c r="O41" s="48">
        <f t="shared" si="8"/>
        <v>17.350383880268229</v>
      </c>
      <c r="P41" s="9"/>
    </row>
    <row r="42" spans="1:16">
      <c r="A42" s="12"/>
      <c r="B42" s="25">
        <v>338</v>
      </c>
      <c r="C42" s="20" t="s">
        <v>45</v>
      </c>
      <c r="D42" s="47">
        <v>0</v>
      </c>
      <c r="E42" s="47">
        <v>104458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104458</v>
      </c>
      <c r="O42" s="48">
        <f t="shared" si="8"/>
        <v>3.3839126631896077</v>
      </c>
      <c r="P42" s="9"/>
    </row>
    <row r="43" spans="1:16" ht="15.75">
      <c r="A43" s="29" t="s">
        <v>50</v>
      </c>
      <c r="B43" s="30"/>
      <c r="C43" s="31"/>
      <c r="D43" s="32">
        <f t="shared" ref="D43:M43" si="9">SUM(D44:D63)</f>
        <v>2095003</v>
      </c>
      <c r="E43" s="32">
        <f t="shared" si="9"/>
        <v>3439171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4253914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9788088</v>
      </c>
      <c r="O43" s="46">
        <f t="shared" si="8"/>
        <v>317.08471281868543</v>
      </c>
      <c r="P43" s="10"/>
    </row>
    <row r="44" spans="1:16">
      <c r="A44" s="12"/>
      <c r="B44" s="25">
        <v>341.15</v>
      </c>
      <c r="C44" s="20" t="s">
        <v>160</v>
      </c>
      <c r="D44" s="47">
        <v>0</v>
      </c>
      <c r="E44" s="47">
        <v>59583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63" si="10">SUM(D44:M44)</f>
        <v>59583</v>
      </c>
      <c r="O44" s="48">
        <f t="shared" si="8"/>
        <v>1.9301888626129775</v>
      </c>
      <c r="P44" s="9"/>
    </row>
    <row r="45" spans="1:16">
      <c r="A45" s="12"/>
      <c r="B45" s="25">
        <v>341.51</v>
      </c>
      <c r="C45" s="20" t="s">
        <v>161</v>
      </c>
      <c r="D45" s="47">
        <v>295024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295024</v>
      </c>
      <c r="O45" s="48">
        <f t="shared" si="8"/>
        <v>9.5572904856004399</v>
      </c>
      <c r="P45" s="9"/>
    </row>
    <row r="46" spans="1:16">
      <c r="A46" s="12"/>
      <c r="B46" s="25">
        <v>341.52</v>
      </c>
      <c r="C46" s="20" t="s">
        <v>162</v>
      </c>
      <c r="D46" s="47">
        <v>0</v>
      </c>
      <c r="E46" s="47">
        <v>192607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192607</v>
      </c>
      <c r="O46" s="48">
        <f t="shared" si="8"/>
        <v>6.2394959344326022</v>
      </c>
      <c r="P46" s="9"/>
    </row>
    <row r="47" spans="1:16">
      <c r="A47" s="12"/>
      <c r="B47" s="25">
        <v>341.54</v>
      </c>
      <c r="C47" s="20" t="s">
        <v>163</v>
      </c>
      <c r="D47" s="47">
        <v>0</v>
      </c>
      <c r="E47" s="47">
        <v>173630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173630</v>
      </c>
      <c r="O47" s="48">
        <f t="shared" si="8"/>
        <v>5.6247367909553274</v>
      </c>
      <c r="P47" s="9"/>
    </row>
    <row r="48" spans="1:16">
      <c r="A48" s="12"/>
      <c r="B48" s="25">
        <v>341.8</v>
      </c>
      <c r="C48" s="20" t="s">
        <v>164</v>
      </c>
      <c r="D48" s="47">
        <v>620171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620171</v>
      </c>
      <c r="O48" s="48">
        <f t="shared" si="8"/>
        <v>20.090414331530013</v>
      </c>
      <c r="P48" s="9"/>
    </row>
    <row r="49" spans="1:16">
      <c r="A49" s="12"/>
      <c r="B49" s="25">
        <v>341.9</v>
      </c>
      <c r="C49" s="20" t="s">
        <v>165</v>
      </c>
      <c r="D49" s="47">
        <v>109244</v>
      </c>
      <c r="E49" s="47">
        <v>42976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152220</v>
      </c>
      <c r="O49" s="48">
        <f t="shared" si="8"/>
        <v>4.9311607113933071</v>
      </c>
      <c r="P49" s="9"/>
    </row>
    <row r="50" spans="1:16">
      <c r="A50" s="12"/>
      <c r="B50" s="25">
        <v>342.1</v>
      </c>
      <c r="C50" s="20" t="s">
        <v>59</v>
      </c>
      <c r="D50" s="47">
        <v>0</v>
      </c>
      <c r="E50" s="47">
        <v>932576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932576</v>
      </c>
      <c r="O50" s="48">
        <f t="shared" si="8"/>
        <v>30.210761605494184</v>
      </c>
      <c r="P50" s="9"/>
    </row>
    <row r="51" spans="1:16">
      <c r="A51" s="12"/>
      <c r="B51" s="25">
        <v>342.3</v>
      </c>
      <c r="C51" s="20" t="s">
        <v>60</v>
      </c>
      <c r="D51" s="47">
        <v>0</v>
      </c>
      <c r="E51" s="47">
        <v>1805846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1805846</v>
      </c>
      <c r="O51" s="48">
        <f t="shared" si="8"/>
        <v>58.50030775211377</v>
      </c>
      <c r="P51" s="9"/>
    </row>
    <row r="52" spans="1:16">
      <c r="A52" s="12"/>
      <c r="B52" s="25">
        <v>342.6</v>
      </c>
      <c r="C52" s="20" t="s">
        <v>62</v>
      </c>
      <c r="D52" s="47">
        <v>912439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912439</v>
      </c>
      <c r="O52" s="48">
        <f t="shared" si="8"/>
        <v>29.558424309177493</v>
      </c>
      <c r="P52" s="9"/>
    </row>
    <row r="53" spans="1:16">
      <c r="A53" s="12"/>
      <c r="B53" s="25">
        <v>343.3</v>
      </c>
      <c r="C53" s="20" t="s">
        <v>166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35231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35231</v>
      </c>
      <c r="O53" s="48">
        <f t="shared" si="8"/>
        <v>1.1413068126599502</v>
      </c>
      <c r="P53" s="9"/>
    </row>
    <row r="54" spans="1:16">
      <c r="A54" s="12"/>
      <c r="B54" s="25">
        <v>343.4</v>
      </c>
      <c r="C54" s="20" t="s">
        <v>64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2281467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2281467</v>
      </c>
      <c r="O54" s="48">
        <f t="shared" si="8"/>
        <v>73.908030710421457</v>
      </c>
      <c r="P54" s="9"/>
    </row>
    <row r="55" spans="1:16">
      <c r="A55" s="12"/>
      <c r="B55" s="25">
        <v>343.5</v>
      </c>
      <c r="C55" s="20" t="s">
        <v>65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1937216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1937216</v>
      </c>
      <c r="O55" s="48">
        <f t="shared" si="8"/>
        <v>62.75603356117788</v>
      </c>
      <c r="P55" s="9"/>
    </row>
    <row r="56" spans="1:16">
      <c r="A56" s="12"/>
      <c r="B56" s="25">
        <v>343.9</v>
      </c>
      <c r="C56" s="20" t="s">
        <v>167</v>
      </c>
      <c r="D56" s="47">
        <v>2525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2525</v>
      </c>
      <c r="O56" s="48">
        <f t="shared" si="8"/>
        <v>8.1797272344423202E-2</v>
      </c>
      <c r="P56" s="9"/>
    </row>
    <row r="57" spans="1:16">
      <c r="A57" s="12"/>
      <c r="B57" s="25">
        <v>344.1</v>
      </c>
      <c r="C57" s="20" t="s">
        <v>168</v>
      </c>
      <c r="D57" s="47">
        <v>1320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1320</v>
      </c>
      <c r="O57" s="48">
        <f t="shared" si="8"/>
        <v>4.2761346334510349E-2</v>
      </c>
      <c r="P57" s="9"/>
    </row>
    <row r="58" spans="1:16">
      <c r="A58" s="12"/>
      <c r="B58" s="25">
        <v>347.1</v>
      </c>
      <c r="C58" s="20" t="s">
        <v>68</v>
      </c>
      <c r="D58" s="47">
        <v>5666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5666</v>
      </c>
      <c r="O58" s="48">
        <f t="shared" si="8"/>
        <v>0.18354983964495125</v>
      </c>
      <c r="P58" s="9"/>
    </row>
    <row r="59" spans="1:16">
      <c r="A59" s="12"/>
      <c r="B59" s="25">
        <v>347.2</v>
      </c>
      <c r="C59" s="20" t="s">
        <v>69</v>
      </c>
      <c r="D59" s="47">
        <v>29864</v>
      </c>
      <c r="E59" s="47">
        <v>88536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118400</v>
      </c>
      <c r="O59" s="48">
        <f t="shared" si="8"/>
        <v>3.8355631863682009</v>
      </c>
      <c r="P59" s="9"/>
    </row>
    <row r="60" spans="1:16">
      <c r="A60" s="12"/>
      <c r="B60" s="25">
        <v>347.5</v>
      </c>
      <c r="C60" s="20" t="s">
        <v>70</v>
      </c>
      <c r="D60" s="47">
        <v>0</v>
      </c>
      <c r="E60" s="47">
        <v>21270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21270</v>
      </c>
      <c r="O60" s="48">
        <f t="shared" si="8"/>
        <v>0.68904078525381451</v>
      </c>
      <c r="P60" s="9"/>
    </row>
    <row r="61" spans="1:16">
      <c r="A61" s="12"/>
      <c r="B61" s="25">
        <v>348.88</v>
      </c>
      <c r="C61" s="20" t="s">
        <v>169</v>
      </c>
      <c r="D61" s="47">
        <v>110889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110889</v>
      </c>
      <c r="O61" s="48">
        <f t="shared" si="8"/>
        <v>3.5922446467329685</v>
      </c>
      <c r="P61" s="9"/>
    </row>
    <row r="62" spans="1:16">
      <c r="A62" s="12"/>
      <c r="B62" s="25">
        <v>348.93299999999999</v>
      </c>
      <c r="C62" s="20" t="s">
        <v>170</v>
      </c>
      <c r="D62" s="47">
        <v>7861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7861</v>
      </c>
      <c r="O62" s="48">
        <f t="shared" si="8"/>
        <v>0.25465677540574688</v>
      </c>
      <c r="P62" s="9"/>
    </row>
    <row r="63" spans="1:16">
      <c r="A63" s="12"/>
      <c r="B63" s="25">
        <v>349</v>
      </c>
      <c r="C63" s="20" t="s">
        <v>171</v>
      </c>
      <c r="D63" s="47">
        <v>0</v>
      </c>
      <c r="E63" s="47">
        <v>122147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122147</v>
      </c>
      <c r="O63" s="48">
        <f t="shared" si="8"/>
        <v>3.9569470990313906</v>
      </c>
      <c r="P63" s="9"/>
    </row>
    <row r="64" spans="1:16" ht="15.75">
      <c r="A64" s="29" t="s">
        <v>51</v>
      </c>
      <c r="B64" s="30"/>
      <c r="C64" s="31"/>
      <c r="D64" s="32">
        <f t="shared" ref="D64:M64" si="11">SUM(D65:D71)</f>
        <v>23795</v>
      </c>
      <c r="E64" s="32">
        <f t="shared" si="11"/>
        <v>153790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>SUM(D64:M64)</f>
        <v>177585</v>
      </c>
      <c r="O64" s="46">
        <f t="shared" si="8"/>
        <v>5.7528588551621365</v>
      </c>
      <c r="P64" s="10"/>
    </row>
    <row r="65" spans="1:119">
      <c r="A65" s="13"/>
      <c r="B65" s="40">
        <v>351.1</v>
      </c>
      <c r="C65" s="21" t="s">
        <v>90</v>
      </c>
      <c r="D65" s="47">
        <v>0</v>
      </c>
      <c r="E65" s="47">
        <v>30987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>SUM(D65:M65)</f>
        <v>30987</v>
      </c>
      <c r="O65" s="48">
        <f t="shared" si="8"/>
        <v>1.0038226052026304</v>
      </c>
      <c r="P65" s="9"/>
    </row>
    <row r="66" spans="1:119">
      <c r="A66" s="13"/>
      <c r="B66" s="40">
        <v>351.2</v>
      </c>
      <c r="C66" s="21" t="s">
        <v>92</v>
      </c>
      <c r="D66" s="47">
        <v>1899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ref="N66:N71" si="12">SUM(D66:M66)</f>
        <v>1899</v>
      </c>
      <c r="O66" s="48">
        <f t="shared" si="8"/>
        <v>6.151802779487512E-2</v>
      </c>
      <c r="P66" s="9"/>
    </row>
    <row r="67" spans="1:119">
      <c r="A67" s="13"/>
      <c r="B67" s="40">
        <v>351.5</v>
      </c>
      <c r="C67" s="21" t="s">
        <v>93</v>
      </c>
      <c r="D67" s="47">
        <v>0</v>
      </c>
      <c r="E67" s="47">
        <v>14966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14966</v>
      </c>
      <c r="O67" s="48">
        <f t="shared" si="8"/>
        <v>0.48482296154718324</v>
      </c>
      <c r="P67" s="9"/>
    </row>
    <row r="68" spans="1:119">
      <c r="A68" s="13"/>
      <c r="B68" s="40">
        <v>351.8</v>
      </c>
      <c r="C68" s="21" t="s">
        <v>172</v>
      </c>
      <c r="D68" s="47">
        <v>0</v>
      </c>
      <c r="E68" s="47">
        <v>27203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27203</v>
      </c>
      <c r="O68" s="48">
        <f t="shared" si="8"/>
        <v>0.88124007904370083</v>
      </c>
      <c r="P68" s="9"/>
    </row>
    <row r="69" spans="1:119">
      <c r="A69" s="13"/>
      <c r="B69" s="40">
        <v>352</v>
      </c>
      <c r="C69" s="21" t="s">
        <v>94</v>
      </c>
      <c r="D69" s="47">
        <v>3459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3459</v>
      </c>
      <c r="O69" s="48">
        <f t="shared" ref="O69:O79" si="13">(N69/O$81)</f>
        <v>0.11205416437202372</v>
      </c>
      <c r="P69" s="9"/>
    </row>
    <row r="70" spans="1:119">
      <c r="A70" s="13"/>
      <c r="B70" s="40">
        <v>354</v>
      </c>
      <c r="C70" s="21" t="s">
        <v>95</v>
      </c>
      <c r="D70" s="47">
        <v>18437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18437</v>
      </c>
      <c r="O70" s="48">
        <f t="shared" si="13"/>
        <v>0.59726586543133886</v>
      </c>
      <c r="P70" s="9"/>
    </row>
    <row r="71" spans="1:119">
      <c r="A71" s="13"/>
      <c r="B71" s="40">
        <v>359</v>
      </c>
      <c r="C71" s="21" t="s">
        <v>96</v>
      </c>
      <c r="D71" s="47">
        <v>0</v>
      </c>
      <c r="E71" s="47">
        <v>80634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80634</v>
      </c>
      <c r="O71" s="48">
        <f t="shared" si="13"/>
        <v>2.6121351517703846</v>
      </c>
      <c r="P71" s="9"/>
    </row>
    <row r="72" spans="1:119" ht="15.75">
      <c r="A72" s="29" t="s">
        <v>4</v>
      </c>
      <c r="B72" s="30"/>
      <c r="C72" s="31"/>
      <c r="D72" s="32">
        <f t="shared" ref="D72:M72" si="14">SUM(D73:D76)</f>
        <v>105235</v>
      </c>
      <c r="E72" s="32">
        <f t="shared" si="14"/>
        <v>94575</v>
      </c>
      <c r="F72" s="32">
        <f t="shared" si="14"/>
        <v>0</v>
      </c>
      <c r="G72" s="32">
        <f t="shared" si="14"/>
        <v>38</v>
      </c>
      <c r="H72" s="32">
        <f t="shared" si="14"/>
        <v>0</v>
      </c>
      <c r="I72" s="32">
        <f t="shared" si="14"/>
        <v>33465</v>
      </c>
      <c r="J72" s="32">
        <f t="shared" si="14"/>
        <v>0</v>
      </c>
      <c r="K72" s="32">
        <f t="shared" si="14"/>
        <v>0</v>
      </c>
      <c r="L72" s="32">
        <f t="shared" si="14"/>
        <v>0</v>
      </c>
      <c r="M72" s="32">
        <f t="shared" si="14"/>
        <v>0</v>
      </c>
      <c r="N72" s="32">
        <f t="shared" ref="N72:N79" si="15">SUM(D72:M72)</f>
        <v>233313</v>
      </c>
      <c r="O72" s="46">
        <f t="shared" si="13"/>
        <v>7.5581651495027371</v>
      </c>
      <c r="P72" s="10"/>
    </row>
    <row r="73" spans="1:119">
      <c r="A73" s="12"/>
      <c r="B73" s="25">
        <v>361.1</v>
      </c>
      <c r="C73" s="20" t="s">
        <v>98</v>
      </c>
      <c r="D73" s="47">
        <v>74824</v>
      </c>
      <c r="E73" s="47">
        <v>10854</v>
      </c>
      <c r="F73" s="47">
        <v>0</v>
      </c>
      <c r="G73" s="47">
        <v>38</v>
      </c>
      <c r="H73" s="47">
        <v>0</v>
      </c>
      <c r="I73" s="47">
        <v>13975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5"/>
        <v>99691</v>
      </c>
      <c r="O73" s="48">
        <f t="shared" si="13"/>
        <v>3.2294858919952056</v>
      </c>
      <c r="P73" s="9"/>
    </row>
    <row r="74" spans="1:119">
      <c r="A74" s="12"/>
      <c r="B74" s="25">
        <v>365</v>
      </c>
      <c r="C74" s="20" t="s">
        <v>173</v>
      </c>
      <c r="D74" s="47">
        <v>1425</v>
      </c>
      <c r="E74" s="47">
        <v>18834</v>
      </c>
      <c r="F74" s="47">
        <v>0</v>
      </c>
      <c r="G74" s="47">
        <v>0</v>
      </c>
      <c r="H74" s="47">
        <v>0</v>
      </c>
      <c r="I74" s="47">
        <v>855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5"/>
        <v>21114</v>
      </c>
      <c r="O74" s="48">
        <f t="shared" si="13"/>
        <v>0.68398717159609967</v>
      </c>
      <c r="P74" s="9"/>
    </row>
    <row r="75" spans="1:119">
      <c r="A75" s="12"/>
      <c r="B75" s="25">
        <v>369.3</v>
      </c>
      <c r="C75" s="20" t="s">
        <v>101</v>
      </c>
      <c r="D75" s="47">
        <v>0</v>
      </c>
      <c r="E75" s="47">
        <v>15095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5"/>
        <v>15095</v>
      </c>
      <c r="O75" s="48">
        <f t="shared" si="13"/>
        <v>0.48900191130260129</v>
      </c>
      <c r="P75" s="9"/>
    </row>
    <row r="76" spans="1:119">
      <c r="A76" s="12"/>
      <c r="B76" s="25">
        <v>369.9</v>
      </c>
      <c r="C76" s="20" t="s">
        <v>102</v>
      </c>
      <c r="D76" s="47">
        <v>28986</v>
      </c>
      <c r="E76" s="47">
        <v>49792</v>
      </c>
      <c r="F76" s="47">
        <v>0</v>
      </c>
      <c r="G76" s="47">
        <v>0</v>
      </c>
      <c r="H76" s="47">
        <v>0</v>
      </c>
      <c r="I76" s="47">
        <v>18635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5"/>
        <v>97413</v>
      </c>
      <c r="O76" s="48">
        <f t="shared" si="13"/>
        <v>3.1556901746088308</v>
      </c>
      <c r="P76" s="9"/>
    </row>
    <row r="77" spans="1:119" ht="15.75">
      <c r="A77" s="29" t="s">
        <v>52</v>
      </c>
      <c r="B77" s="30"/>
      <c r="C77" s="31"/>
      <c r="D77" s="32">
        <f t="shared" ref="D77:M77" si="16">SUM(D78:D78)</f>
        <v>13029768</v>
      </c>
      <c r="E77" s="32">
        <f t="shared" si="16"/>
        <v>1862922</v>
      </c>
      <c r="F77" s="32">
        <f t="shared" si="16"/>
        <v>0</v>
      </c>
      <c r="G77" s="32">
        <f t="shared" si="16"/>
        <v>11527</v>
      </c>
      <c r="H77" s="32">
        <f t="shared" si="16"/>
        <v>0</v>
      </c>
      <c r="I77" s="32">
        <f t="shared" si="16"/>
        <v>1264063</v>
      </c>
      <c r="J77" s="32">
        <f t="shared" si="16"/>
        <v>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 t="shared" si="15"/>
        <v>16168280</v>
      </c>
      <c r="O77" s="46">
        <f t="shared" si="13"/>
        <v>523.7707732676796</v>
      </c>
      <c r="P77" s="9"/>
    </row>
    <row r="78" spans="1:119" ht="15.75" thickBot="1">
      <c r="A78" s="12"/>
      <c r="B78" s="25">
        <v>381</v>
      </c>
      <c r="C78" s="20" t="s">
        <v>103</v>
      </c>
      <c r="D78" s="47">
        <v>13029768</v>
      </c>
      <c r="E78" s="47">
        <v>1862922</v>
      </c>
      <c r="F78" s="47">
        <v>0</v>
      </c>
      <c r="G78" s="47">
        <v>11527</v>
      </c>
      <c r="H78" s="47">
        <v>0</v>
      </c>
      <c r="I78" s="47">
        <v>1264063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5"/>
        <v>16168280</v>
      </c>
      <c r="O78" s="48">
        <f t="shared" si="13"/>
        <v>523.7707732676796</v>
      </c>
      <c r="P78" s="9"/>
    </row>
    <row r="79" spans="1:119" ht="16.5" thickBot="1">
      <c r="A79" s="14" t="s">
        <v>71</v>
      </c>
      <c r="B79" s="23"/>
      <c r="C79" s="22"/>
      <c r="D79" s="15">
        <f t="shared" ref="D79:M79" si="17">SUM(D5,D14,D19,D43,D64,D72,D77)</f>
        <v>23112791</v>
      </c>
      <c r="E79" s="15">
        <f t="shared" si="17"/>
        <v>20238457</v>
      </c>
      <c r="F79" s="15">
        <f t="shared" si="17"/>
        <v>0</v>
      </c>
      <c r="G79" s="15">
        <f t="shared" si="17"/>
        <v>3037451</v>
      </c>
      <c r="H79" s="15">
        <f t="shared" si="17"/>
        <v>0</v>
      </c>
      <c r="I79" s="15">
        <f t="shared" si="17"/>
        <v>5622030</v>
      </c>
      <c r="J79" s="15">
        <f t="shared" si="17"/>
        <v>0</v>
      </c>
      <c r="K79" s="15">
        <f t="shared" si="17"/>
        <v>0</v>
      </c>
      <c r="L79" s="15">
        <f t="shared" si="17"/>
        <v>0</v>
      </c>
      <c r="M79" s="15">
        <f t="shared" si="17"/>
        <v>0</v>
      </c>
      <c r="N79" s="15">
        <f t="shared" si="15"/>
        <v>52010729</v>
      </c>
      <c r="O79" s="38">
        <f t="shared" si="13"/>
        <v>1684.8854514237585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1"/>
      <c r="B81" s="42"/>
      <c r="C81" s="42"/>
      <c r="D81" s="43"/>
      <c r="E81" s="43"/>
      <c r="F81" s="43"/>
      <c r="G81" s="43"/>
      <c r="H81" s="43"/>
      <c r="I81" s="43"/>
      <c r="J81" s="43"/>
      <c r="K81" s="43"/>
      <c r="L81" s="119" t="s">
        <v>174</v>
      </c>
      <c r="M81" s="119"/>
      <c r="N81" s="119"/>
      <c r="O81" s="44">
        <v>30869</v>
      </c>
    </row>
    <row r="82" spans="1:15">
      <c r="A82" s="120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8"/>
    </row>
    <row r="83" spans="1:15" ht="15.75" customHeight="1" thickBot="1">
      <c r="A83" s="121" t="s">
        <v>134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1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145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110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10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10428338</v>
      </c>
      <c r="E5" s="27">
        <f t="shared" si="0"/>
        <v>1116718</v>
      </c>
      <c r="F5" s="27">
        <f t="shared" si="0"/>
        <v>0</v>
      </c>
      <c r="G5" s="27">
        <f t="shared" si="0"/>
        <v>1846053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13391109</v>
      </c>
      <c r="O5" s="33">
        <f t="shared" ref="O5:O36" si="1">(N5/O$77)</f>
        <v>435.18601930389002</v>
      </c>
      <c r="P5" s="6"/>
    </row>
    <row r="6" spans="1:133">
      <c r="A6" s="12"/>
      <c r="B6" s="25">
        <v>311</v>
      </c>
      <c r="C6" s="20" t="s">
        <v>2</v>
      </c>
      <c r="D6" s="47">
        <v>8948300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8948300</v>
      </c>
      <c r="O6" s="48">
        <f t="shared" si="1"/>
        <v>290.80302882584249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85728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85728</v>
      </c>
      <c r="O7" s="48">
        <f t="shared" si="1"/>
        <v>2.7859998050112118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111801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111801</v>
      </c>
      <c r="O8" s="48">
        <f t="shared" si="1"/>
        <v>3.633323583893926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619598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619598</v>
      </c>
      <c r="O9" s="48">
        <f t="shared" si="1"/>
        <v>20.135777192811414</v>
      </c>
      <c r="P9" s="9"/>
    </row>
    <row r="10" spans="1:133">
      <c r="A10" s="12"/>
      <c r="B10" s="25">
        <v>312.42</v>
      </c>
      <c r="C10" s="20" t="s">
        <v>114</v>
      </c>
      <c r="D10" s="47">
        <v>0</v>
      </c>
      <c r="E10" s="47">
        <v>299591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299591</v>
      </c>
      <c r="O10" s="48">
        <f t="shared" si="1"/>
        <v>9.7361476715088884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1846053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1846053</v>
      </c>
      <c r="O11" s="48">
        <f t="shared" si="1"/>
        <v>59.993272886809009</v>
      </c>
      <c r="P11" s="9"/>
    </row>
    <row r="12" spans="1:133">
      <c r="A12" s="12"/>
      <c r="B12" s="25">
        <v>314.10000000000002</v>
      </c>
      <c r="C12" s="20" t="s">
        <v>146</v>
      </c>
      <c r="D12" s="47">
        <v>794506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794506</v>
      </c>
      <c r="O12" s="48">
        <f t="shared" si="1"/>
        <v>25.819960352279743</v>
      </c>
      <c r="P12" s="9"/>
    </row>
    <row r="13" spans="1:133">
      <c r="A13" s="12"/>
      <c r="B13" s="25">
        <v>315</v>
      </c>
      <c r="C13" s="20" t="s">
        <v>15</v>
      </c>
      <c r="D13" s="47">
        <v>685532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685532</v>
      </c>
      <c r="O13" s="48">
        <f t="shared" si="1"/>
        <v>22.278508985733321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SUM(D15:D19)</f>
        <v>276017</v>
      </c>
      <c r="E14" s="32">
        <f t="shared" si="3"/>
        <v>1128037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8" si="4">SUM(D14:M14)</f>
        <v>1404054</v>
      </c>
      <c r="O14" s="46">
        <f t="shared" si="1"/>
        <v>45.629131324948816</v>
      </c>
      <c r="P14" s="10"/>
    </row>
    <row r="15" spans="1:133">
      <c r="A15" s="12"/>
      <c r="B15" s="25">
        <v>322</v>
      </c>
      <c r="C15" s="20" t="s">
        <v>0</v>
      </c>
      <c r="D15" s="47">
        <v>237290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237290</v>
      </c>
      <c r="O15" s="48">
        <f t="shared" si="1"/>
        <v>7.711481589808586</v>
      </c>
      <c r="P15" s="9"/>
    </row>
    <row r="16" spans="1:133">
      <c r="A16" s="12"/>
      <c r="B16" s="25">
        <v>325.10000000000002</v>
      </c>
      <c r="C16" s="20" t="s">
        <v>18</v>
      </c>
      <c r="D16" s="47">
        <v>0</v>
      </c>
      <c r="E16" s="47">
        <v>51734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51734</v>
      </c>
      <c r="O16" s="48">
        <f t="shared" si="1"/>
        <v>1.6812583276461603</v>
      </c>
      <c r="P16" s="9"/>
    </row>
    <row r="17" spans="1:16">
      <c r="A17" s="12"/>
      <c r="B17" s="25">
        <v>325.2</v>
      </c>
      <c r="C17" s="20" t="s">
        <v>118</v>
      </c>
      <c r="D17" s="47">
        <v>0</v>
      </c>
      <c r="E17" s="47">
        <v>1055663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1055663</v>
      </c>
      <c r="O17" s="48">
        <f t="shared" si="1"/>
        <v>34.307074843196517</v>
      </c>
      <c r="P17" s="9"/>
    </row>
    <row r="18" spans="1:16">
      <c r="A18" s="12"/>
      <c r="B18" s="25">
        <v>329</v>
      </c>
      <c r="C18" s="20" t="s">
        <v>19</v>
      </c>
      <c r="D18" s="47">
        <v>1868</v>
      </c>
      <c r="E18" s="47">
        <v>20640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22508</v>
      </c>
      <c r="O18" s="48">
        <f t="shared" si="1"/>
        <v>0.73146794059341591</v>
      </c>
      <c r="P18" s="9"/>
    </row>
    <row r="19" spans="1:16">
      <c r="A19" s="12"/>
      <c r="B19" s="25">
        <v>367</v>
      </c>
      <c r="C19" s="20" t="s">
        <v>147</v>
      </c>
      <c r="D19" s="47">
        <v>36859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36859</v>
      </c>
      <c r="O19" s="48">
        <f t="shared" si="1"/>
        <v>1.197848623704137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SUM(D21:D41)</f>
        <v>4695355</v>
      </c>
      <c r="E20" s="32">
        <f t="shared" si="5"/>
        <v>4799086</v>
      </c>
      <c r="F20" s="32">
        <f t="shared" si="5"/>
        <v>0</v>
      </c>
      <c r="G20" s="32">
        <f t="shared" si="5"/>
        <v>1819223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11313664</v>
      </c>
      <c r="O20" s="46">
        <f t="shared" si="1"/>
        <v>367.67293880601864</v>
      </c>
      <c r="P20" s="10"/>
    </row>
    <row r="21" spans="1:16">
      <c r="A21" s="12"/>
      <c r="B21" s="25">
        <v>331.1</v>
      </c>
      <c r="C21" s="20" t="s">
        <v>119</v>
      </c>
      <c r="D21" s="47">
        <v>0</v>
      </c>
      <c r="E21" s="47">
        <v>8859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8859</v>
      </c>
      <c r="O21" s="48">
        <f t="shared" si="1"/>
        <v>0.28790094569562252</v>
      </c>
      <c r="P21" s="9"/>
    </row>
    <row r="22" spans="1:16">
      <c r="A22" s="12"/>
      <c r="B22" s="25">
        <v>331.2</v>
      </c>
      <c r="C22" s="20" t="s">
        <v>20</v>
      </c>
      <c r="D22" s="47">
        <v>0</v>
      </c>
      <c r="E22" s="47">
        <v>1254818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1254818</v>
      </c>
      <c r="O22" s="48">
        <f t="shared" si="1"/>
        <v>40.779240193688864</v>
      </c>
      <c r="P22" s="9"/>
    </row>
    <row r="23" spans="1:16">
      <c r="A23" s="12"/>
      <c r="B23" s="25">
        <v>331.5</v>
      </c>
      <c r="C23" s="20" t="s">
        <v>22</v>
      </c>
      <c r="D23" s="47">
        <v>0</v>
      </c>
      <c r="E23" s="47">
        <v>1076005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1076005</v>
      </c>
      <c r="O23" s="48">
        <f t="shared" si="1"/>
        <v>34.968151831269701</v>
      </c>
      <c r="P23" s="9"/>
    </row>
    <row r="24" spans="1:16">
      <c r="A24" s="12"/>
      <c r="B24" s="25">
        <v>331.65</v>
      </c>
      <c r="C24" s="20" t="s">
        <v>27</v>
      </c>
      <c r="D24" s="47">
        <v>0</v>
      </c>
      <c r="E24" s="47">
        <v>65107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65107</v>
      </c>
      <c r="O24" s="48">
        <f t="shared" si="1"/>
        <v>2.1158558382892982</v>
      </c>
      <c r="P24" s="9"/>
    </row>
    <row r="25" spans="1:16">
      <c r="A25" s="12"/>
      <c r="B25" s="25">
        <v>331.9</v>
      </c>
      <c r="C25" s="20" t="s">
        <v>23</v>
      </c>
      <c r="D25" s="47">
        <v>0</v>
      </c>
      <c r="E25" s="47">
        <v>152191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152191</v>
      </c>
      <c r="O25" s="48">
        <f t="shared" si="1"/>
        <v>4.9459231094212086</v>
      </c>
      <c r="P25" s="9"/>
    </row>
    <row r="26" spans="1:16">
      <c r="A26" s="12"/>
      <c r="B26" s="25">
        <v>333</v>
      </c>
      <c r="C26" s="20" t="s">
        <v>3</v>
      </c>
      <c r="D26" s="47">
        <v>334029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334029</v>
      </c>
      <c r="O26" s="48">
        <f t="shared" si="1"/>
        <v>10.855318319196646</v>
      </c>
      <c r="P26" s="9"/>
    </row>
    <row r="27" spans="1:16">
      <c r="A27" s="12"/>
      <c r="B27" s="25">
        <v>334.2</v>
      </c>
      <c r="C27" s="20" t="s">
        <v>25</v>
      </c>
      <c r="D27" s="47">
        <v>0</v>
      </c>
      <c r="E27" s="47">
        <v>24845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24845</v>
      </c>
      <c r="O27" s="48">
        <f t="shared" si="1"/>
        <v>0.80741607357576939</v>
      </c>
      <c r="P27" s="9"/>
    </row>
    <row r="28" spans="1:16">
      <c r="A28" s="12"/>
      <c r="B28" s="25">
        <v>334.34</v>
      </c>
      <c r="C28" s="20" t="s">
        <v>29</v>
      </c>
      <c r="D28" s="47">
        <v>0</v>
      </c>
      <c r="E28" s="47">
        <v>70588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70588</v>
      </c>
      <c r="O28" s="48">
        <f t="shared" si="1"/>
        <v>2.2939780962594649</v>
      </c>
      <c r="P28" s="9"/>
    </row>
    <row r="29" spans="1:16">
      <c r="A29" s="12"/>
      <c r="B29" s="25">
        <v>334.49</v>
      </c>
      <c r="C29" s="20" t="s">
        <v>32</v>
      </c>
      <c r="D29" s="47">
        <v>0</v>
      </c>
      <c r="E29" s="47">
        <v>0</v>
      </c>
      <c r="F29" s="47">
        <v>0</v>
      </c>
      <c r="G29" s="47">
        <v>1664433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0" si="6">SUM(D29:M29)</f>
        <v>1664433</v>
      </c>
      <c r="O29" s="48">
        <f t="shared" si="1"/>
        <v>54.090962269669497</v>
      </c>
      <c r="P29" s="9"/>
    </row>
    <row r="30" spans="1:16">
      <c r="A30" s="12"/>
      <c r="B30" s="25">
        <v>334.5</v>
      </c>
      <c r="C30" s="20" t="s">
        <v>33</v>
      </c>
      <c r="D30" s="47">
        <v>0</v>
      </c>
      <c r="E30" s="47">
        <v>10872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10872</v>
      </c>
      <c r="O30" s="48">
        <f t="shared" si="1"/>
        <v>0.35331968411816322</v>
      </c>
      <c r="P30" s="9"/>
    </row>
    <row r="31" spans="1:16">
      <c r="A31" s="12"/>
      <c r="B31" s="25">
        <v>334.69</v>
      </c>
      <c r="C31" s="20" t="s">
        <v>34</v>
      </c>
      <c r="D31" s="47">
        <v>1899</v>
      </c>
      <c r="E31" s="47">
        <v>18334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20233</v>
      </c>
      <c r="O31" s="48">
        <f t="shared" si="1"/>
        <v>0.65753469175522405</v>
      </c>
      <c r="P31" s="9"/>
    </row>
    <row r="32" spans="1:16">
      <c r="A32" s="12"/>
      <c r="B32" s="25">
        <v>334.7</v>
      </c>
      <c r="C32" s="20" t="s">
        <v>35</v>
      </c>
      <c r="D32" s="47">
        <v>73006</v>
      </c>
      <c r="E32" s="47">
        <v>632041</v>
      </c>
      <c r="F32" s="47">
        <v>0</v>
      </c>
      <c r="G32" s="47">
        <v>154790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859837</v>
      </c>
      <c r="O32" s="48">
        <f t="shared" si="1"/>
        <v>27.943095771993111</v>
      </c>
      <c r="P32" s="9"/>
    </row>
    <row r="33" spans="1:16">
      <c r="A33" s="12"/>
      <c r="B33" s="25">
        <v>335.12</v>
      </c>
      <c r="C33" s="20" t="s">
        <v>37</v>
      </c>
      <c r="D33" s="47">
        <v>560291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560291</v>
      </c>
      <c r="O33" s="48">
        <f t="shared" si="1"/>
        <v>18.208410516395308</v>
      </c>
      <c r="P33" s="9"/>
    </row>
    <row r="34" spans="1:16">
      <c r="A34" s="12"/>
      <c r="B34" s="25">
        <v>335.13</v>
      </c>
      <c r="C34" s="20" t="s">
        <v>38</v>
      </c>
      <c r="D34" s="47">
        <v>16477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16477</v>
      </c>
      <c r="O34" s="48">
        <f t="shared" si="1"/>
        <v>0.53547171037665331</v>
      </c>
      <c r="P34" s="9"/>
    </row>
    <row r="35" spans="1:16">
      <c r="A35" s="12"/>
      <c r="B35" s="25">
        <v>335.14</v>
      </c>
      <c r="C35" s="20" t="s">
        <v>39</v>
      </c>
      <c r="D35" s="47">
        <v>6628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6628</v>
      </c>
      <c r="O35" s="48">
        <f t="shared" si="1"/>
        <v>0.21539761463715837</v>
      </c>
      <c r="P35" s="9"/>
    </row>
    <row r="36" spans="1:16">
      <c r="A36" s="12"/>
      <c r="B36" s="25">
        <v>335.15</v>
      </c>
      <c r="C36" s="20" t="s">
        <v>40</v>
      </c>
      <c r="D36" s="47">
        <v>996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996</v>
      </c>
      <c r="O36" s="48">
        <f t="shared" si="1"/>
        <v>3.2368138832017161E-2</v>
      </c>
      <c r="P36" s="9"/>
    </row>
    <row r="37" spans="1:16">
      <c r="A37" s="12"/>
      <c r="B37" s="25">
        <v>335.16</v>
      </c>
      <c r="C37" s="20" t="s">
        <v>41</v>
      </c>
      <c r="D37" s="47">
        <v>446500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446500</v>
      </c>
      <c r="O37" s="48">
        <f t="shared" ref="O37:O68" si="7">(N37/O$77)</f>
        <v>14.510415651100061</v>
      </c>
      <c r="P37" s="9"/>
    </row>
    <row r="38" spans="1:16">
      <c r="A38" s="12"/>
      <c r="B38" s="25">
        <v>335.18</v>
      </c>
      <c r="C38" s="20" t="s">
        <v>42</v>
      </c>
      <c r="D38" s="47">
        <v>3255529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3255529</v>
      </c>
      <c r="O38" s="48">
        <f t="shared" si="7"/>
        <v>105.79860907997791</v>
      </c>
      <c r="P38" s="9"/>
    </row>
    <row r="39" spans="1:16">
      <c r="A39" s="12"/>
      <c r="B39" s="25">
        <v>335.49</v>
      </c>
      <c r="C39" s="20" t="s">
        <v>122</v>
      </c>
      <c r="D39" s="47">
        <v>0</v>
      </c>
      <c r="E39" s="47">
        <v>707940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707940</v>
      </c>
      <c r="O39" s="48">
        <f t="shared" si="7"/>
        <v>23.006727113190991</v>
      </c>
      <c r="P39" s="9"/>
    </row>
    <row r="40" spans="1:16">
      <c r="A40" s="12"/>
      <c r="B40" s="25">
        <v>335.8</v>
      </c>
      <c r="C40" s="20" t="s">
        <v>123</v>
      </c>
      <c r="D40" s="47">
        <v>0</v>
      </c>
      <c r="E40" s="47">
        <v>663329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663329</v>
      </c>
      <c r="O40" s="48">
        <f t="shared" si="7"/>
        <v>21.556952975203927</v>
      </c>
      <c r="P40" s="9"/>
    </row>
    <row r="41" spans="1:16">
      <c r="A41" s="12"/>
      <c r="B41" s="25">
        <v>338</v>
      </c>
      <c r="C41" s="20" t="s">
        <v>45</v>
      </c>
      <c r="D41" s="47">
        <v>0</v>
      </c>
      <c r="E41" s="47">
        <v>114157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114157</v>
      </c>
      <c r="O41" s="48">
        <f t="shared" si="7"/>
        <v>3.7098891813720711</v>
      </c>
      <c r="P41" s="9"/>
    </row>
    <row r="42" spans="1:16" ht="15.75">
      <c r="A42" s="29" t="s">
        <v>50</v>
      </c>
      <c r="B42" s="30"/>
      <c r="C42" s="31"/>
      <c r="D42" s="32">
        <f t="shared" ref="D42:M42" si="8">SUM(D43:D60)</f>
        <v>3991985</v>
      </c>
      <c r="E42" s="32">
        <f t="shared" si="8"/>
        <v>1535757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3666431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9194173</v>
      </c>
      <c r="O42" s="46">
        <f t="shared" si="7"/>
        <v>298.79344187709205</v>
      </c>
      <c r="P42" s="10"/>
    </row>
    <row r="43" spans="1:16">
      <c r="A43" s="12"/>
      <c r="B43" s="25">
        <v>341.15</v>
      </c>
      <c r="C43" s="20" t="s">
        <v>55</v>
      </c>
      <c r="D43" s="47">
        <v>0</v>
      </c>
      <c r="E43" s="47">
        <v>77087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0" si="9">SUM(D43:M43)</f>
        <v>77087</v>
      </c>
      <c r="O43" s="48">
        <f t="shared" si="7"/>
        <v>2.5051834519515128</v>
      </c>
      <c r="P43" s="9"/>
    </row>
    <row r="44" spans="1:16">
      <c r="A44" s="12"/>
      <c r="B44" s="25">
        <v>341.51</v>
      </c>
      <c r="C44" s="20" t="s">
        <v>56</v>
      </c>
      <c r="D44" s="47">
        <v>252094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252094</v>
      </c>
      <c r="O44" s="48">
        <f t="shared" si="7"/>
        <v>8.1925839264242306</v>
      </c>
      <c r="P44" s="9"/>
    </row>
    <row r="45" spans="1:16">
      <c r="A45" s="12"/>
      <c r="B45" s="25">
        <v>341.52</v>
      </c>
      <c r="C45" s="20" t="s">
        <v>57</v>
      </c>
      <c r="D45" s="47">
        <v>47826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47826</v>
      </c>
      <c r="O45" s="48">
        <f t="shared" si="7"/>
        <v>1.5542556303012576</v>
      </c>
      <c r="P45" s="9"/>
    </row>
    <row r="46" spans="1:16">
      <c r="A46" s="12"/>
      <c r="B46" s="25">
        <v>341.54</v>
      </c>
      <c r="C46" s="20" t="s">
        <v>125</v>
      </c>
      <c r="D46" s="47">
        <v>0</v>
      </c>
      <c r="E46" s="47">
        <v>148621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148621</v>
      </c>
      <c r="O46" s="48">
        <f t="shared" si="7"/>
        <v>4.8299047804751227</v>
      </c>
      <c r="P46" s="9"/>
    </row>
    <row r="47" spans="1:16">
      <c r="A47" s="12"/>
      <c r="B47" s="25">
        <v>341.8</v>
      </c>
      <c r="C47" s="20" t="s">
        <v>126</v>
      </c>
      <c r="D47" s="47">
        <v>122429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122429</v>
      </c>
      <c r="O47" s="48">
        <f t="shared" si="7"/>
        <v>3.9787137239608721</v>
      </c>
      <c r="P47" s="9"/>
    </row>
    <row r="48" spans="1:16">
      <c r="A48" s="12"/>
      <c r="B48" s="25">
        <v>341.9</v>
      </c>
      <c r="C48" s="20" t="s">
        <v>58</v>
      </c>
      <c r="D48" s="47">
        <v>86851</v>
      </c>
      <c r="E48" s="47">
        <v>156715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243566</v>
      </c>
      <c r="O48" s="48">
        <f t="shared" si="7"/>
        <v>7.9154398622079229</v>
      </c>
      <c r="P48" s="9"/>
    </row>
    <row r="49" spans="1:16">
      <c r="A49" s="12"/>
      <c r="B49" s="25">
        <v>342.1</v>
      </c>
      <c r="C49" s="20" t="s">
        <v>59</v>
      </c>
      <c r="D49" s="47">
        <v>117585</v>
      </c>
      <c r="E49" s="47">
        <v>448538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566123</v>
      </c>
      <c r="O49" s="48">
        <f t="shared" si="7"/>
        <v>18.397939618471938</v>
      </c>
      <c r="P49" s="9"/>
    </row>
    <row r="50" spans="1:16">
      <c r="A50" s="12"/>
      <c r="B50" s="25">
        <v>342.3</v>
      </c>
      <c r="C50" s="20" t="s">
        <v>60</v>
      </c>
      <c r="D50" s="47">
        <v>2240292</v>
      </c>
      <c r="E50" s="47">
        <v>572331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2812623</v>
      </c>
      <c r="O50" s="48">
        <f t="shared" si="7"/>
        <v>91.404991712976511</v>
      </c>
      <c r="P50" s="9"/>
    </row>
    <row r="51" spans="1:16">
      <c r="A51" s="12"/>
      <c r="B51" s="25">
        <v>342.5</v>
      </c>
      <c r="C51" s="20" t="s">
        <v>61</v>
      </c>
      <c r="D51" s="47">
        <v>7659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7659</v>
      </c>
      <c r="O51" s="48">
        <f t="shared" si="7"/>
        <v>0.24890318806668615</v>
      </c>
      <c r="P51" s="9"/>
    </row>
    <row r="52" spans="1:16">
      <c r="A52" s="12"/>
      <c r="B52" s="25">
        <v>342.6</v>
      </c>
      <c r="C52" s="20" t="s">
        <v>62</v>
      </c>
      <c r="D52" s="47">
        <v>950443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950443</v>
      </c>
      <c r="O52" s="48">
        <f t="shared" si="7"/>
        <v>30.887621461765949</v>
      </c>
      <c r="P52" s="9"/>
    </row>
    <row r="53" spans="1:16">
      <c r="A53" s="12"/>
      <c r="B53" s="25">
        <v>343.4</v>
      </c>
      <c r="C53" s="20" t="s">
        <v>64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2233185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2233185</v>
      </c>
      <c r="O53" s="48">
        <f t="shared" si="7"/>
        <v>72.574339475480159</v>
      </c>
      <c r="P53" s="9"/>
    </row>
    <row r="54" spans="1:16">
      <c r="A54" s="12"/>
      <c r="B54" s="25">
        <v>343.5</v>
      </c>
      <c r="C54" s="20" t="s">
        <v>65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1433246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1433246</v>
      </c>
      <c r="O54" s="48">
        <f t="shared" si="7"/>
        <v>46.577816775535403</v>
      </c>
      <c r="P54" s="9"/>
    </row>
    <row r="55" spans="1:16">
      <c r="A55" s="12"/>
      <c r="B55" s="25">
        <v>344.1</v>
      </c>
      <c r="C55" s="20" t="s">
        <v>66</v>
      </c>
      <c r="D55" s="47">
        <v>1320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1320</v>
      </c>
      <c r="O55" s="48">
        <f t="shared" si="7"/>
        <v>4.2897533391829973E-2</v>
      </c>
      <c r="P55" s="9"/>
    </row>
    <row r="56" spans="1:16">
      <c r="A56" s="12"/>
      <c r="B56" s="25">
        <v>344.9</v>
      </c>
      <c r="C56" s="20" t="s">
        <v>67</v>
      </c>
      <c r="D56" s="47">
        <v>0</v>
      </c>
      <c r="E56" s="47">
        <v>10804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10804</v>
      </c>
      <c r="O56" s="48">
        <f t="shared" si="7"/>
        <v>0.35110981118585682</v>
      </c>
      <c r="P56" s="9"/>
    </row>
    <row r="57" spans="1:16">
      <c r="A57" s="12"/>
      <c r="B57" s="25">
        <v>347.1</v>
      </c>
      <c r="C57" s="20" t="s">
        <v>68</v>
      </c>
      <c r="D57" s="47">
        <v>23244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23244</v>
      </c>
      <c r="O57" s="48">
        <f t="shared" si="7"/>
        <v>0.75538656527249681</v>
      </c>
      <c r="P57" s="9"/>
    </row>
    <row r="58" spans="1:16">
      <c r="A58" s="12"/>
      <c r="B58" s="25">
        <v>347.2</v>
      </c>
      <c r="C58" s="20" t="s">
        <v>69</v>
      </c>
      <c r="D58" s="47">
        <v>32659</v>
      </c>
      <c r="E58" s="47">
        <v>121661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154320</v>
      </c>
      <c r="O58" s="48">
        <f t="shared" si="7"/>
        <v>5.0151116310812132</v>
      </c>
      <c r="P58" s="9"/>
    </row>
    <row r="59" spans="1:16">
      <c r="A59" s="12"/>
      <c r="B59" s="25">
        <v>347.5</v>
      </c>
      <c r="C59" s="20" t="s">
        <v>70</v>
      </c>
      <c r="D59" s="47">
        <v>1482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1482</v>
      </c>
      <c r="O59" s="48">
        <f t="shared" si="7"/>
        <v>4.8162230671736375E-2</v>
      </c>
      <c r="P59" s="9"/>
    </row>
    <row r="60" spans="1:16">
      <c r="A60" s="12"/>
      <c r="B60" s="25">
        <v>348.88</v>
      </c>
      <c r="C60" s="20" t="s">
        <v>128</v>
      </c>
      <c r="D60" s="47">
        <v>108101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108101</v>
      </c>
      <c r="O60" s="48">
        <f t="shared" si="7"/>
        <v>3.5130804978713726</v>
      </c>
      <c r="P60" s="9"/>
    </row>
    <row r="61" spans="1:16" ht="15.75">
      <c r="A61" s="29" t="s">
        <v>51</v>
      </c>
      <c r="B61" s="30"/>
      <c r="C61" s="31"/>
      <c r="D61" s="32">
        <f t="shared" ref="D61:M61" si="10">SUM(D62:D65)</f>
        <v>18707</v>
      </c>
      <c r="E61" s="32">
        <f t="shared" si="10"/>
        <v>45588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75" si="11">SUM(D61:M61)</f>
        <v>64295</v>
      </c>
      <c r="O61" s="46">
        <f t="shared" si="7"/>
        <v>2.0894673556270513</v>
      </c>
      <c r="P61" s="10"/>
    </row>
    <row r="62" spans="1:16">
      <c r="A62" s="13"/>
      <c r="B62" s="40">
        <v>351.1</v>
      </c>
      <c r="C62" s="21" t="s">
        <v>90</v>
      </c>
      <c r="D62" s="47">
        <v>0</v>
      </c>
      <c r="E62" s="47">
        <v>11906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11906</v>
      </c>
      <c r="O62" s="48">
        <f t="shared" si="7"/>
        <v>0.38692275194176334</v>
      </c>
      <c r="P62" s="9"/>
    </row>
    <row r="63" spans="1:16">
      <c r="A63" s="13"/>
      <c r="B63" s="40">
        <v>351.5</v>
      </c>
      <c r="C63" s="21" t="s">
        <v>93</v>
      </c>
      <c r="D63" s="47">
        <v>0</v>
      </c>
      <c r="E63" s="47">
        <v>33682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33682</v>
      </c>
      <c r="O63" s="48">
        <f t="shared" si="7"/>
        <v>1.0946020603815281</v>
      </c>
      <c r="P63" s="9"/>
    </row>
    <row r="64" spans="1:16">
      <c r="A64" s="13"/>
      <c r="B64" s="40">
        <v>352</v>
      </c>
      <c r="C64" s="21" t="s">
        <v>94</v>
      </c>
      <c r="D64" s="47">
        <v>3009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3009</v>
      </c>
      <c r="O64" s="48">
        <f t="shared" si="7"/>
        <v>9.7786877254557869E-2</v>
      </c>
      <c r="P64" s="9"/>
    </row>
    <row r="65" spans="1:119">
      <c r="A65" s="13"/>
      <c r="B65" s="40">
        <v>354</v>
      </c>
      <c r="C65" s="21" t="s">
        <v>95</v>
      </c>
      <c r="D65" s="47">
        <v>15698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15698</v>
      </c>
      <c r="O65" s="48">
        <f t="shared" si="7"/>
        <v>0.51015566604920215</v>
      </c>
      <c r="P65" s="9"/>
    </row>
    <row r="66" spans="1:119" ht="15.75">
      <c r="A66" s="29" t="s">
        <v>4</v>
      </c>
      <c r="B66" s="30"/>
      <c r="C66" s="31"/>
      <c r="D66" s="32">
        <f t="shared" ref="D66:M66" si="12">SUM(D67:D72)</f>
        <v>202099</v>
      </c>
      <c r="E66" s="32">
        <f t="shared" si="12"/>
        <v>60384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37103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si="11"/>
        <v>299586</v>
      </c>
      <c r="O66" s="46">
        <f t="shared" si="7"/>
        <v>9.7359851808521007</v>
      </c>
      <c r="P66" s="10"/>
    </row>
    <row r="67" spans="1:119">
      <c r="A67" s="12"/>
      <c r="B67" s="25">
        <v>361.1</v>
      </c>
      <c r="C67" s="20" t="s">
        <v>98</v>
      </c>
      <c r="D67" s="47">
        <v>86702</v>
      </c>
      <c r="E67" s="47">
        <v>11115</v>
      </c>
      <c r="F67" s="47">
        <v>0</v>
      </c>
      <c r="G67" s="47">
        <v>0</v>
      </c>
      <c r="H67" s="47">
        <v>0</v>
      </c>
      <c r="I67" s="47">
        <v>14095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111912</v>
      </c>
      <c r="O67" s="48">
        <f t="shared" si="7"/>
        <v>3.6369308764746027</v>
      </c>
      <c r="P67" s="9"/>
    </row>
    <row r="68" spans="1:119">
      <c r="A68" s="12"/>
      <c r="B68" s="25">
        <v>364</v>
      </c>
      <c r="C68" s="20" t="s">
        <v>99</v>
      </c>
      <c r="D68" s="47">
        <v>0</v>
      </c>
      <c r="E68" s="47">
        <v>23085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23085</v>
      </c>
      <c r="O68" s="48">
        <f t="shared" si="7"/>
        <v>0.75021936238666276</v>
      </c>
      <c r="P68" s="9"/>
    </row>
    <row r="69" spans="1:119">
      <c r="A69" s="12"/>
      <c r="B69" s="25">
        <v>365</v>
      </c>
      <c r="C69" s="20" t="s">
        <v>129</v>
      </c>
      <c r="D69" s="47">
        <v>3278</v>
      </c>
      <c r="E69" s="47">
        <v>1330</v>
      </c>
      <c r="F69" s="47">
        <v>0</v>
      </c>
      <c r="G69" s="47">
        <v>0</v>
      </c>
      <c r="H69" s="47">
        <v>0</v>
      </c>
      <c r="I69" s="47">
        <v>2660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7268</v>
      </c>
      <c r="O69" s="48">
        <f t="shared" ref="O69:O75" si="13">(N69/O$77)</f>
        <v>0.23619641870592442</v>
      </c>
      <c r="P69" s="9"/>
    </row>
    <row r="70" spans="1:119">
      <c r="A70" s="12"/>
      <c r="B70" s="25">
        <v>366</v>
      </c>
      <c r="C70" s="20" t="s">
        <v>100</v>
      </c>
      <c r="D70" s="47">
        <v>0</v>
      </c>
      <c r="E70" s="47">
        <v>1507</v>
      </c>
      <c r="F70" s="47">
        <v>0</v>
      </c>
      <c r="G70" s="47">
        <v>0</v>
      </c>
      <c r="H70" s="47">
        <v>0</v>
      </c>
      <c r="I70" s="47">
        <v>1510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3017</v>
      </c>
      <c r="O70" s="48">
        <f t="shared" si="13"/>
        <v>9.804686230541744E-2</v>
      </c>
      <c r="P70" s="9"/>
    </row>
    <row r="71" spans="1:119">
      <c r="A71" s="12"/>
      <c r="B71" s="25">
        <v>369.3</v>
      </c>
      <c r="C71" s="20" t="s">
        <v>101</v>
      </c>
      <c r="D71" s="47">
        <v>0</v>
      </c>
      <c r="E71" s="47">
        <v>12850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12850</v>
      </c>
      <c r="O71" s="48">
        <f t="shared" si="13"/>
        <v>0.41760098794319328</v>
      </c>
      <c r="P71" s="9"/>
    </row>
    <row r="72" spans="1:119">
      <c r="A72" s="12"/>
      <c r="B72" s="25">
        <v>369.9</v>
      </c>
      <c r="C72" s="20" t="s">
        <v>102</v>
      </c>
      <c r="D72" s="47">
        <v>112119</v>
      </c>
      <c r="E72" s="47">
        <v>10497</v>
      </c>
      <c r="F72" s="47">
        <v>0</v>
      </c>
      <c r="G72" s="47">
        <v>0</v>
      </c>
      <c r="H72" s="47">
        <v>0</v>
      </c>
      <c r="I72" s="47">
        <v>18838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141454</v>
      </c>
      <c r="O72" s="48">
        <f t="shared" si="13"/>
        <v>4.5969906730363004</v>
      </c>
      <c r="P72" s="9"/>
    </row>
    <row r="73" spans="1:119" ht="15.75">
      <c r="A73" s="29" t="s">
        <v>52</v>
      </c>
      <c r="B73" s="30"/>
      <c r="C73" s="31"/>
      <c r="D73" s="32">
        <f t="shared" ref="D73:M73" si="14">SUM(D74:D74)</f>
        <v>12225145</v>
      </c>
      <c r="E73" s="32">
        <f t="shared" si="14"/>
        <v>415261</v>
      </c>
      <c r="F73" s="32">
        <f t="shared" si="14"/>
        <v>0</v>
      </c>
      <c r="G73" s="32">
        <f t="shared" si="14"/>
        <v>14258</v>
      </c>
      <c r="H73" s="32">
        <f t="shared" si="14"/>
        <v>0</v>
      </c>
      <c r="I73" s="32">
        <f t="shared" si="14"/>
        <v>1179277</v>
      </c>
      <c r="J73" s="32">
        <f t="shared" si="14"/>
        <v>0</v>
      </c>
      <c r="K73" s="32">
        <f t="shared" si="14"/>
        <v>0</v>
      </c>
      <c r="L73" s="32">
        <f t="shared" si="14"/>
        <v>0</v>
      </c>
      <c r="M73" s="32">
        <f t="shared" si="14"/>
        <v>0</v>
      </c>
      <c r="N73" s="32">
        <f t="shared" si="11"/>
        <v>13833941</v>
      </c>
      <c r="O73" s="46">
        <f t="shared" si="13"/>
        <v>449.577231809171</v>
      </c>
      <c r="P73" s="9"/>
    </row>
    <row r="74" spans="1:119" ht="15.75" thickBot="1">
      <c r="A74" s="12"/>
      <c r="B74" s="25">
        <v>381</v>
      </c>
      <c r="C74" s="20" t="s">
        <v>103</v>
      </c>
      <c r="D74" s="47">
        <v>12225145</v>
      </c>
      <c r="E74" s="47">
        <v>415261</v>
      </c>
      <c r="F74" s="47">
        <v>0</v>
      </c>
      <c r="G74" s="47">
        <v>14258</v>
      </c>
      <c r="H74" s="47">
        <v>0</v>
      </c>
      <c r="I74" s="47">
        <v>1179277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13833941</v>
      </c>
      <c r="O74" s="48">
        <f t="shared" si="13"/>
        <v>449.577231809171</v>
      </c>
      <c r="P74" s="9"/>
    </row>
    <row r="75" spans="1:119" ht="16.5" thickBot="1">
      <c r="A75" s="14" t="s">
        <v>71</v>
      </c>
      <c r="B75" s="23"/>
      <c r="C75" s="22"/>
      <c r="D75" s="15">
        <f t="shared" ref="D75:M75" si="15">SUM(D5,D14,D20,D42,D61,D66,D73)</f>
        <v>31837646</v>
      </c>
      <c r="E75" s="15">
        <f t="shared" si="15"/>
        <v>9100831</v>
      </c>
      <c r="F75" s="15">
        <f t="shared" si="15"/>
        <v>0</v>
      </c>
      <c r="G75" s="15">
        <f t="shared" si="15"/>
        <v>3679534</v>
      </c>
      <c r="H75" s="15">
        <f t="shared" si="15"/>
        <v>0</v>
      </c>
      <c r="I75" s="15">
        <f t="shared" si="15"/>
        <v>4882811</v>
      </c>
      <c r="J75" s="15">
        <f t="shared" si="15"/>
        <v>0</v>
      </c>
      <c r="K75" s="15">
        <f t="shared" si="15"/>
        <v>0</v>
      </c>
      <c r="L75" s="15">
        <f t="shared" si="15"/>
        <v>0</v>
      </c>
      <c r="M75" s="15">
        <f t="shared" si="15"/>
        <v>0</v>
      </c>
      <c r="N75" s="15">
        <f t="shared" si="11"/>
        <v>49500822</v>
      </c>
      <c r="O75" s="38">
        <f t="shared" si="13"/>
        <v>1608.6842156575997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1"/>
      <c r="B77" s="42"/>
      <c r="C77" s="42"/>
      <c r="D77" s="43"/>
      <c r="E77" s="43"/>
      <c r="F77" s="43"/>
      <c r="G77" s="43"/>
      <c r="H77" s="43"/>
      <c r="I77" s="43"/>
      <c r="J77" s="43"/>
      <c r="K77" s="43"/>
      <c r="L77" s="119" t="s">
        <v>148</v>
      </c>
      <c r="M77" s="119"/>
      <c r="N77" s="119"/>
      <c r="O77" s="44">
        <v>30771</v>
      </c>
    </row>
    <row r="78" spans="1:119">
      <c r="A78" s="120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8"/>
    </row>
    <row r="79" spans="1:119" ht="15.75" customHeight="1" thickBot="1">
      <c r="A79" s="121" t="s">
        <v>134</v>
      </c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1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110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10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10029340</v>
      </c>
      <c r="E5" s="27">
        <f t="shared" si="0"/>
        <v>1046392</v>
      </c>
      <c r="F5" s="27">
        <f t="shared" si="0"/>
        <v>0</v>
      </c>
      <c r="G5" s="27">
        <f t="shared" si="0"/>
        <v>1911925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12987657</v>
      </c>
      <c r="O5" s="33">
        <f t="shared" ref="O5:O36" si="2">(N5/O$79)</f>
        <v>420.62561129643422</v>
      </c>
      <c r="P5" s="6"/>
    </row>
    <row r="6" spans="1:133">
      <c r="A6" s="12"/>
      <c r="B6" s="25">
        <v>311</v>
      </c>
      <c r="C6" s="20" t="s">
        <v>2</v>
      </c>
      <c r="D6" s="47">
        <v>10029340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10029340</v>
      </c>
      <c r="O6" s="48">
        <f t="shared" si="2"/>
        <v>324.81588237199207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48890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48890</v>
      </c>
      <c r="O7" s="48">
        <f t="shared" si="2"/>
        <v>1.5833792143019076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110222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110222</v>
      </c>
      <c r="O8" s="48">
        <f t="shared" si="2"/>
        <v>3.569712083427794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611255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611255</v>
      </c>
      <c r="O9" s="48">
        <f t="shared" si="2"/>
        <v>19.796450432360658</v>
      </c>
      <c r="P9" s="9"/>
    </row>
    <row r="10" spans="1:133">
      <c r="A10" s="12"/>
      <c r="B10" s="25">
        <v>312.42</v>
      </c>
      <c r="C10" s="20" t="s">
        <v>114</v>
      </c>
      <c r="D10" s="47">
        <v>0</v>
      </c>
      <c r="E10" s="47">
        <v>276025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276025</v>
      </c>
      <c r="O10" s="48">
        <f t="shared" si="2"/>
        <v>8.9395018946141143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1911925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1911925</v>
      </c>
      <c r="O11" s="48">
        <f t="shared" si="2"/>
        <v>61.92068529973767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575521</v>
      </c>
      <c r="E12" s="32">
        <f t="shared" si="3"/>
        <v>941001</v>
      </c>
      <c r="F12" s="32">
        <f t="shared" si="3"/>
        <v>0</v>
      </c>
      <c r="G12" s="32">
        <f t="shared" si="3"/>
        <v>22023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1538545</v>
      </c>
      <c r="O12" s="46">
        <f t="shared" si="2"/>
        <v>49.828189267092007</v>
      </c>
      <c r="P12" s="10"/>
    </row>
    <row r="13" spans="1:133">
      <c r="A13" s="12"/>
      <c r="B13" s="25">
        <v>322</v>
      </c>
      <c r="C13" s="20" t="s">
        <v>0</v>
      </c>
      <c r="D13" s="47">
        <v>279909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279909</v>
      </c>
      <c r="O13" s="48">
        <f t="shared" si="2"/>
        <v>9.0652913171616412</v>
      </c>
      <c r="P13" s="9"/>
    </row>
    <row r="14" spans="1:133">
      <c r="A14" s="12"/>
      <c r="B14" s="25">
        <v>323.5</v>
      </c>
      <c r="C14" s="20" t="s">
        <v>132</v>
      </c>
      <c r="D14" s="47">
        <v>295612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19" si="4">SUM(D14:M14)</f>
        <v>295612</v>
      </c>
      <c r="O14" s="48">
        <f t="shared" si="2"/>
        <v>9.5738575638825019</v>
      </c>
      <c r="P14" s="9"/>
    </row>
    <row r="15" spans="1:133">
      <c r="A15" s="12"/>
      <c r="B15" s="25">
        <v>324.11</v>
      </c>
      <c r="C15" s="20" t="s">
        <v>17</v>
      </c>
      <c r="D15" s="47">
        <v>0</v>
      </c>
      <c r="E15" s="47">
        <v>0</v>
      </c>
      <c r="F15" s="47">
        <v>0</v>
      </c>
      <c r="G15" s="47">
        <v>12524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12524</v>
      </c>
      <c r="O15" s="48">
        <f t="shared" si="2"/>
        <v>0.40560935324027592</v>
      </c>
      <c r="P15" s="9"/>
    </row>
    <row r="16" spans="1:133">
      <c r="A16" s="12"/>
      <c r="B16" s="25">
        <v>324.31</v>
      </c>
      <c r="C16" s="20" t="s">
        <v>116</v>
      </c>
      <c r="D16" s="47">
        <v>0</v>
      </c>
      <c r="E16" s="47">
        <v>0</v>
      </c>
      <c r="F16" s="47">
        <v>0</v>
      </c>
      <c r="G16" s="47">
        <v>7336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7336</v>
      </c>
      <c r="O16" s="48">
        <f t="shared" si="2"/>
        <v>0.23758784856041715</v>
      </c>
      <c r="P16" s="9"/>
    </row>
    <row r="17" spans="1:16">
      <c r="A17" s="12"/>
      <c r="B17" s="25">
        <v>324.61</v>
      </c>
      <c r="C17" s="20" t="s">
        <v>117</v>
      </c>
      <c r="D17" s="47">
        <v>0</v>
      </c>
      <c r="E17" s="47">
        <v>0</v>
      </c>
      <c r="F17" s="47">
        <v>0</v>
      </c>
      <c r="G17" s="47">
        <v>2163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2163</v>
      </c>
      <c r="O17" s="48">
        <f t="shared" si="2"/>
        <v>7.005214237134437E-2</v>
      </c>
      <c r="P17" s="9"/>
    </row>
    <row r="18" spans="1:16">
      <c r="A18" s="12"/>
      <c r="B18" s="25">
        <v>325.10000000000002</v>
      </c>
      <c r="C18" s="20" t="s">
        <v>18</v>
      </c>
      <c r="D18" s="47">
        <v>0</v>
      </c>
      <c r="E18" s="47">
        <v>14967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14967</v>
      </c>
      <c r="O18" s="48">
        <f t="shared" si="2"/>
        <v>0.48472973410629272</v>
      </c>
      <c r="P18" s="9"/>
    </row>
    <row r="19" spans="1:16">
      <c r="A19" s="12"/>
      <c r="B19" s="25">
        <v>325.2</v>
      </c>
      <c r="C19" s="20" t="s">
        <v>118</v>
      </c>
      <c r="D19" s="47">
        <v>0</v>
      </c>
      <c r="E19" s="47">
        <v>905451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905451</v>
      </c>
      <c r="O19" s="48">
        <f t="shared" si="2"/>
        <v>29.324448618712957</v>
      </c>
      <c r="P19" s="9"/>
    </row>
    <row r="20" spans="1:16">
      <c r="A20" s="12"/>
      <c r="B20" s="25">
        <v>329</v>
      </c>
      <c r="C20" s="20" t="s">
        <v>19</v>
      </c>
      <c r="D20" s="47">
        <v>0</v>
      </c>
      <c r="E20" s="47">
        <v>20583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20583</v>
      </c>
      <c r="O20" s="48">
        <f t="shared" si="2"/>
        <v>0.66661268905657933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SUM(D22:D44)</f>
        <v>4658203</v>
      </c>
      <c r="E21" s="32">
        <f t="shared" si="5"/>
        <v>4076740</v>
      </c>
      <c r="F21" s="32">
        <f t="shared" si="5"/>
        <v>0</v>
      </c>
      <c r="G21" s="32">
        <f t="shared" si="5"/>
        <v>2997978</v>
      </c>
      <c r="H21" s="32">
        <f t="shared" si="5"/>
        <v>0</v>
      </c>
      <c r="I21" s="32">
        <f t="shared" si="5"/>
        <v>1122842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>SUM(D21:M21)</f>
        <v>12855763</v>
      </c>
      <c r="O21" s="46">
        <f t="shared" si="2"/>
        <v>416.35401755351882</v>
      </c>
      <c r="P21" s="10"/>
    </row>
    <row r="22" spans="1:16">
      <c r="A22" s="12"/>
      <c r="B22" s="25">
        <v>331.1</v>
      </c>
      <c r="C22" s="20" t="s">
        <v>119</v>
      </c>
      <c r="D22" s="47">
        <v>1844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1844</v>
      </c>
      <c r="O22" s="48">
        <f t="shared" si="2"/>
        <v>5.9720827800628297E-2</v>
      </c>
      <c r="P22" s="9"/>
    </row>
    <row r="23" spans="1:16">
      <c r="A23" s="12"/>
      <c r="B23" s="25">
        <v>331.2</v>
      </c>
      <c r="C23" s="20" t="s">
        <v>20</v>
      </c>
      <c r="D23" s="47">
        <v>0</v>
      </c>
      <c r="E23" s="47">
        <v>750045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750045</v>
      </c>
      <c r="O23" s="48">
        <f t="shared" si="2"/>
        <v>24.291381934773455</v>
      </c>
      <c r="P23" s="9"/>
    </row>
    <row r="24" spans="1:16">
      <c r="A24" s="12"/>
      <c r="B24" s="25">
        <v>331.5</v>
      </c>
      <c r="C24" s="20" t="s">
        <v>22</v>
      </c>
      <c r="D24" s="47">
        <v>0</v>
      </c>
      <c r="E24" s="47">
        <v>1317436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29" si="6">SUM(D24:M24)</f>
        <v>1317436</v>
      </c>
      <c r="O24" s="48">
        <f t="shared" si="2"/>
        <v>42.667228033811575</v>
      </c>
      <c r="P24" s="9"/>
    </row>
    <row r="25" spans="1:16">
      <c r="A25" s="12"/>
      <c r="B25" s="25">
        <v>331.65</v>
      </c>
      <c r="C25" s="20" t="s">
        <v>27</v>
      </c>
      <c r="D25" s="47">
        <v>0</v>
      </c>
      <c r="E25" s="47">
        <v>95161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95161</v>
      </c>
      <c r="O25" s="48">
        <f t="shared" si="2"/>
        <v>3.0819380121125759</v>
      </c>
      <c r="P25" s="9"/>
    </row>
    <row r="26" spans="1:16">
      <c r="A26" s="12"/>
      <c r="B26" s="25">
        <v>331.7</v>
      </c>
      <c r="C26" s="20" t="s">
        <v>120</v>
      </c>
      <c r="D26" s="47">
        <v>4364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4364</v>
      </c>
      <c r="O26" s="48">
        <f t="shared" si="2"/>
        <v>0.14133497425267999</v>
      </c>
      <c r="P26" s="9"/>
    </row>
    <row r="27" spans="1:16">
      <c r="A27" s="12"/>
      <c r="B27" s="25">
        <v>331.9</v>
      </c>
      <c r="C27" s="20" t="s">
        <v>23</v>
      </c>
      <c r="D27" s="47">
        <v>0</v>
      </c>
      <c r="E27" s="47">
        <v>170970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170970</v>
      </c>
      <c r="O27" s="48">
        <f t="shared" si="2"/>
        <v>5.537131197979078</v>
      </c>
      <c r="P27" s="9"/>
    </row>
    <row r="28" spans="1:16">
      <c r="A28" s="12"/>
      <c r="B28" s="25">
        <v>333</v>
      </c>
      <c r="C28" s="20" t="s">
        <v>3</v>
      </c>
      <c r="D28" s="47">
        <v>309254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309254</v>
      </c>
      <c r="O28" s="48">
        <f t="shared" si="2"/>
        <v>10.015675097969362</v>
      </c>
      <c r="P28" s="9"/>
    </row>
    <row r="29" spans="1:16">
      <c r="A29" s="12"/>
      <c r="B29" s="25">
        <v>334.2</v>
      </c>
      <c r="C29" s="20" t="s">
        <v>25</v>
      </c>
      <c r="D29" s="47">
        <v>0</v>
      </c>
      <c r="E29" s="47">
        <v>113913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113913</v>
      </c>
      <c r="O29" s="48">
        <f t="shared" si="2"/>
        <v>3.6892508987272081</v>
      </c>
      <c r="P29" s="9"/>
    </row>
    <row r="30" spans="1:16">
      <c r="A30" s="12"/>
      <c r="B30" s="25">
        <v>334.34</v>
      </c>
      <c r="C30" s="20" t="s">
        <v>29</v>
      </c>
      <c r="D30" s="47">
        <v>0</v>
      </c>
      <c r="E30" s="47">
        <v>70588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70588</v>
      </c>
      <c r="O30" s="48">
        <f t="shared" si="2"/>
        <v>2.2861029245069147</v>
      </c>
      <c r="P30" s="9"/>
    </row>
    <row r="31" spans="1:16">
      <c r="A31" s="12"/>
      <c r="B31" s="25">
        <v>334.35</v>
      </c>
      <c r="C31" s="20" t="s">
        <v>30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1122842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1122842</v>
      </c>
      <c r="O31" s="48">
        <f t="shared" si="2"/>
        <v>36.364996599410567</v>
      </c>
      <c r="P31" s="9"/>
    </row>
    <row r="32" spans="1:16">
      <c r="A32" s="12"/>
      <c r="B32" s="25">
        <v>334.39</v>
      </c>
      <c r="C32" s="20" t="s">
        <v>31</v>
      </c>
      <c r="D32" s="47">
        <v>0</v>
      </c>
      <c r="E32" s="47">
        <v>0</v>
      </c>
      <c r="F32" s="47">
        <v>0</v>
      </c>
      <c r="G32" s="47">
        <v>44254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4" si="7">SUM(D32:M32)</f>
        <v>44254</v>
      </c>
      <c r="O32" s="48">
        <f t="shared" si="2"/>
        <v>1.4332350940829743</v>
      </c>
      <c r="P32" s="9"/>
    </row>
    <row r="33" spans="1:16">
      <c r="A33" s="12"/>
      <c r="B33" s="25">
        <v>334.49</v>
      </c>
      <c r="C33" s="20" t="s">
        <v>32</v>
      </c>
      <c r="D33" s="47">
        <v>0</v>
      </c>
      <c r="E33" s="47">
        <v>0</v>
      </c>
      <c r="F33" s="47">
        <v>0</v>
      </c>
      <c r="G33" s="47">
        <v>2760105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2760105</v>
      </c>
      <c r="O33" s="48">
        <f t="shared" si="2"/>
        <v>89.390322894063544</v>
      </c>
      <c r="P33" s="9"/>
    </row>
    <row r="34" spans="1:16">
      <c r="A34" s="12"/>
      <c r="B34" s="25">
        <v>334.5</v>
      </c>
      <c r="C34" s="20" t="s">
        <v>33</v>
      </c>
      <c r="D34" s="47">
        <v>0</v>
      </c>
      <c r="E34" s="47">
        <v>247220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247220</v>
      </c>
      <c r="O34" s="48">
        <f t="shared" si="2"/>
        <v>8.0066068594746902</v>
      </c>
      <c r="P34" s="9"/>
    </row>
    <row r="35" spans="1:16">
      <c r="A35" s="12"/>
      <c r="B35" s="25">
        <v>334.69</v>
      </c>
      <c r="C35" s="20" t="s">
        <v>34</v>
      </c>
      <c r="D35" s="47">
        <v>3955</v>
      </c>
      <c r="E35" s="47">
        <v>18341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22296</v>
      </c>
      <c r="O35" s="48">
        <f t="shared" si="2"/>
        <v>0.72209087670434302</v>
      </c>
      <c r="P35" s="9"/>
    </row>
    <row r="36" spans="1:16">
      <c r="A36" s="12"/>
      <c r="B36" s="25">
        <v>334.7</v>
      </c>
      <c r="C36" s="20" t="s">
        <v>35</v>
      </c>
      <c r="D36" s="47">
        <v>80643</v>
      </c>
      <c r="E36" s="47">
        <v>0</v>
      </c>
      <c r="F36" s="47">
        <v>0</v>
      </c>
      <c r="G36" s="47">
        <v>193619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274262</v>
      </c>
      <c r="O36" s="48">
        <f t="shared" si="2"/>
        <v>8.8824043786637308</v>
      </c>
      <c r="P36" s="9"/>
    </row>
    <row r="37" spans="1:16">
      <c r="A37" s="12"/>
      <c r="B37" s="25">
        <v>335.12</v>
      </c>
      <c r="C37" s="20" t="s">
        <v>37</v>
      </c>
      <c r="D37" s="47">
        <v>556966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556966</v>
      </c>
      <c r="O37" s="48">
        <f t="shared" ref="O37:O68" si="8">(N37/O$79)</f>
        <v>18.038216147941835</v>
      </c>
      <c r="P37" s="9"/>
    </row>
    <row r="38" spans="1:16">
      <c r="A38" s="12"/>
      <c r="B38" s="25">
        <v>335.13</v>
      </c>
      <c r="C38" s="20" t="s">
        <v>38</v>
      </c>
      <c r="D38" s="47">
        <v>19651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19651</v>
      </c>
      <c r="O38" s="48">
        <f t="shared" si="8"/>
        <v>0.6364284094957412</v>
      </c>
      <c r="P38" s="9"/>
    </row>
    <row r="39" spans="1:16">
      <c r="A39" s="12"/>
      <c r="B39" s="25">
        <v>335.14</v>
      </c>
      <c r="C39" s="20" t="s">
        <v>39</v>
      </c>
      <c r="D39" s="47">
        <v>6531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6531</v>
      </c>
      <c r="O39" s="48">
        <f t="shared" si="8"/>
        <v>0.21151666288823395</v>
      </c>
      <c r="P39" s="9"/>
    </row>
    <row r="40" spans="1:16">
      <c r="A40" s="12"/>
      <c r="B40" s="25">
        <v>335.15</v>
      </c>
      <c r="C40" s="20" t="s">
        <v>40</v>
      </c>
      <c r="D40" s="47">
        <v>7280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7280</v>
      </c>
      <c r="O40" s="48">
        <f t="shared" si="8"/>
        <v>0.23577420086148265</v>
      </c>
      <c r="P40" s="9"/>
    </row>
    <row r="41" spans="1:16">
      <c r="A41" s="12"/>
      <c r="B41" s="25">
        <v>335.16</v>
      </c>
      <c r="C41" s="20" t="s">
        <v>41</v>
      </c>
      <c r="D41" s="47">
        <v>446500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446500</v>
      </c>
      <c r="O41" s="48">
        <f t="shared" si="8"/>
        <v>14.460601742397253</v>
      </c>
      <c r="P41" s="9"/>
    </row>
    <row r="42" spans="1:16">
      <c r="A42" s="12"/>
      <c r="B42" s="25">
        <v>335.18</v>
      </c>
      <c r="C42" s="20" t="s">
        <v>42</v>
      </c>
      <c r="D42" s="47">
        <v>3221215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3221215</v>
      </c>
      <c r="O42" s="48">
        <f t="shared" si="8"/>
        <v>104.32409236648638</v>
      </c>
      <c r="P42" s="9"/>
    </row>
    <row r="43" spans="1:16">
      <c r="A43" s="12"/>
      <c r="B43" s="25">
        <v>335.49</v>
      </c>
      <c r="C43" s="20" t="s">
        <v>122</v>
      </c>
      <c r="D43" s="47">
        <v>0</v>
      </c>
      <c r="E43" s="47">
        <v>689571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689571</v>
      </c>
      <c r="O43" s="48">
        <f t="shared" si="8"/>
        <v>22.33283673932053</v>
      </c>
      <c r="P43" s="9"/>
    </row>
    <row r="44" spans="1:16">
      <c r="A44" s="12"/>
      <c r="B44" s="25">
        <v>335.8</v>
      </c>
      <c r="C44" s="20" t="s">
        <v>123</v>
      </c>
      <c r="D44" s="47">
        <v>0</v>
      </c>
      <c r="E44" s="47">
        <v>603495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603495</v>
      </c>
      <c r="O44" s="48">
        <f t="shared" si="8"/>
        <v>19.545130679794021</v>
      </c>
      <c r="P44" s="9"/>
    </row>
    <row r="45" spans="1:16" ht="15.75">
      <c r="A45" s="29" t="s">
        <v>50</v>
      </c>
      <c r="B45" s="30"/>
      <c r="C45" s="31"/>
      <c r="D45" s="32">
        <f t="shared" ref="D45:M45" si="9">SUM(D46:D63)</f>
        <v>4797512</v>
      </c>
      <c r="E45" s="32">
        <f t="shared" si="9"/>
        <v>1570445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1876127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8244084</v>
      </c>
      <c r="O45" s="46">
        <f t="shared" si="8"/>
        <v>266.99757100754607</v>
      </c>
      <c r="P45" s="10"/>
    </row>
    <row r="46" spans="1:16">
      <c r="A46" s="12"/>
      <c r="B46" s="25">
        <v>341.15</v>
      </c>
      <c r="C46" s="20" t="s">
        <v>55</v>
      </c>
      <c r="D46" s="47">
        <v>0</v>
      </c>
      <c r="E46" s="47">
        <v>76695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63" si="10">SUM(D46:M46)</f>
        <v>76695</v>
      </c>
      <c r="O46" s="48">
        <f t="shared" si="8"/>
        <v>2.4838876833889301</v>
      </c>
      <c r="P46" s="9"/>
    </row>
    <row r="47" spans="1:16">
      <c r="A47" s="12"/>
      <c r="B47" s="25">
        <v>341.51</v>
      </c>
      <c r="C47" s="20" t="s">
        <v>56</v>
      </c>
      <c r="D47" s="47">
        <v>247839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247839</v>
      </c>
      <c r="O47" s="48">
        <f t="shared" si="8"/>
        <v>8.0266541438611263</v>
      </c>
      <c r="P47" s="9"/>
    </row>
    <row r="48" spans="1:16">
      <c r="A48" s="12"/>
      <c r="B48" s="25">
        <v>341.52</v>
      </c>
      <c r="C48" s="20" t="s">
        <v>57</v>
      </c>
      <c r="D48" s="47">
        <v>44562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44562</v>
      </c>
      <c r="O48" s="48">
        <f t="shared" si="8"/>
        <v>1.443210156427114</v>
      </c>
      <c r="P48" s="9"/>
    </row>
    <row r="49" spans="1:16">
      <c r="A49" s="12"/>
      <c r="B49" s="25">
        <v>341.54</v>
      </c>
      <c r="C49" s="20" t="s">
        <v>125</v>
      </c>
      <c r="D49" s="47">
        <v>0</v>
      </c>
      <c r="E49" s="47">
        <v>258915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258915</v>
      </c>
      <c r="O49" s="48">
        <f t="shared" si="8"/>
        <v>8.3853677494575258</v>
      </c>
      <c r="P49" s="9"/>
    </row>
    <row r="50" spans="1:16">
      <c r="A50" s="12"/>
      <c r="B50" s="25">
        <v>341.8</v>
      </c>
      <c r="C50" s="20" t="s">
        <v>126</v>
      </c>
      <c r="D50" s="47">
        <v>119619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119619</v>
      </c>
      <c r="O50" s="48">
        <f t="shared" si="8"/>
        <v>3.8740486446222109</v>
      </c>
      <c r="P50" s="9"/>
    </row>
    <row r="51" spans="1:16">
      <c r="A51" s="12"/>
      <c r="B51" s="25">
        <v>341.9</v>
      </c>
      <c r="C51" s="20" t="s">
        <v>58</v>
      </c>
      <c r="D51" s="47">
        <v>76741</v>
      </c>
      <c r="E51" s="47">
        <v>154774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231515</v>
      </c>
      <c r="O51" s="48">
        <f t="shared" si="8"/>
        <v>7.4979758396217253</v>
      </c>
      <c r="P51" s="9"/>
    </row>
    <row r="52" spans="1:16">
      <c r="A52" s="12"/>
      <c r="B52" s="25">
        <v>342.1</v>
      </c>
      <c r="C52" s="20" t="s">
        <v>59</v>
      </c>
      <c r="D52" s="47">
        <v>127985</v>
      </c>
      <c r="E52" s="47">
        <v>414584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542569</v>
      </c>
      <c r="O52" s="48">
        <f t="shared" si="8"/>
        <v>17.57194675648541</v>
      </c>
      <c r="P52" s="9"/>
    </row>
    <row r="53" spans="1:16">
      <c r="A53" s="12"/>
      <c r="B53" s="25">
        <v>342.3</v>
      </c>
      <c r="C53" s="20" t="s">
        <v>60</v>
      </c>
      <c r="D53" s="47">
        <v>3302140</v>
      </c>
      <c r="E53" s="47">
        <v>314714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3616854</v>
      </c>
      <c r="O53" s="48">
        <f t="shared" si="8"/>
        <v>117.13748097289245</v>
      </c>
      <c r="P53" s="9"/>
    </row>
    <row r="54" spans="1:16">
      <c r="A54" s="12"/>
      <c r="B54" s="25">
        <v>342.5</v>
      </c>
      <c r="C54" s="20" t="s">
        <v>61</v>
      </c>
      <c r="D54" s="47">
        <v>12368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12368</v>
      </c>
      <c r="O54" s="48">
        <f t="shared" si="8"/>
        <v>0.40055704893610128</v>
      </c>
      <c r="P54" s="9"/>
    </row>
    <row r="55" spans="1:16">
      <c r="A55" s="12"/>
      <c r="B55" s="25">
        <v>342.6</v>
      </c>
      <c r="C55" s="20" t="s">
        <v>62</v>
      </c>
      <c r="D55" s="47">
        <v>690221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690221</v>
      </c>
      <c r="O55" s="48">
        <f t="shared" si="8"/>
        <v>22.353888007254589</v>
      </c>
      <c r="P55" s="9"/>
    </row>
    <row r="56" spans="1:16">
      <c r="A56" s="12"/>
      <c r="B56" s="25">
        <v>343.4</v>
      </c>
      <c r="C56" s="20" t="s">
        <v>64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650974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650974</v>
      </c>
      <c r="O56" s="48">
        <f t="shared" si="8"/>
        <v>21.082812449395991</v>
      </c>
      <c r="P56" s="9"/>
    </row>
    <row r="57" spans="1:16">
      <c r="A57" s="12"/>
      <c r="B57" s="25">
        <v>343.5</v>
      </c>
      <c r="C57" s="20" t="s">
        <v>65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1225153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1225153</v>
      </c>
      <c r="O57" s="48">
        <f t="shared" si="8"/>
        <v>39.678498558797813</v>
      </c>
      <c r="P57" s="9"/>
    </row>
    <row r="58" spans="1:16">
      <c r="A58" s="12"/>
      <c r="B58" s="25">
        <v>344.1</v>
      </c>
      <c r="C58" s="20" t="s">
        <v>66</v>
      </c>
      <c r="D58" s="47">
        <v>1200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1200</v>
      </c>
      <c r="O58" s="48">
        <f t="shared" si="8"/>
        <v>3.8863879262881755E-2</v>
      </c>
      <c r="P58" s="9"/>
    </row>
    <row r="59" spans="1:16">
      <c r="A59" s="12"/>
      <c r="B59" s="25">
        <v>344.9</v>
      </c>
      <c r="C59" s="20" t="s">
        <v>67</v>
      </c>
      <c r="D59" s="47">
        <v>0</v>
      </c>
      <c r="E59" s="47">
        <v>11145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11145</v>
      </c>
      <c r="O59" s="48">
        <f t="shared" si="8"/>
        <v>0.3609482786540143</v>
      </c>
      <c r="P59" s="9"/>
    </row>
    <row r="60" spans="1:16">
      <c r="A60" s="12"/>
      <c r="B60" s="25">
        <v>347.1</v>
      </c>
      <c r="C60" s="20" t="s">
        <v>68</v>
      </c>
      <c r="D60" s="47">
        <v>23684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23684</v>
      </c>
      <c r="O60" s="48">
        <f t="shared" si="8"/>
        <v>0.76704343038507627</v>
      </c>
      <c r="P60" s="9"/>
    </row>
    <row r="61" spans="1:16">
      <c r="A61" s="12"/>
      <c r="B61" s="25">
        <v>347.2</v>
      </c>
      <c r="C61" s="20" t="s">
        <v>69</v>
      </c>
      <c r="D61" s="47">
        <v>33993</v>
      </c>
      <c r="E61" s="47">
        <v>339618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373611</v>
      </c>
      <c r="O61" s="48">
        <f t="shared" si="8"/>
        <v>12.099977329403764</v>
      </c>
      <c r="P61" s="9"/>
    </row>
    <row r="62" spans="1:16">
      <c r="A62" s="12"/>
      <c r="B62" s="25">
        <v>347.5</v>
      </c>
      <c r="C62" s="20" t="s">
        <v>70</v>
      </c>
      <c r="D62" s="47">
        <v>5602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5602</v>
      </c>
      <c r="O62" s="48">
        <f t="shared" si="8"/>
        <v>0.181429543025553</v>
      </c>
      <c r="P62" s="9"/>
    </row>
    <row r="63" spans="1:16">
      <c r="A63" s="12"/>
      <c r="B63" s="25">
        <v>348.88</v>
      </c>
      <c r="C63" s="20" t="s">
        <v>128</v>
      </c>
      <c r="D63" s="47">
        <v>111558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111558</v>
      </c>
      <c r="O63" s="48">
        <f t="shared" si="8"/>
        <v>3.6129805356738025</v>
      </c>
      <c r="P63" s="9"/>
    </row>
    <row r="64" spans="1:16" ht="15.75">
      <c r="A64" s="29" t="s">
        <v>51</v>
      </c>
      <c r="B64" s="30"/>
      <c r="C64" s="31"/>
      <c r="D64" s="32">
        <f t="shared" ref="D64:M64" si="11">SUM(D65:D68)</f>
        <v>19431</v>
      </c>
      <c r="E64" s="32">
        <f t="shared" si="11"/>
        <v>77940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77" si="12">SUM(D64:M64)</f>
        <v>97371</v>
      </c>
      <c r="O64" s="46">
        <f t="shared" si="8"/>
        <v>3.1535123230883828</v>
      </c>
      <c r="P64" s="10"/>
    </row>
    <row r="65" spans="1:119">
      <c r="A65" s="13"/>
      <c r="B65" s="40">
        <v>351.1</v>
      </c>
      <c r="C65" s="21" t="s">
        <v>90</v>
      </c>
      <c r="D65" s="47">
        <v>0</v>
      </c>
      <c r="E65" s="47">
        <v>48375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48375</v>
      </c>
      <c r="O65" s="48">
        <f t="shared" si="8"/>
        <v>1.5667001327849208</v>
      </c>
      <c r="P65" s="9"/>
    </row>
    <row r="66" spans="1:119">
      <c r="A66" s="13"/>
      <c r="B66" s="40">
        <v>351.5</v>
      </c>
      <c r="C66" s="21" t="s">
        <v>93</v>
      </c>
      <c r="D66" s="47">
        <v>0</v>
      </c>
      <c r="E66" s="47">
        <v>29565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29565</v>
      </c>
      <c r="O66" s="48">
        <f t="shared" si="8"/>
        <v>0.9575088253392493</v>
      </c>
      <c r="P66" s="9"/>
    </row>
    <row r="67" spans="1:119">
      <c r="A67" s="13"/>
      <c r="B67" s="40">
        <v>352</v>
      </c>
      <c r="C67" s="21" t="s">
        <v>94</v>
      </c>
      <c r="D67" s="47">
        <v>3420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3420</v>
      </c>
      <c r="O67" s="48">
        <f t="shared" si="8"/>
        <v>0.11076205589921301</v>
      </c>
      <c r="P67" s="9"/>
    </row>
    <row r="68" spans="1:119">
      <c r="A68" s="13"/>
      <c r="B68" s="40">
        <v>354</v>
      </c>
      <c r="C68" s="21" t="s">
        <v>95</v>
      </c>
      <c r="D68" s="47">
        <v>16011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16011</v>
      </c>
      <c r="O68" s="48">
        <f t="shared" si="8"/>
        <v>0.51854130906499984</v>
      </c>
      <c r="P68" s="9"/>
    </row>
    <row r="69" spans="1:119" ht="15.75">
      <c r="A69" s="29" t="s">
        <v>4</v>
      </c>
      <c r="B69" s="30"/>
      <c r="C69" s="31"/>
      <c r="D69" s="32">
        <f t="shared" ref="D69:M69" si="13">SUM(D70:D73)</f>
        <v>80675</v>
      </c>
      <c r="E69" s="32">
        <f t="shared" si="13"/>
        <v>511780</v>
      </c>
      <c r="F69" s="32">
        <f t="shared" si="13"/>
        <v>0</v>
      </c>
      <c r="G69" s="32">
        <f t="shared" si="13"/>
        <v>39497</v>
      </c>
      <c r="H69" s="32">
        <f t="shared" si="13"/>
        <v>0</v>
      </c>
      <c r="I69" s="32">
        <f t="shared" si="13"/>
        <v>8819</v>
      </c>
      <c r="J69" s="32">
        <f t="shared" si="13"/>
        <v>0</v>
      </c>
      <c r="K69" s="32">
        <f t="shared" si="13"/>
        <v>0</v>
      </c>
      <c r="L69" s="32">
        <f t="shared" si="13"/>
        <v>0</v>
      </c>
      <c r="M69" s="32">
        <f t="shared" si="13"/>
        <v>0</v>
      </c>
      <c r="N69" s="32">
        <f t="shared" si="12"/>
        <v>640771</v>
      </c>
      <c r="O69" s="46">
        <f t="shared" ref="O69:O77" si="14">(N69/O$79)</f>
        <v>20.752372315963338</v>
      </c>
      <c r="P69" s="10"/>
    </row>
    <row r="70" spans="1:119">
      <c r="A70" s="12"/>
      <c r="B70" s="25">
        <v>361.1</v>
      </c>
      <c r="C70" s="20" t="s">
        <v>98</v>
      </c>
      <c r="D70" s="47">
        <v>52022</v>
      </c>
      <c r="E70" s="47">
        <v>28556</v>
      </c>
      <c r="F70" s="47">
        <v>0</v>
      </c>
      <c r="G70" s="47">
        <v>0</v>
      </c>
      <c r="H70" s="47">
        <v>0</v>
      </c>
      <c r="I70" s="47">
        <v>8819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89397</v>
      </c>
      <c r="O70" s="48">
        <f t="shared" si="14"/>
        <v>2.8952618453865338</v>
      </c>
      <c r="P70" s="9"/>
    </row>
    <row r="71" spans="1:119">
      <c r="A71" s="12"/>
      <c r="B71" s="25">
        <v>364</v>
      </c>
      <c r="C71" s="20" t="s">
        <v>99</v>
      </c>
      <c r="D71" s="47">
        <v>0</v>
      </c>
      <c r="E71" s="47">
        <v>343700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343700</v>
      </c>
      <c r="O71" s="48">
        <f t="shared" si="14"/>
        <v>11.131262752210382</v>
      </c>
      <c r="P71" s="9"/>
    </row>
    <row r="72" spans="1:119">
      <c r="A72" s="12"/>
      <c r="B72" s="25">
        <v>366</v>
      </c>
      <c r="C72" s="20" t="s">
        <v>100</v>
      </c>
      <c r="D72" s="47">
        <v>0</v>
      </c>
      <c r="E72" s="47">
        <v>11835</v>
      </c>
      <c r="F72" s="47">
        <v>0</v>
      </c>
      <c r="G72" s="47">
        <v>775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12610</v>
      </c>
      <c r="O72" s="48">
        <f t="shared" si="14"/>
        <v>0.40839459792078248</v>
      </c>
      <c r="P72" s="9"/>
    </row>
    <row r="73" spans="1:119">
      <c r="A73" s="12"/>
      <c r="B73" s="25">
        <v>369.9</v>
      </c>
      <c r="C73" s="20" t="s">
        <v>102</v>
      </c>
      <c r="D73" s="47">
        <v>28653</v>
      </c>
      <c r="E73" s="47">
        <v>127689</v>
      </c>
      <c r="F73" s="47">
        <v>0</v>
      </c>
      <c r="G73" s="47">
        <v>38722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195064</v>
      </c>
      <c r="O73" s="48">
        <f t="shared" si="14"/>
        <v>6.3174531204456388</v>
      </c>
      <c r="P73" s="9"/>
    </row>
    <row r="74" spans="1:119" ht="15.75">
      <c r="A74" s="29" t="s">
        <v>52</v>
      </c>
      <c r="B74" s="30"/>
      <c r="C74" s="31"/>
      <c r="D74" s="32">
        <f t="shared" ref="D74:M74" si="15">SUM(D75:D76)</f>
        <v>14311844</v>
      </c>
      <c r="E74" s="32">
        <f t="shared" si="15"/>
        <v>1225792</v>
      </c>
      <c r="F74" s="32">
        <f t="shared" si="15"/>
        <v>0</v>
      </c>
      <c r="G74" s="32">
        <f t="shared" si="15"/>
        <v>2372176</v>
      </c>
      <c r="H74" s="32">
        <f t="shared" si="15"/>
        <v>0</v>
      </c>
      <c r="I74" s="32">
        <f t="shared" si="15"/>
        <v>1931389</v>
      </c>
      <c r="J74" s="32">
        <f t="shared" si="15"/>
        <v>0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 t="shared" si="12"/>
        <v>19841201</v>
      </c>
      <c r="O74" s="46">
        <f t="shared" si="14"/>
        <v>642.58836674547399</v>
      </c>
      <c r="P74" s="9"/>
    </row>
    <row r="75" spans="1:119">
      <c r="A75" s="12"/>
      <c r="B75" s="25">
        <v>381</v>
      </c>
      <c r="C75" s="20" t="s">
        <v>103</v>
      </c>
      <c r="D75" s="47">
        <v>14182584</v>
      </c>
      <c r="E75" s="47">
        <v>1025792</v>
      </c>
      <c r="F75" s="47">
        <v>0</v>
      </c>
      <c r="G75" s="47">
        <v>687176</v>
      </c>
      <c r="H75" s="47">
        <v>0</v>
      </c>
      <c r="I75" s="47">
        <v>1931389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17826941</v>
      </c>
      <c r="O75" s="48">
        <f t="shared" si="14"/>
        <v>577.35340220876378</v>
      </c>
      <c r="P75" s="9"/>
    </row>
    <row r="76" spans="1:119" ht="15.75" thickBot="1">
      <c r="A76" s="12"/>
      <c r="B76" s="25">
        <v>384</v>
      </c>
      <c r="C76" s="20" t="s">
        <v>104</v>
      </c>
      <c r="D76" s="47">
        <v>129260</v>
      </c>
      <c r="E76" s="47">
        <v>200000</v>
      </c>
      <c r="F76" s="47">
        <v>0</v>
      </c>
      <c r="G76" s="47">
        <v>1685000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2014260</v>
      </c>
      <c r="O76" s="48">
        <f t="shared" si="14"/>
        <v>65.234964536710166</v>
      </c>
      <c r="P76" s="9"/>
    </row>
    <row r="77" spans="1:119" ht="16.5" thickBot="1">
      <c r="A77" s="14" t="s">
        <v>71</v>
      </c>
      <c r="B77" s="23"/>
      <c r="C77" s="22"/>
      <c r="D77" s="15">
        <f t="shared" ref="D77:M77" si="16">SUM(D5,D12,D21,D45,D64,D69,D74)</f>
        <v>34472526</v>
      </c>
      <c r="E77" s="15">
        <f t="shared" si="16"/>
        <v>9450090</v>
      </c>
      <c r="F77" s="15">
        <f t="shared" si="16"/>
        <v>0</v>
      </c>
      <c r="G77" s="15">
        <f t="shared" si="16"/>
        <v>7343599</v>
      </c>
      <c r="H77" s="15">
        <f t="shared" si="16"/>
        <v>0</v>
      </c>
      <c r="I77" s="15">
        <f t="shared" si="16"/>
        <v>4939177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2"/>
        <v>56205392</v>
      </c>
      <c r="O77" s="38">
        <f t="shared" si="14"/>
        <v>1820.2996405091169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1"/>
      <c r="B79" s="42"/>
      <c r="C79" s="42"/>
      <c r="D79" s="43"/>
      <c r="E79" s="43"/>
      <c r="F79" s="43"/>
      <c r="G79" s="43"/>
      <c r="H79" s="43"/>
      <c r="I79" s="43"/>
      <c r="J79" s="43"/>
      <c r="K79" s="43"/>
      <c r="L79" s="119" t="s">
        <v>133</v>
      </c>
      <c r="M79" s="119"/>
      <c r="N79" s="119"/>
      <c r="O79" s="44">
        <v>30877</v>
      </c>
    </row>
    <row r="80" spans="1:119">
      <c r="A80" s="120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8"/>
    </row>
    <row r="81" spans="1:15" ht="15.75" customHeight="1" thickBot="1">
      <c r="A81" s="121" t="s">
        <v>134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1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110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10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10934645</v>
      </c>
      <c r="E5" s="27">
        <f t="shared" si="0"/>
        <v>1121602</v>
      </c>
      <c r="F5" s="27">
        <f t="shared" si="0"/>
        <v>0</v>
      </c>
      <c r="G5" s="27">
        <f t="shared" si="0"/>
        <v>1781441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13837688</v>
      </c>
      <c r="O5" s="33">
        <f t="shared" ref="O5:O36" si="1">(N5/O$84)</f>
        <v>449.62594229269558</v>
      </c>
      <c r="P5" s="6"/>
    </row>
    <row r="6" spans="1:133">
      <c r="A6" s="12"/>
      <c r="B6" s="25">
        <v>311</v>
      </c>
      <c r="C6" s="20" t="s">
        <v>2</v>
      </c>
      <c r="D6" s="47">
        <v>10625427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10625427</v>
      </c>
      <c r="O6" s="48">
        <f t="shared" si="1"/>
        <v>345.25042240707046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50415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50415</v>
      </c>
      <c r="O7" s="48">
        <f t="shared" si="1"/>
        <v>1.6381271120353522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117393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117393</v>
      </c>
      <c r="O8" s="48">
        <f t="shared" si="1"/>
        <v>3.8144333246685731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651355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651355</v>
      </c>
      <c r="O9" s="48">
        <f t="shared" si="1"/>
        <v>21.164381336106057</v>
      </c>
      <c r="P9" s="9"/>
    </row>
    <row r="10" spans="1:133">
      <c r="A10" s="12"/>
      <c r="B10" s="25">
        <v>312.42</v>
      </c>
      <c r="C10" s="20" t="s">
        <v>114</v>
      </c>
      <c r="D10" s="47">
        <v>0</v>
      </c>
      <c r="E10" s="47">
        <v>302439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302439</v>
      </c>
      <c r="O10" s="48">
        <f t="shared" si="1"/>
        <v>9.8271055367819073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1781441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1781441</v>
      </c>
      <c r="O11" s="48">
        <f t="shared" si="1"/>
        <v>57.884097998440346</v>
      </c>
      <c r="P11" s="9"/>
    </row>
    <row r="12" spans="1:133">
      <c r="A12" s="12"/>
      <c r="B12" s="25">
        <v>315</v>
      </c>
      <c r="C12" s="20" t="s">
        <v>15</v>
      </c>
      <c r="D12" s="47">
        <v>309218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309218</v>
      </c>
      <c r="O12" s="48">
        <f t="shared" si="1"/>
        <v>10.04737457759293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409340</v>
      </c>
      <c r="E13" s="32">
        <f t="shared" si="3"/>
        <v>982954</v>
      </c>
      <c r="F13" s="32">
        <f t="shared" si="3"/>
        <v>0</v>
      </c>
      <c r="G13" s="32">
        <f t="shared" si="3"/>
        <v>51978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1444272</v>
      </c>
      <c r="O13" s="46">
        <f t="shared" si="1"/>
        <v>46.928515726540162</v>
      </c>
      <c r="P13" s="10"/>
    </row>
    <row r="14" spans="1:133">
      <c r="A14" s="12"/>
      <c r="B14" s="25">
        <v>322</v>
      </c>
      <c r="C14" s="20" t="s">
        <v>0</v>
      </c>
      <c r="D14" s="47">
        <v>409340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409340</v>
      </c>
      <c r="O14" s="48">
        <f t="shared" si="1"/>
        <v>13.300623862750195</v>
      </c>
      <c r="P14" s="9"/>
    </row>
    <row r="15" spans="1:133">
      <c r="A15" s="12"/>
      <c r="B15" s="25">
        <v>324.11</v>
      </c>
      <c r="C15" s="20" t="s">
        <v>17</v>
      </c>
      <c r="D15" s="47">
        <v>0</v>
      </c>
      <c r="E15" s="47">
        <v>0</v>
      </c>
      <c r="F15" s="47">
        <v>0</v>
      </c>
      <c r="G15" s="47">
        <v>16866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0" si="4">SUM(D15:M15)</f>
        <v>16866</v>
      </c>
      <c r="O15" s="48">
        <f t="shared" si="1"/>
        <v>0.54802443462438266</v>
      </c>
      <c r="P15" s="9"/>
    </row>
    <row r="16" spans="1:133">
      <c r="A16" s="12"/>
      <c r="B16" s="25">
        <v>324.12</v>
      </c>
      <c r="C16" s="20" t="s">
        <v>115</v>
      </c>
      <c r="D16" s="47">
        <v>0</v>
      </c>
      <c r="E16" s="47">
        <v>0</v>
      </c>
      <c r="F16" s="47">
        <v>0</v>
      </c>
      <c r="G16" s="47">
        <v>11466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11466</v>
      </c>
      <c r="O16" s="48">
        <f t="shared" si="1"/>
        <v>0.37256303613205094</v>
      </c>
      <c r="P16" s="9"/>
    </row>
    <row r="17" spans="1:16">
      <c r="A17" s="12"/>
      <c r="B17" s="25">
        <v>324.31</v>
      </c>
      <c r="C17" s="20" t="s">
        <v>116</v>
      </c>
      <c r="D17" s="47">
        <v>0</v>
      </c>
      <c r="E17" s="47">
        <v>0</v>
      </c>
      <c r="F17" s="47">
        <v>0</v>
      </c>
      <c r="G17" s="47">
        <v>20556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20556</v>
      </c>
      <c r="O17" s="48">
        <f t="shared" si="1"/>
        <v>0.667923056927476</v>
      </c>
      <c r="P17" s="9"/>
    </row>
    <row r="18" spans="1:16">
      <c r="A18" s="12"/>
      <c r="B18" s="25">
        <v>324.61</v>
      </c>
      <c r="C18" s="20" t="s">
        <v>117</v>
      </c>
      <c r="D18" s="47">
        <v>0</v>
      </c>
      <c r="E18" s="47">
        <v>0</v>
      </c>
      <c r="F18" s="47">
        <v>0</v>
      </c>
      <c r="G18" s="47">
        <v>3090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3090</v>
      </c>
      <c r="O18" s="48">
        <f t="shared" si="1"/>
        <v>0.10040291135950091</v>
      </c>
      <c r="P18" s="9"/>
    </row>
    <row r="19" spans="1:16">
      <c r="A19" s="12"/>
      <c r="B19" s="25">
        <v>325.10000000000002</v>
      </c>
      <c r="C19" s="20" t="s">
        <v>18</v>
      </c>
      <c r="D19" s="47">
        <v>0</v>
      </c>
      <c r="E19" s="47">
        <v>5951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5951</v>
      </c>
      <c r="O19" s="48">
        <f t="shared" si="1"/>
        <v>0.19336495970886405</v>
      </c>
      <c r="P19" s="9"/>
    </row>
    <row r="20" spans="1:16">
      <c r="A20" s="12"/>
      <c r="B20" s="25">
        <v>325.2</v>
      </c>
      <c r="C20" s="20" t="s">
        <v>118</v>
      </c>
      <c r="D20" s="47">
        <v>0</v>
      </c>
      <c r="E20" s="47">
        <v>959291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959291</v>
      </c>
      <c r="O20" s="48">
        <f t="shared" si="1"/>
        <v>31.170100077982845</v>
      </c>
      <c r="P20" s="9"/>
    </row>
    <row r="21" spans="1:16">
      <c r="A21" s="12"/>
      <c r="B21" s="25">
        <v>329</v>
      </c>
      <c r="C21" s="20" t="s">
        <v>19</v>
      </c>
      <c r="D21" s="47">
        <v>0</v>
      </c>
      <c r="E21" s="47">
        <v>17712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17712</v>
      </c>
      <c r="O21" s="48">
        <f t="shared" si="1"/>
        <v>0.57551338705484789</v>
      </c>
      <c r="P21" s="9"/>
    </row>
    <row r="22" spans="1:16" ht="15.75">
      <c r="A22" s="29" t="s">
        <v>21</v>
      </c>
      <c r="B22" s="30"/>
      <c r="C22" s="31"/>
      <c r="D22" s="32">
        <f t="shared" ref="D22:M22" si="5">SUM(D23:D48)</f>
        <v>4390192</v>
      </c>
      <c r="E22" s="32">
        <f t="shared" si="5"/>
        <v>6679428</v>
      </c>
      <c r="F22" s="32">
        <f t="shared" si="5"/>
        <v>0</v>
      </c>
      <c r="G22" s="32">
        <f t="shared" si="5"/>
        <v>312851</v>
      </c>
      <c r="H22" s="32">
        <f t="shared" si="5"/>
        <v>0</v>
      </c>
      <c r="I22" s="32">
        <f t="shared" si="5"/>
        <v>753218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>SUM(D22:M22)</f>
        <v>12135689</v>
      </c>
      <c r="O22" s="46">
        <f t="shared" si="1"/>
        <v>394.32314140889002</v>
      </c>
      <c r="P22" s="10"/>
    </row>
    <row r="23" spans="1:16">
      <c r="A23" s="12"/>
      <c r="B23" s="25">
        <v>331.1</v>
      </c>
      <c r="C23" s="20" t="s">
        <v>119</v>
      </c>
      <c r="D23" s="47">
        <v>1118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1118</v>
      </c>
      <c r="O23" s="48">
        <f t="shared" si="1"/>
        <v>3.6327008058227188E-2</v>
      </c>
      <c r="P23" s="9"/>
    </row>
    <row r="24" spans="1:16">
      <c r="A24" s="12"/>
      <c r="B24" s="25">
        <v>331.2</v>
      </c>
      <c r="C24" s="20" t="s">
        <v>20</v>
      </c>
      <c r="D24" s="47">
        <v>0</v>
      </c>
      <c r="E24" s="47">
        <v>870336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870336</v>
      </c>
      <c r="O24" s="48">
        <f t="shared" si="1"/>
        <v>28.279698466337404</v>
      </c>
      <c r="P24" s="9"/>
    </row>
    <row r="25" spans="1:16">
      <c r="A25" s="12"/>
      <c r="B25" s="25">
        <v>331.35</v>
      </c>
      <c r="C25" s="20" t="s">
        <v>26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25477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1" si="6">SUM(D25:M25)</f>
        <v>25477</v>
      </c>
      <c r="O25" s="48">
        <f t="shared" si="1"/>
        <v>0.82782037951650633</v>
      </c>
      <c r="P25" s="9"/>
    </row>
    <row r="26" spans="1:16">
      <c r="A26" s="12"/>
      <c r="B26" s="25">
        <v>331.5</v>
      </c>
      <c r="C26" s="20" t="s">
        <v>22</v>
      </c>
      <c r="D26" s="47">
        <v>0</v>
      </c>
      <c r="E26" s="47">
        <v>1911536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1911536</v>
      </c>
      <c r="O26" s="48">
        <f t="shared" si="1"/>
        <v>62.11125552378477</v>
      </c>
      <c r="P26" s="9"/>
    </row>
    <row r="27" spans="1:16">
      <c r="A27" s="12"/>
      <c r="B27" s="25">
        <v>331.65</v>
      </c>
      <c r="C27" s="20" t="s">
        <v>27</v>
      </c>
      <c r="D27" s="47">
        <v>0</v>
      </c>
      <c r="E27" s="47">
        <v>61409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61409</v>
      </c>
      <c r="O27" s="48">
        <f t="shared" si="1"/>
        <v>1.9953535222251104</v>
      </c>
      <c r="P27" s="9"/>
    </row>
    <row r="28" spans="1:16">
      <c r="A28" s="12"/>
      <c r="B28" s="25">
        <v>331.7</v>
      </c>
      <c r="C28" s="20" t="s">
        <v>120</v>
      </c>
      <c r="D28" s="47">
        <v>4772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4772</v>
      </c>
      <c r="O28" s="48">
        <f t="shared" si="1"/>
        <v>0.15505588770470496</v>
      </c>
      <c r="P28" s="9"/>
    </row>
    <row r="29" spans="1:16">
      <c r="A29" s="12"/>
      <c r="B29" s="25">
        <v>331.9</v>
      </c>
      <c r="C29" s="20" t="s">
        <v>23</v>
      </c>
      <c r="D29" s="47">
        <v>0</v>
      </c>
      <c r="E29" s="47">
        <v>178317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178317</v>
      </c>
      <c r="O29" s="48">
        <f t="shared" si="1"/>
        <v>5.7940278138809465</v>
      </c>
      <c r="P29" s="9"/>
    </row>
    <row r="30" spans="1:16">
      <c r="A30" s="12"/>
      <c r="B30" s="25">
        <v>333</v>
      </c>
      <c r="C30" s="20" t="s">
        <v>3</v>
      </c>
      <c r="D30" s="47">
        <v>328799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328799</v>
      </c>
      <c r="O30" s="48">
        <f t="shared" si="1"/>
        <v>10.683617104237069</v>
      </c>
      <c r="P30" s="9"/>
    </row>
    <row r="31" spans="1:16">
      <c r="A31" s="12"/>
      <c r="B31" s="25">
        <v>334.2</v>
      </c>
      <c r="C31" s="20" t="s">
        <v>25</v>
      </c>
      <c r="D31" s="47">
        <v>0</v>
      </c>
      <c r="E31" s="47">
        <v>27356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27356</v>
      </c>
      <c r="O31" s="48">
        <f t="shared" si="1"/>
        <v>0.88887444762152323</v>
      </c>
      <c r="P31" s="9"/>
    </row>
    <row r="32" spans="1:16">
      <c r="A32" s="12"/>
      <c r="B32" s="25">
        <v>334.34</v>
      </c>
      <c r="C32" s="20" t="s">
        <v>29</v>
      </c>
      <c r="D32" s="47">
        <v>0</v>
      </c>
      <c r="E32" s="47">
        <v>87367</v>
      </c>
      <c r="F32" s="47">
        <v>0</v>
      </c>
      <c r="G32" s="47">
        <v>0</v>
      </c>
      <c r="H32" s="47">
        <v>0</v>
      </c>
      <c r="I32" s="47">
        <v>92372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179739</v>
      </c>
      <c r="O32" s="48">
        <f t="shared" si="1"/>
        <v>5.8402326488172598</v>
      </c>
      <c r="P32" s="9"/>
    </row>
    <row r="33" spans="1:16">
      <c r="A33" s="12"/>
      <c r="B33" s="25">
        <v>334.35</v>
      </c>
      <c r="C33" s="20" t="s">
        <v>30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135369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135369</v>
      </c>
      <c r="O33" s="48">
        <f t="shared" si="1"/>
        <v>4.3985248245386019</v>
      </c>
      <c r="P33" s="9"/>
    </row>
    <row r="34" spans="1:16">
      <c r="A34" s="12"/>
      <c r="B34" s="25">
        <v>334.39</v>
      </c>
      <c r="C34" s="20" t="s">
        <v>31</v>
      </c>
      <c r="D34" s="47">
        <v>0</v>
      </c>
      <c r="E34" s="47">
        <v>50000</v>
      </c>
      <c r="F34" s="47">
        <v>0</v>
      </c>
      <c r="G34" s="47">
        <v>25000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7" si="7">SUM(D34:M34)</f>
        <v>75000</v>
      </c>
      <c r="O34" s="48">
        <f t="shared" si="1"/>
        <v>2.4369638679490513</v>
      </c>
      <c r="P34" s="9"/>
    </row>
    <row r="35" spans="1:16">
      <c r="A35" s="12"/>
      <c r="B35" s="25">
        <v>334.49</v>
      </c>
      <c r="C35" s="20" t="s">
        <v>32</v>
      </c>
      <c r="D35" s="47">
        <v>0</v>
      </c>
      <c r="E35" s="47">
        <v>4693</v>
      </c>
      <c r="F35" s="47">
        <v>0</v>
      </c>
      <c r="G35" s="47">
        <v>281117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285810</v>
      </c>
      <c r="O35" s="48">
        <f t="shared" si="1"/>
        <v>9.2867819079802452</v>
      </c>
      <c r="P35" s="9"/>
    </row>
    <row r="36" spans="1:16">
      <c r="A36" s="12"/>
      <c r="B36" s="25">
        <v>334.5</v>
      </c>
      <c r="C36" s="20" t="s">
        <v>33</v>
      </c>
      <c r="D36" s="47">
        <v>0</v>
      </c>
      <c r="E36" s="47">
        <v>537558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537558</v>
      </c>
      <c r="O36" s="48">
        <f t="shared" si="1"/>
        <v>17.466792305692749</v>
      </c>
      <c r="P36" s="9"/>
    </row>
    <row r="37" spans="1:16">
      <c r="A37" s="12"/>
      <c r="B37" s="25">
        <v>334.62</v>
      </c>
      <c r="C37" s="20" t="s">
        <v>121</v>
      </c>
      <c r="D37" s="47">
        <v>0</v>
      </c>
      <c r="E37" s="47">
        <v>1735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1735</v>
      </c>
      <c r="O37" s="48">
        <f t="shared" ref="O37:O68" si="8">(N37/O$84)</f>
        <v>5.6375097478554716E-2</v>
      </c>
      <c r="P37" s="9"/>
    </row>
    <row r="38" spans="1:16">
      <c r="A38" s="12"/>
      <c r="B38" s="25">
        <v>334.69</v>
      </c>
      <c r="C38" s="20" t="s">
        <v>34</v>
      </c>
      <c r="D38" s="47">
        <v>0</v>
      </c>
      <c r="E38" s="47">
        <v>19122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19122</v>
      </c>
      <c r="O38" s="48">
        <f t="shared" si="8"/>
        <v>0.62132830777229009</v>
      </c>
      <c r="P38" s="9"/>
    </row>
    <row r="39" spans="1:16">
      <c r="A39" s="12"/>
      <c r="B39" s="25">
        <v>334.7</v>
      </c>
      <c r="C39" s="20" t="s">
        <v>35</v>
      </c>
      <c r="D39" s="47">
        <v>0</v>
      </c>
      <c r="E39" s="47">
        <v>1547041</v>
      </c>
      <c r="F39" s="47">
        <v>0</v>
      </c>
      <c r="G39" s="47">
        <v>6734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1553775</v>
      </c>
      <c r="O39" s="48">
        <f t="shared" si="8"/>
        <v>50.486580452300494</v>
      </c>
      <c r="P39" s="9"/>
    </row>
    <row r="40" spans="1:16">
      <c r="A40" s="12"/>
      <c r="B40" s="25">
        <v>335.12</v>
      </c>
      <c r="C40" s="20" t="s">
        <v>37</v>
      </c>
      <c r="D40" s="47">
        <v>547131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547131</v>
      </c>
      <c r="O40" s="48">
        <f t="shared" si="8"/>
        <v>17.777846373797765</v>
      </c>
      <c r="P40" s="9"/>
    </row>
    <row r="41" spans="1:16">
      <c r="A41" s="12"/>
      <c r="B41" s="25">
        <v>335.13</v>
      </c>
      <c r="C41" s="20" t="s">
        <v>38</v>
      </c>
      <c r="D41" s="47">
        <v>10106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10106</v>
      </c>
      <c r="O41" s="48">
        <f t="shared" si="8"/>
        <v>0.3283727579932415</v>
      </c>
      <c r="P41" s="9"/>
    </row>
    <row r="42" spans="1:16">
      <c r="A42" s="12"/>
      <c r="B42" s="25">
        <v>335.14</v>
      </c>
      <c r="C42" s="20" t="s">
        <v>39</v>
      </c>
      <c r="D42" s="47">
        <v>8155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8155</v>
      </c>
      <c r="O42" s="48">
        <f t="shared" si="8"/>
        <v>0.26497920457499352</v>
      </c>
      <c r="P42" s="9"/>
    </row>
    <row r="43" spans="1:16">
      <c r="A43" s="12"/>
      <c r="B43" s="25">
        <v>335.15</v>
      </c>
      <c r="C43" s="20" t="s">
        <v>40</v>
      </c>
      <c r="D43" s="47">
        <v>4212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4212</v>
      </c>
      <c r="O43" s="48">
        <f t="shared" si="8"/>
        <v>0.13685989082401873</v>
      </c>
      <c r="P43" s="9"/>
    </row>
    <row r="44" spans="1:16">
      <c r="A44" s="12"/>
      <c r="B44" s="25">
        <v>335.16</v>
      </c>
      <c r="C44" s="20" t="s">
        <v>41</v>
      </c>
      <c r="D44" s="47">
        <v>446500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446500</v>
      </c>
      <c r="O44" s="48">
        <f t="shared" si="8"/>
        <v>14.508058227190018</v>
      </c>
      <c r="P44" s="9"/>
    </row>
    <row r="45" spans="1:16">
      <c r="A45" s="12"/>
      <c r="B45" s="25">
        <v>335.18</v>
      </c>
      <c r="C45" s="20" t="s">
        <v>42</v>
      </c>
      <c r="D45" s="47">
        <v>3039399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3039399</v>
      </c>
      <c r="O45" s="48">
        <f t="shared" si="8"/>
        <v>98.758740577073041</v>
      </c>
      <c r="P45" s="9"/>
    </row>
    <row r="46" spans="1:16">
      <c r="A46" s="12"/>
      <c r="B46" s="25">
        <v>335.49</v>
      </c>
      <c r="C46" s="20" t="s">
        <v>122</v>
      </c>
      <c r="D46" s="47">
        <v>0</v>
      </c>
      <c r="E46" s="47">
        <v>708475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708475</v>
      </c>
      <c r="O46" s="48">
        <f t="shared" si="8"/>
        <v>23.020373017936056</v>
      </c>
      <c r="P46" s="9"/>
    </row>
    <row r="47" spans="1:16">
      <c r="A47" s="12"/>
      <c r="B47" s="25">
        <v>335.8</v>
      </c>
      <c r="C47" s="20" t="s">
        <v>123</v>
      </c>
      <c r="D47" s="47">
        <v>0</v>
      </c>
      <c r="E47" s="47">
        <v>674483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674483</v>
      </c>
      <c r="O47" s="48">
        <f t="shared" si="8"/>
        <v>21.915876007278399</v>
      </c>
      <c r="P47" s="9"/>
    </row>
    <row r="48" spans="1:16">
      <c r="A48" s="12"/>
      <c r="B48" s="25">
        <v>337.3</v>
      </c>
      <c r="C48" s="20" t="s">
        <v>124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500000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500000</v>
      </c>
      <c r="O48" s="48">
        <f t="shared" si="8"/>
        <v>16.246425786327009</v>
      </c>
      <c r="P48" s="9"/>
    </row>
    <row r="49" spans="1:16" ht="15.75">
      <c r="A49" s="29" t="s">
        <v>50</v>
      </c>
      <c r="B49" s="30"/>
      <c r="C49" s="31"/>
      <c r="D49" s="32">
        <f t="shared" ref="D49:M49" si="9">SUM(D50:D66)</f>
        <v>3939626</v>
      </c>
      <c r="E49" s="32">
        <f t="shared" si="9"/>
        <v>1376530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2531894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7848050</v>
      </c>
      <c r="O49" s="46">
        <f t="shared" si="8"/>
        <v>255.00552378476735</v>
      </c>
      <c r="P49" s="10"/>
    </row>
    <row r="50" spans="1:16">
      <c r="A50" s="12"/>
      <c r="B50" s="25">
        <v>341.15</v>
      </c>
      <c r="C50" s="20" t="s">
        <v>55</v>
      </c>
      <c r="D50" s="47">
        <v>0</v>
      </c>
      <c r="E50" s="47">
        <v>93976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66" si="10">SUM(D50:M50)</f>
        <v>93976</v>
      </c>
      <c r="O50" s="48">
        <f t="shared" si="8"/>
        <v>3.0535482193917338</v>
      </c>
      <c r="P50" s="9"/>
    </row>
    <row r="51" spans="1:16">
      <c r="A51" s="12"/>
      <c r="B51" s="25">
        <v>341.51</v>
      </c>
      <c r="C51" s="20" t="s">
        <v>56</v>
      </c>
      <c r="D51" s="47">
        <v>259046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259046</v>
      </c>
      <c r="O51" s="48">
        <f t="shared" si="8"/>
        <v>8.4171432284897314</v>
      </c>
      <c r="P51" s="9"/>
    </row>
    <row r="52" spans="1:16">
      <c r="A52" s="12"/>
      <c r="B52" s="25">
        <v>341.52</v>
      </c>
      <c r="C52" s="20" t="s">
        <v>57</v>
      </c>
      <c r="D52" s="47">
        <v>46590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46590</v>
      </c>
      <c r="O52" s="48">
        <f t="shared" si="8"/>
        <v>1.5138419547699506</v>
      </c>
      <c r="P52" s="9"/>
    </row>
    <row r="53" spans="1:16">
      <c r="A53" s="12"/>
      <c r="B53" s="25">
        <v>341.54</v>
      </c>
      <c r="C53" s="20" t="s">
        <v>125</v>
      </c>
      <c r="D53" s="47">
        <v>0</v>
      </c>
      <c r="E53" s="47">
        <v>273531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273531</v>
      </c>
      <c r="O53" s="48">
        <f t="shared" si="8"/>
        <v>8.887802183519625</v>
      </c>
      <c r="P53" s="9"/>
    </row>
    <row r="54" spans="1:16">
      <c r="A54" s="12"/>
      <c r="B54" s="25">
        <v>341.8</v>
      </c>
      <c r="C54" s="20" t="s">
        <v>126</v>
      </c>
      <c r="D54" s="47">
        <v>165105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165105</v>
      </c>
      <c r="O54" s="48">
        <f t="shared" si="8"/>
        <v>5.3647322589030413</v>
      </c>
      <c r="P54" s="9"/>
    </row>
    <row r="55" spans="1:16">
      <c r="A55" s="12"/>
      <c r="B55" s="25">
        <v>341.9</v>
      </c>
      <c r="C55" s="20" t="s">
        <v>58</v>
      </c>
      <c r="D55" s="47">
        <v>62113</v>
      </c>
      <c r="E55" s="47">
        <v>158854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220967</v>
      </c>
      <c r="O55" s="48">
        <f t="shared" si="8"/>
        <v>7.1798479334546403</v>
      </c>
      <c r="P55" s="9"/>
    </row>
    <row r="56" spans="1:16">
      <c r="A56" s="12"/>
      <c r="B56" s="25">
        <v>342.1</v>
      </c>
      <c r="C56" s="20" t="s">
        <v>59</v>
      </c>
      <c r="D56" s="47">
        <v>76739</v>
      </c>
      <c r="E56" s="47">
        <v>509023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585762</v>
      </c>
      <c r="O56" s="48">
        <f t="shared" si="8"/>
        <v>19.033077722900963</v>
      </c>
      <c r="P56" s="9"/>
    </row>
    <row r="57" spans="1:16">
      <c r="A57" s="12"/>
      <c r="B57" s="25">
        <v>342.3</v>
      </c>
      <c r="C57" s="20" t="s">
        <v>60</v>
      </c>
      <c r="D57" s="47">
        <v>1914857</v>
      </c>
      <c r="E57" s="47">
        <v>212762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2127619</v>
      </c>
      <c r="O57" s="48">
        <f t="shared" si="8"/>
        <v>69.132408370158572</v>
      </c>
      <c r="P57" s="9"/>
    </row>
    <row r="58" spans="1:16">
      <c r="A58" s="12"/>
      <c r="B58" s="25">
        <v>342.5</v>
      </c>
      <c r="C58" s="20" t="s">
        <v>61</v>
      </c>
      <c r="D58" s="47">
        <v>21559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21559</v>
      </c>
      <c r="O58" s="48">
        <f t="shared" si="8"/>
        <v>0.70051338705484789</v>
      </c>
      <c r="P58" s="9"/>
    </row>
    <row r="59" spans="1:16">
      <c r="A59" s="12"/>
      <c r="B59" s="25">
        <v>342.6</v>
      </c>
      <c r="C59" s="20" t="s">
        <v>62</v>
      </c>
      <c r="D59" s="47">
        <v>1207518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1207518</v>
      </c>
      <c r="O59" s="48">
        <f t="shared" si="8"/>
        <v>39.23570314530803</v>
      </c>
      <c r="P59" s="9"/>
    </row>
    <row r="60" spans="1:16">
      <c r="A60" s="12"/>
      <c r="B60" s="25">
        <v>343.4</v>
      </c>
      <c r="C60" s="20" t="s">
        <v>64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767287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767287</v>
      </c>
      <c r="O60" s="48">
        <f t="shared" si="8"/>
        <v>24.93134260462698</v>
      </c>
      <c r="P60" s="9"/>
    </row>
    <row r="61" spans="1:16">
      <c r="A61" s="12"/>
      <c r="B61" s="25">
        <v>343.5</v>
      </c>
      <c r="C61" s="20" t="s">
        <v>65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1764607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1764607</v>
      </c>
      <c r="O61" s="48">
        <f t="shared" si="8"/>
        <v>57.337113335066284</v>
      </c>
      <c r="P61" s="9"/>
    </row>
    <row r="62" spans="1:16">
      <c r="A62" s="12"/>
      <c r="B62" s="25">
        <v>346.4</v>
      </c>
      <c r="C62" s="20" t="s">
        <v>127</v>
      </c>
      <c r="D62" s="47">
        <v>15653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15653</v>
      </c>
      <c r="O62" s="48">
        <f t="shared" si="8"/>
        <v>0.50861060566675331</v>
      </c>
      <c r="P62" s="9"/>
    </row>
    <row r="63" spans="1:16">
      <c r="A63" s="12"/>
      <c r="B63" s="25">
        <v>347.1</v>
      </c>
      <c r="C63" s="20" t="s">
        <v>68</v>
      </c>
      <c r="D63" s="47">
        <v>3343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3343</v>
      </c>
      <c r="O63" s="48">
        <f t="shared" si="8"/>
        <v>0.10862360280738237</v>
      </c>
      <c r="P63" s="9"/>
    </row>
    <row r="64" spans="1:16">
      <c r="A64" s="12"/>
      <c r="B64" s="25">
        <v>347.2</v>
      </c>
      <c r="C64" s="20" t="s">
        <v>69</v>
      </c>
      <c r="D64" s="47">
        <v>39021</v>
      </c>
      <c r="E64" s="47">
        <v>128384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167405</v>
      </c>
      <c r="O64" s="48">
        <f t="shared" si="8"/>
        <v>5.4394658175201451</v>
      </c>
      <c r="P64" s="9"/>
    </row>
    <row r="65" spans="1:16">
      <c r="A65" s="12"/>
      <c r="B65" s="25">
        <v>347.5</v>
      </c>
      <c r="C65" s="20" t="s">
        <v>70</v>
      </c>
      <c r="D65" s="47">
        <v>6174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6174</v>
      </c>
      <c r="O65" s="48">
        <f t="shared" si="8"/>
        <v>0.2006108656095659</v>
      </c>
      <c r="P65" s="9"/>
    </row>
    <row r="66" spans="1:16">
      <c r="A66" s="12"/>
      <c r="B66" s="25">
        <v>348.88</v>
      </c>
      <c r="C66" s="20" t="s">
        <v>128</v>
      </c>
      <c r="D66" s="47">
        <v>121908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121908</v>
      </c>
      <c r="O66" s="48">
        <f t="shared" si="8"/>
        <v>3.9611385495191058</v>
      </c>
      <c r="P66" s="9"/>
    </row>
    <row r="67" spans="1:16" ht="15.75">
      <c r="A67" s="29" t="s">
        <v>51</v>
      </c>
      <c r="B67" s="30"/>
      <c r="C67" s="31"/>
      <c r="D67" s="32">
        <f t="shared" ref="D67:M67" si="11">SUM(D68:D71)</f>
        <v>44998</v>
      </c>
      <c r="E67" s="32">
        <f t="shared" si="11"/>
        <v>59812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82" si="12">SUM(D67:M67)</f>
        <v>104810</v>
      </c>
      <c r="O67" s="46">
        <f t="shared" si="8"/>
        <v>3.4055757733298675</v>
      </c>
      <c r="P67" s="10"/>
    </row>
    <row r="68" spans="1:16">
      <c r="A68" s="13"/>
      <c r="B68" s="40">
        <v>351.1</v>
      </c>
      <c r="C68" s="21" t="s">
        <v>90</v>
      </c>
      <c r="D68" s="47">
        <v>0</v>
      </c>
      <c r="E68" s="47">
        <v>16014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16014</v>
      </c>
      <c r="O68" s="48">
        <f t="shared" si="8"/>
        <v>0.52034052508448136</v>
      </c>
      <c r="P68" s="9"/>
    </row>
    <row r="69" spans="1:16">
      <c r="A69" s="13"/>
      <c r="B69" s="40">
        <v>351.5</v>
      </c>
      <c r="C69" s="21" t="s">
        <v>93</v>
      </c>
      <c r="D69" s="47">
        <v>0</v>
      </c>
      <c r="E69" s="47">
        <v>43798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43798</v>
      </c>
      <c r="O69" s="48">
        <f t="shared" ref="O69:O82" si="13">(N69/O$84)</f>
        <v>1.4231219131791006</v>
      </c>
      <c r="P69" s="9"/>
    </row>
    <row r="70" spans="1:16">
      <c r="A70" s="13"/>
      <c r="B70" s="40">
        <v>352</v>
      </c>
      <c r="C70" s="21" t="s">
        <v>94</v>
      </c>
      <c r="D70" s="47">
        <v>3580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3580</v>
      </c>
      <c r="O70" s="48">
        <f t="shared" si="13"/>
        <v>0.11632440863010138</v>
      </c>
      <c r="P70" s="9"/>
    </row>
    <row r="71" spans="1:16">
      <c r="A71" s="13"/>
      <c r="B71" s="40">
        <v>354</v>
      </c>
      <c r="C71" s="21" t="s">
        <v>95</v>
      </c>
      <c r="D71" s="47">
        <v>41418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41418</v>
      </c>
      <c r="O71" s="48">
        <f t="shared" si="13"/>
        <v>1.345788926436184</v>
      </c>
      <c r="P71" s="9"/>
    </row>
    <row r="72" spans="1:16" ht="15.75">
      <c r="A72" s="29" t="s">
        <v>4</v>
      </c>
      <c r="B72" s="30"/>
      <c r="C72" s="31"/>
      <c r="D72" s="32">
        <f t="shared" ref="D72:M72" si="14">SUM(D73:D78)</f>
        <v>397858</v>
      </c>
      <c r="E72" s="32">
        <f t="shared" si="14"/>
        <v>598816</v>
      </c>
      <c r="F72" s="32">
        <f t="shared" si="14"/>
        <v>0</v>
      </c>
      <c r="G72" s="32">
        <f t="shared" si="14"/>
        <v>13619</v>
      </c>
      <c r="H72" s="32">
        <f t="shared" si="14"/>
        <v>0</v>
      </c>
      <c r="I72" s="32">
        <f t="shared" si="14"/>
        <v>124841</v>
      </c>
      <c r="J72" s="32">
        <f t="shared" si="14"/>
        <v>0</v>
      </c>
      <c r="K72" s="32">
        <f t="shared" si="14"/>
        <v>0</v>
      </c>
      <c r="L72" s="32">
        <f t="shared" si="14"/>
        <v>0</v>
      </c>
      <c r="M72" s="32">
        <f t="shared" si="14"/>
        <v>0</v>
      </c>
      <c r="N72" s="32">
        <f t="shared" si="12"/>
        <v>1135134</v>
      </c>
      <c r="O72" s="46">
        <f t="shared" si="13"/>
        <v>36.883740577073041</v>
      </c>
      <c r="P72" s="10"/>
    </row>
    <row r="73" spans="1:16">
      <c r="A73" s="12"/>
      <c r="B73" s="25">
        <v>361.1</v>
      </c>
      <c r="C73" s="20" t="s">
        <v>98</v>
      </c>
      <c r="D73" s="47">
        <v>170866</v>
      </c>
      <c r="E73" s="47">
        <v>37928</v>
      </c>
      <c r="F73" s="47">
        <v>0</v>
      </c>
      <c r="G73" s="47">
        <v>13619</v>
      </c>
      <c r="H73" s="47">
        <v>0</v>
      </c>
      <c r="I73" s="47">
        <v>72498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294911</v>
      </c>
      <c r="O73" s="48">
        <f t="shared" si="13"/>
        <v>9.5824993501429692</v>
      </c>
      <c r="P73" s="9"/>
    </row>
    <row r="74" spans="1:16">
      <c r="A74" s="12"/>
      <c r="B74" s="25">
        <v>364</v>
      </c>
      <c r="C74" s="20" t="s">
        <v>99</v>
      </c>
      <c r="D74" s="47">
        <v>0</v>
      </c>
      <c r="E74" s="47">
        <v>500000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500000</v>
      </c>
      <c r="O74" s="48">
        <f t="shared" si="13"/>
        <v>16.246425786327009</v>
      </c>
      <c r="P74" s="9"/>
    </row>
    <row r="75" spans="1:16">
      <c r="A75" s="12"/>
      <c r="B75" s="25">
        <v>365</v>
      </c>
      <c r="C75" s="20" t="s">
        <v>129</v>
      </c>
      <c r="D75" s="47">
        <v>9768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9768</v>
      </c>
      <c r="O75" s="48">
        <f t="shared" si="13"/>
        <v>0.31739017416168441</v>
      </c>
      <c r="P75" s="9"/>
    </row>
    <row r="76" spans="1:16">
      <c r="A76" s="12"/>
      <c r="B76" s="25">
        <v>366</v>
      </c>
      <c r="C76" s="20" t="s">
        <v>100</v>
      </c>
      <c r="D76" s="47">
        <v>6924</v>
      </c>
      <c r="E76" s="47">
        <v>28675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35599</v>
      </c>
      <c r="O76" s="48">
        <f t="shared" si="13"/>
        <v>1.1567130231349103</v>
      </c>
      <c r="P76" s="9"/>
    </row>
    <row r="77" spans="1:16">
      <c r="A77" s="12"/>
      <c r="B77" s="25">
        <v>369.3</v>
      </c>
      <c r="C77" s="20" t="s">
        <v>101</v>
      </c>
      <c r="D77" s="47">
        <v>0</v>
      </c>
      <c r="E77" s="47">
        <v>100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100</v>
      </c>
      <c r="O77" s="48">
        <f t="shared" si="13"/>
        <v>3.2492851572654014E-3</v>
      </c>
      <c r="P77" s="9"/>
    </row>
    <row r="78" spans="1:16">
      <c r="A78" s="12"/>
      <c r="B78" s="25">
        <v>369.9</v>
      </c>
      <c r="C78" s="20" t="s">
        <v>102</v>
      </c>
      <c r="D78" s="47">
        <v>210300</v>
      </c>
      <c r="E78" s="47">
        <v>32113</v>
      </c>
      <c r="F78" s="47">
        <v>0</v>
      </c>
      <c r="G78" s="47">
        <v>0</v>
      </c>
      <c r="H78" s="47">
        <v>0</v>
      </c>
      <c r="I78" s="47">
        <v>52343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294756</v>
      </c>
      <c r="O78" s="48">
        <f t="shared" si="13"/>
        <v>9.5774629581492068</v>
      </c>
      <c r="P78" s="9"/>
    </row>
    <row r="79" spans="1:16" ht="15.75">
      <c r="A79" s="29" t="s">
        <v>52</v>
      </c>
      <c r="B79" s="30"/>
      <c r="C79" s="31"/>
      <c r="D79" s="32">
        <f t="shared" ref="D79:M79" si="15">SUM(D80:D81)</f>
        <v>668546</v>
      </c>
      <c r="E79" s="32">
        <f t="shared" si="15"/>
        <v>1717258</v>
      </c>
      <c r="F79" s="32">
        <f t="shared" si="15"/>
        <v>0</v>
      </c>
      <c r="G79" s="32">
        <f t="shared" si="15"/>
        <v>874815</v>
      </c>
      <c r="H79" s="32">
        <f t="shared" si="15"/>
        <v>0</v>
      </c>
      <c r="I79" s="32">
        <f t="shared" si="15"/>
        <v>114377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 t="shared" si="12"/>
        <v>3374996</v>
      </c>
      <c r="O79" s="46">
        <f t="shared" si="13"/>
        <v>109.66324408630102</v>
      </c>
      <c r="P79" s="9"/>
    </row>
    <row r="80" spans="1:16">
      <c r="A80" s="12"/>
      <c r="B80" s="25">
        <v>381</v>
      </c>
      <c r="C80" s="20" t="s">
        <v>103</v>
      </c>
      <c r="D80" s="47">
        <v>668546</v>
      </c>
      <c r="E80" s="47">
        <v>831748</v>
      </c>
      <c r="F80" s="47">
        <v>0</v>
      </c>
      <c r="G80" s="47">
        <v>59815</v>
      </c>
      <c r="H80" s="47">
        <v>0</v>
      </c>
      <c r="I80" s="47">
        <v>114377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1674486</v>
      </c>
      <c r="O80" s="48">
        <f t="shared" si="13"/>
        <v>54.408825058487132</v>
      </c>
      <c r="P80" s="9"/>
    </row>
    <row r="81" spans="1:119" ht="15.75" thickBot="1">
      <c r="A81" s="12"/>
      <c r="B81" s="25">
        <v>384</v>
      </c>
      <c r="C81" s="20" t="s">
        <v>104</v>
      </c>
      <c r="D81" s="47">
        <v>0</v>
      </c>
      <c r="E81" s="47">
        <v>885510</v>
      </c>
      <c r="F81" s="47">
        <v>0</v>
      </c>
      <c r="G81" s="47">
        <v>815000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1700510</v>
      </c>
      <c r="O81" s="48">
        <f t="shared" si="13"/>
        <v>55.254419027813881</v>
      </c>
      <c r="P81" s="9"/>
    </row>
    <row r="82" spans="1:119" ht="16.5" thickBot="1">
      <c r="A82" s="14" t="s">
        <v>71</v>
      </c>
      <c r="B82" s="23"/>
      <c r="C82" s="22"/>
      <c r="D82" s="15">
        <f t="shared" ref="D82:M82" si="16">SUM(D5,D13,D22,D49,D67,D72,D79)</f>
        <v>20785205</v>
      </c>
      <c r="E82" s="15">
        <f t="shared" si="16"/>
        <v>12536400</v>
      </c>
      <c r="F82" s="15">
        <f t="shared" si="16"/>
        <v>0</v>
      </c>
      <c r="G82" s="15">
        <f t="shared" si="16"/>
        <v>3034704</v>
      </c>
      <c r="H82" s="15">
        <f t="shared" si="16"/>
        <v>0</v>
      </c>
      <c r="I82" s="15">
        <f t="shared" si="16"/>
        <v>3524330</v>
      </c>
      <c r="J82" s="15">
        <f t="shared" si="16"/>
        <v>0</v>
      </c>
      <c r="K82" s="15">
        <f t="shared" si="16"/>
        <v>0</v>
      </c>
      <c r="L82" s="15">
        <f t="shared" si="16"/>
        <v>0</v>
      </c>
      <c r="M82" s="15">
        <f t="shared" si="16"/>
        <v>0</v>
      </c>
      <c r="N82" s="15">
        <f t="shared" si="12"/>
        <v>39880639</v>
      </c>
      <c r="O82" s="38">
        <f t="shared" si="13"/>
        <v>1295.8356836495971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1"/>
      <c r="B84" s="42"/>
      <c r="C84" s="42"/>
      <c r="D84" s="43"/>
      <c r="E84" s="43"/>
      <c r="F84" s="43"/>
      <c r="G84" s="43"/>
      <c r="H84" s="43"/>
      <c r="I84" s="43"/>
      <c r="J84" s="43"/>
      <c r="K84" s="43"/>
      <c r="L84" s="119" t="s">
        <v>130</v>
      </c>
      <c r="M84" s="119"/>
      <c r="N84" s="119"/>
      <c r="O84" s="44">
        <v>30776</v>
      </c>
    </row>
    <row r="85" spans="1:119">
      <c r="A85" s="120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8"/>
    </row>
    <row r="86" spans="1:119" ht="15.75" customHeight="1" thickBot="1">
      <c r="A86" s="121" t="s">
        <v>134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1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0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89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110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10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11427802</v>
      </c>
      <c r="E5" s="27">
        <f t="shared" si="0"/>
        <v>823188</v>
      </c>
      <c r="F5" s="27">
        <f t="shared" si="0"/>
        <v>0</v>
      </c>
      <c r="G5" s="27">
        <f t="shared" si="0"/>
        <v>1776792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14027782</v>
      </c>
      <c r="O5" s="33">
        <f t="shared" ref="O5:O36" si="2">(N5/O$100)</f>
        <v>441.25010223019092</v>
      </c>
      <c r="P5" s="6"/>
    </row>
    <row r="6" spans="1:133">
      <c r="A6" s="12"/>
      <c r="B6" s="25">
        <v>311</v>
      </c>
      <c r="C6" s="20" t="s">
        <v>2</v>
      </c>
      <c r="D6" s="47">
        <v>11106155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11106155</v>
      </c>
      <c r="O6" s="48">
        <f t="shared" si="2"/>
        <v>349.34902959957219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36694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36694</v>
      </c>
      <c r="O7" s="48">
        <f t="shared" si="2"/>
        <v>1.154226038816017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122404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122404</v>
      </c>
      <c r="O8" s="48">
        <f t="shared" si="2"/>
        <v>3.8502720895851028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664090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664090</v>
      </c>
      <c r="O9" s="48">
        <f t="shared" si="2"/>
        <v>20.889245383913686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1776792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1776792</v>
      </c>
      <c r="O10" s="48">
        <f t="shared" si="2"/>
        <v>55.88978012645088</v>
      </c>
      <c r="P10" s="9"/>
    </row>
    <row r="11" spans="1:133">
      <c r="A11" s="12"/>
      <c r="B11" s="25">
        <v>315</v>
      </c>
      <c r="C11" s="20" t="s">
        <v>15</v>
      </c>
      <c r="D11" s="47">
        <v>321647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321647</v>
      </c>
      <c r="O11" s="48">
        <f t="shared" si="2"/>
        <v>10.11754899185304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SUM(D13:D16)</f>
        <v>424946</v>
      </c>
      <c r="E12" s="32">
        <f t="shared" si="3"/>
        <v>869900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1294846</v>
      </c>
      <c r="O12" s="46">
        <f t="shared" si="2"/>
        <v>40.729955018715991</v>
      </c>
      <c r="P12" s="10"/>
    </row>
    <row r="13" spans="1:133">
      <c r="A13" s="12"/>
      <c r="B13" s="25">
        <v>322</v>
      </c>
      <c r="C13" s="20" t="s">
        <v>0</v>
      </c>
      <c r="D13" s="47">
        <v>352836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352836</v>
      </c>
      <c r="O13" s="48">
        <f t="shared" si="2"/>
        <v>11.098612814947627</v>
      </c>
      <c r="P13" s="9"/>
    </row>
    <row r="14" spans="1:133">
      <c r="A14" s="12"/>
      <c r="B14" s="25">
        <v>324.02</v>
      </c>
      <c r="C14" s="20" t="s">
        <v>17</v>
      </c>
      <c r="D14" s="47">
        <v>0</v>
      </c>
      <c r="E14" s="47">
        <v>857061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857061</v>
      </c>
      <c r="O14" s="48">
        <f t="shared" si="2"/>
        <v>26.95923374539964</v>
      </c>
      <c r="P14" s="9"/>
    </row>
    <row r="15" spans="1:133">
      <c r="A15" s="12"/>
      <c r="B15" s="25">
        <v>325.10000000000002</v>
      </c>
      <c r="C15" s="20" t="s">
        <v>18</v>
      </c>
      <c r="D15" s="47">
        <v>0</v>
      </c>
      <c r="E15" s="47">
        <v>12839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12839</v>
      </c>
      <c r="O15" s="48">
        <f t="shared" si="2"/>
        <v>0.40385643735648452</v>
      </c>
      <c r="P15" s="9"/>
    </row>
    <row r="16" spans="1:133">
      <c r="A16" s="12"/>
      <c r="B16" s="25">
        <v>329</v>
      </c>
      <c r="C16" s="20" t="s">
        <v>19</v>
      </c>
      <c r="D16" s="47">
        <v>72110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72110</v>
      </c>
      <c r="O16" s="48">
        <f t="shared" si="2"/>
        <v>2.2682520210122363</v>
      </c>
      <c r="P16" s="9"/>
    </row>
    <row r="17" spans="1:16" ht="15.75">
      <c r="A17" s="29" t="s">
        <v>21</v>
      </c>
      <c r="B17" s="30"/>
      <c r="C17" s="31"/>
      <c r="D17" s="32">
        <f t="shared" ref="D17:M17" si="4">SUM(D18:D44)</f>
        <v>4106999</v>
      </c>
      <c r="E17" s="32">
        <f t="shared" si="4"/>
        <v>4283965</v>
      </c>
      <c r="F17" s="32">
        <f t="shared" si="4"/>
        <v>0</v>
      </c>
      <c r="G17" s="32">
        <f t="shared" si="4"/>
        <v>1313915</v>
      </c>
      <c r="H17" s="32">
        <f t="shared" si="4"/>
        <v>0</v>
      </c>
      <c r="I17" s="32">
        <f t="shared" si="4"/>
        <v>202200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9907079</v>
      </c>
      <c r="O17" s="46">
        <f t="shared" si="2"/>
        <v>311.63156239187191</v>
      </c>
      <c r="P17" s="10"/>
    </row>
    <row r="18" spans="1:16">
      <c r="A18" s="12"/>
      <c r="B18" s="25">
        <v>331.2</v>
      </c>
      <c r="C18" s="20" t="s">
        <v>20</v>
      </c>
      <c r="D18" s="47">
        <v>0</v>
      </c>
      <c r="E18" s="47">
        <v>473448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473448</v>
      </c>
      <c r="O18" s="48">
        <f t="shared" si="2"/>
        <v>14.892516750023592</v>
      </c>
      <c r="P18" s="9"/>
    </row>
    <row r="19" spans="1:16">
      <c r="A19" s="12"/>
      <c r="B19" s="25">
        <v>331.35</v>
      </c>
      <c r="C19" s="20" t="s">
        <v>26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82150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6" si="5">SUM(D19:M19)</f>
        <v>82150</v>
      </c>
      <c r="O19" s="48">
        <f t="shared" si="2"/>
        <v>2.5840646723915572</v>
      </c>
      <c r="P19" s="9"/>
    </row>
    <row r="20" spans="1:16">
      <c r="A20" s="12"/>
      <c r="B20" s="25">
        <v>331.5</v>
      </c>
      <c r="C20" s="20" t="s">
        <v>22</v>
      </c>
      <c r="D20" s="47">
        <v>0</v>
      </c>
      <c r="E20" s="47">
        <v>1203651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1203651</v>
      </c>
      <c r="O20" s="48">
        <f t="shared" si="2"/>
        <v>37.86137586109276</v>
      </c>
      <c r="P20" s="9"/>
    </row>
    <row r="21" spans="1:16">
      <c r="A21" s="12"/>
      <c r="B21" s="25">
        <v>331.65</v>
      </c>
      <c r="C21" s="20" t="s">
        <v>27</v>
      </c>
      <c r="D21" s="47">
        <v>67007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67007</v>
      </c>
      <c r="O21" s="48">
        <f t="shared" si="2"/>
        <v>2.107734893523324</v>
      </c>
      <c r="P21" s="9"/>
    </row>
    <row r="22" spans="1:16">
      <c r="A22" s="12"/>
      <c r="B22" s="25">
        <v>331.69</v>
      </c>
      <c r="C22" s="20" t="s">
        <v>28</v>
      </c>
      <c r="D22" s="47">
        <v>0</v>
      </c>
      <c r="E22" s="47">
        <v>106915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106915</v>
      </c>
      <c r="O22" s="48">
        <f t="shared" si="2"/>
        <v>3.3630587273127617</v>
      </c>
      <c r="P22" s="9"/>
    </row>
    <row r="23" spans="1:16">
      <c r="A23" s="12"/>
      <c r="B23" s="25">
        <v>331.9</v>
      </c>
      <c r="C23" s="20" t="s">
        <v>23</v>
      </c>
      <c r="D23" s="47">
        <v>5080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5080</v>
      </c>
      <c r="O23" s="48">
        <f t="shared" si="2"/>
        <v>0.15979365229152906</v>
      </c>
      <c r="P23" s="9"/>
    </row>
    <row r="24" spans="1:16">
      <c r="A24" s="12"/>
      <c r="B24" s="25">
        <v>333</v>
      </c>
      <c r="C24" s="20" t="s">
        <v>3</v>
      </c>
      <c r="D24" s="47">
        <v>408818</v>
      </c>
      <c r="E24" s="47">
        <v>240787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649605</v>
      </c>
      <c r="O24" s="48">
        <f t="shared" si="2"/>
        <v>20.433613286779277</v>
      </c>
      <c r="P24" s="9"/>
    </row>
    <row r="25" spans="1:16">
      <c r="A25" s="12"/>
      <c r="B25" s="25">
        <v>334.1</v>
      </c>
      <c r="C25" s="20" t="s">
        <v>24</v>
      </c>
      <c r="D25" s="47">
        <v>0</v>
      </c>
      <c r="E25" s="47">
        <v>16656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16656</v>
      </c>
      <c r="O25" s="48">
        <f t="shared" si="2"/>
        <v>0.52392186467868263</v>
      </c>
      <c r="P25" s="9"/>
    </row>
    <row r="26" spans="1:16">
      <c r="A26" s="12"/>
      <c r="B26" s="25">
        <v>334.2</v>
      </c>
      <c r="C26" s="20" t="s">
        <v>25</v>
      </c>
      <c r="D26" s="47">
        <v>0</v>
      </c>
      <c r="E26" s="47">
        <v>163286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163286</v>
      </c>
      <c r="O26" s="48">
        <f t="shared" si="2"/>
        <v>5.1362335252115381</v>
      </c>
      <c r="P26" s="9"/>
    </row>
    <row r="27" spans="1:16">
      <c r="A27" s="12"/>
      <c r="B27" s="25">
        <v>334.34</v>
      </c>
      <c r="C27" s="20" t="s">
        <v>29</v>
      </c>
      <c r="D27" s="47">
        <v>0</v>
      </c>
      <c r="E27" s="47">
        <v>266881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266881</v>
      </c>
      <c r="O27" s="48">
        <f t="shared" si="2"/>
        <v>8.3948601805542449</v>
      </c>
      <c r="P27" s="9"/>
    </row>
    <row r="28" spans="1:16">
      <c r="A28" s="12"/>
      <c r="B28" s="25">
        <v>334.35</v>
      </c>
      <c r="C28" s="20" t="s">
        <v>30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120050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120050</v>
      </c>
      <c r="O28" s="48">
        <f t="shared" si="2"/>
        <v>3.7762259759051302</v>
      </c>
      <c r="P28" s="9"/>
    </row>
    <row r="29" spans="1:16">
      <c r="A29" s="12"/>
      <c r="B29" s="25">
        <v>334.39</v>
      </c>
      <c r="C29" s="20" t="s">
        <v>31</v>
      </c>
      <c r="D29" s="47">
        <v>0</v>
      </c>
      <c r="E29" s="47">
        <v>10810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1" si="6">SUM(D29:M29)</f>
        <v>10810</v>
      </c>
      <c r="O29" s="48">
        <f t="shared" si="2"/>
        <v>0.34003334276996633</v>
      </c>
      <c r="P29" s="9"/>
    </row>
    <row r="30" spans="1:16">
      <c r="A30" s="12"/>
      <c r="B30" s="25">
        <v>334.49</v>
      </c>
      <c r="C30" s="20" t="s">
        <v>32</v>
      </c>
      <c r="D30" s="47">
        <v>0</v>
      </c>
      <c r="E30" s="47">
        <v>0</v>
      </c>
      <c r="F30" s="47">
        <v>0</v>
      </c>
      <c r="G30" s="47">
        <v>898896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898896</v>
      </c>
      <c r="O30" s="48">
        <f t="shared" si="2"/>
        <v>28.27517221855242</v>
      </c>
      <c r="P30" s="9"/>
    </row>
    <row r="31" spans="1:16">
      <c r="A31" s="12"/>
      <c r="B31" s="25">
        <v>334.5</v>
      </c>
      <c r="C31" s="20" t="s">
        <v>33</v>
      </c>
      <c r="D31" s="47">
        <v>0</v>
      </c>
      <c r="E31" s="47">
        <v>200020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200020</v>
      </c>
      <c r="O31" s="48">
        <f t="shared" si="2"/>
        <v>6.2917177817621344</v>
      </c>
      <c r="P31" s="9"/>
    </row>
    <row r="32" spans="1:16">
      <c r="A32" s="12"/>
      <c r="B32" s="25">
        <v>334.69</v>
      </c>
      <c r="C32" s="20" t="s">
        <v>34</v>
      </c>
      <c r="D32" s="47">
        <v>2006</v>
      </c>
      <c r="E32" s="47">
        <v>36839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38845</v>
      </c>
      <c r="O32" s="48">
        <f t="shared" si="2"/>
        <v>1.2218866974930012</v>
      </c>
      <c r="P32" s="9"/>
    </row>
    <row r="33" spans="1:16">
      <c r="A33" s="12"/>
      <c r="B33" s="25">
        <v>334.7</v>
      </c>
      <c r="C33" s="20" t="s">
        <v>35</v>
      </c>
      <c r="D33" s="47">
        <v>114810</v>
      </c>
      <c r="E33" s="47">
        <v>432655</v>
      </c>
      <c r="F33" s="47">
        <v>0</v>
      </c>
      <c r="G33" s="47">
        <v>278388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825853</v>
      </c>
      <c r="O33" s="48">
        <f t="shared" si="2"/>
        <v>25.977572268881129</v>
      </c>
      <c r="P33" s="9"/>
    </row>
    <row r="34" spans="1:16">
      <c r="A34" s="12"/>
      <c r="B34" s="25">
        <v>334.89</v>
      </c>
      <c r="C34" s="20" t="s">
        <v>36</v>
      </c>
      <c r="D34" s="47">
        <v>0</v>
      </c>
      <c r="E34" s="47">
        <v>0</v>
      </c>
      <c r="F34" s="47">
        <v>0</v>
      </c>
      <c r="G34" s="47">
        <v>136631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136631</v>
      </c>
      <c r="O34" s="48">
        <f t="shared" si="2"/>
        <v>4.2977886823314773</v>
      </c>
      <c r="P34" s="9"/>
    </row>
    <row r="35" spans="1:16">
      <c r="A35" s="12"/>
      <c r="B35" s="25">
        <v>335.12</v>
      </c>
      <c r="C35" s="20" t="s">
        <v>37</v>
      </c>
      <c r="D35" s="47">
        <v>657537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657537</v>
      </c>
      <c r="O35" s="48">
        <f t="shared" si="2"/>
        <v>20.683117863546286</v>
      </c>
      <c r="P35" s="9"/>
    </row>
    <row r="36" spans="1:16">
      <c r="A36" s="12"/>
      <c r="B36" s="25">
        <v>335.13</v>
      </c>
      <c r="C36" s="20" t="s">
        <v>38</v>
      </c>
      <c r="D36" s="47">
        <v>20337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20337</v>
      </c>
      <c r="O36" s="48">
        <f t="shared" si="2"/>
        <v>0.63970935170331222</v>
      </c>
      <c r="P36" s="9"/>
    </row>
    <row r="37" spans="1:16">
      <c r="A37" s="12"/>
      <c r="B37" s="25">
        <v>335.14</v>
      </c>
      <c r="C37" s="20" t="s">
        <v>39</v>
      </c>
      <c r="D37" s="47">
        <v>8265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8265</v>
      </c>
      <c r="O37" s="48">
        <f t="shared" ref="O37:O68" si="7">(N37/O$100)</f>
        <v>0.25997923940737944</v>
      </c>
      <c r="P37" s="9"/>
    </row>
    <row r="38" spans="1:16">
      <c r="A38" s="12"/>
      <c r="B38" s="25">
        <v>335.15</v>
      </c>
      <c r="C38" s="20" t="s">
        <v>40</v>
      </c>
      <c r="D38" s="47">
        <v>4148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4148</v>
      </c>
      <c r="O38" s="48">
        <f t="shared" si="7"/>
        <v>0.13047717907583908</v>
      </c>
      <c r="P38" s="9"/>
    </row>
    <row r="39" spans="1:16">
      <c r="A39" s="12"/>
      <c r="B39" s="25">
        <v>335.16</v>
      </c>
      <c r="C39" s="20" t="s">
        <v>41</v>
      </c>
      <c r="D39" s="47">
        <v>446500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446500</v>
      </c>
      <c r="O39" s="48">
        <f t="shared" si="7"/>
        <v>14.04485546223774</v>
      </c>
      <c r="P39" s="9"/>
    </row>
    <row r="40" spans="1:16">
      <c r="A40" s="12"/>
      <c r="B40" s="25">
        <v>335.18</v>
      </c>
      <c r="C40" s="20" t="s">
        <v>42</v>
      </c>
      <c r="D40" s="47">
        <v>1562657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1562657</v>
      </c>
      <c r="O40" s="48">
        <f t="shared" si="7"/>
        <v>49.154068761599191</v>
      </c>
      <c r="P40" s="9"/>
    </row>
    <row r="41" spans="1:16">
      <c r="A41" s="12"/>
      <c r="B41" s="25">
        <v>335.19</v>
      </c>
      <c r="C41" s="20" t="s">
        <v>53</v>
      </c>
      <c r="D41" s="47">
        <v>808367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808367</v>
      </c>
      <c r="O41" s="48">
        <f t="shared" si="7"/>
        <v>25.427542386209932</v>
      </c>
      <c r="P41" s="9"/>
    </row>
    <row r="42" spans="1:16">
      <c r="A42" s="12"/>
      <c r="B42" s="25">
        <v>335.42</v>
      </c>
      <c r="C42" s="20" t="s">
        <v>43</v>
      </c>
      <c r="D42" s="47">
        <v>0</v>
      </c>
      <c r="E42" s="47">
        <v>1033075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1033075</v>
      </c>
      <c r="O42" s="48">
        <f t="shared" si="7"/>
        <v>32.495832153754208</v>
      </c>
      <c r="P42" s="9"/>
    </row>
    <row r="43" spans="1:16">
      <c r="A43" s="12"/>
      <c r="B43" s="25">
        <v>337.1</v>
      </c>
      <c r="C43" s="20" t="s">
        <v>44</v>
      </c>
      <c r="D43" s="47">
        <v>1467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1467</v>
      </c>
      <c r="O43" s="48">
        <f t="shared" si="7"/>
        <v>4.6145135415683686E-2</v>
      </c>
      <c r="P43" s="9"/>
    </row>
    <row r="44" spans="1:16">
      <c r="A44" s="12"/>
      <c r="B44" s="25">
        <v>338</v>
      </c>
      <c r="C44" s="20" t="s">
        <v>45</v>
      </c>
      <c r="D44" s="47">
        <v>0</v>
      </c>
      <c r="E44" s="47">
        <v>98942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98942</v>
      </c>
      <c r="O44" s="48">
        <f t="shared" si="7"/>
        <v>3.1122644773678085</v>
      </c>
      <c r="P44" s="9"/>
    </row>
    <row r="45" spans="1:16" ht="15.75">
      <c r="A45" s="29" t="s">
        <v>50</v>
      </c>
      <c r="B45" s="30"/>
      <c r="C45" s="31"/>
      <c r="D45" s="32">
        <f t="shared" ref="D45:M45" si="8">SUM(D46:D79)</f>
        <v>4456119</v>
      </c>
      <c r="E45" s="32">
        <f t="shared" si="8"/>
        <v>951080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1805554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7212753</v>
      </c>
      <c r="O45" s="46">
        <f t="shared" si="7"/>
        <v>226.88034349344153</v>
      </c>
      <c r="P45" s="10"/>
    </row>
    <row r="46" spans="1:16">
      <c r="A46" s="12"/>
      <c r="B46" s="25">
        <v>341.1</v>
      </c>
      <c r="C46" s="20" t="s">
        <v>54</v>
      </c>
      <c r="D46" s="47">
        <v>120452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120452</v>
      </c>
      <c r="O46" s="48">
        <f t="shared" si="7"/>
        <v>3.7888710641376488</v>
      </c>
      <c r="P46" s="9"/>
    </row>
    <row r="47" spans="1:16">
      <c r="A47" s="12"/>
      <c r="B47" s="25">
        <v>341.15</v>
      </c>
      <c r="C47" s="20" t="s">
        <v>55</v>
      </c>
      <c r="D47" s="47">
        <v>65606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62" si="9">SUM(D47:M47)</f>
        <v>65606</v>
      </c>
      <c r="O47" s="48">
        <f t="shared" si="7"/>
        <v>2.0636658173696958</v>
      </c>
      <c r="P47" s="9"/>
    </row>
    <row r="48" spans="1:16">
      <c r="A48" s="12"/>
      <c r="B48" s="25">
        <v>341.51</v>
      </c>
      <c r="C48" s="20" t="s">
        <v>56</v>
      </c>
      <c r="D48" s="47">
        <v>320786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320786</v>
      </c>
      <c r="O48" s="48">
        <f t="shared" si="7"/>
        <v>10.090465855116229</v>
      </c>
      <c r="P48" s="9"/>
    </row>
    <row r="49" spans="1:16">
      <c r="A49" s="12"/>
      <c r="B49" s="25">
        <v>341.52</v>
      </c>
      <c r="C49" s="20" t="s">
        <v>57</v>
      </c>
      <c r="D49" s="47">
        <v>71252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71252</v>
      </c>
      <c r="O49" s="48">
        <f t="shared" si="7"/>
        <v>2.2412632506055172</v>
      </c>
      <c r="P49" s="9"/>
    </row>
    <row r="50" spans="1:16">
      <c r="A50" s="12"/>
      <c r="B50" s="25">
        <v>341.9</v>
      </c>
      <c r="C50" s="20" t="s">
        <v>58</v>
      </c>
      <c r="D50" s="47">
        <v>130290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130290</v>
      </c>
      <c r="O50" s="48">
        <f t="shared" si="7"/>
        <v>4.0983297159573464</v>
      </c>
      <c r="P50" s="9"/>
    </row>
    <row r="51" spans="1:16">
      <c r="A51" s="12"/>
      <c r="B51" s="25">
        <v>342.1</v>
      </c>
      <c r="C51" s="20" t="s">
        <v>59</v>
      </c>
      <c r="D51" s="47">
        <v>132659</v>
      </c>
      <c r="E51" s="47">
        <v>705859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838518</v>
      </c>
      <c r="O51" s="48">
        <f t="shared" si="7"/>
        <v>26.375955459092197</v>
      </c>
      <c r="P51" s="9"/>
    </row>
    <row r="52" spans="1:16">
      <c r="A52" s="12"/>
      <c r="B52" s="25">
        <v>342.3</v>
      </c>
      <c r="C52" s="20" t="s">
        <v>60</v>
      </c>
      <c r="D52" s="47">
        <v>2128527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2128527</v>
      </c>
      <c r="O52" s="48">
        <f t="shared" si="7"/>
        <v>66.953760498254226</v>
      </c>
      <c r="P52" s="9"/>
    </row>
    <row r="53" spans="1:16">
      <c r="A53" s="12"/>
      <c r="B53" s="25">
        <v>342.5</v>
      </c>
      <c r="C53" s="20" t="s">
        <v>61</v>
      </c>
      <c r="D53" s="47">
        <v>6505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6505</v>
      </c>
      <c r="O53" s="48">
        <f t="shared" si="7"/>
        <v>0.20461765908590482</v>
      </c>
      <c r="P53" s="9"/>
    </row>
    <row r="54" spans="1:16">
      <c r="A54" s="12"/>
      <c r="B54" s="25">
        <v>342.6</v>
      </c>
      <c r="C54" s="20" t="s">
        <v>62</v>
      </c>
      <c r="D54" s="47">
        <v>721541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721541</v>
      </c>
      <c r="O54" s="48">
        <f t="shared" si="7"/>
        <v>22.696392060646094</v>
      </c>
      <c r="P54" s="9"/>
    </row>
    <row r="55" spans="1:16">
      <c r="A55" s="12"/>
      <c r="B55" s="25">
        <v>342.9</v>
      </c>
      <c r="C55" s="20" t="s">
        <v>63</v>
      </c>
      <c r="D55" s="47">
        <v>0</v>
      </c>
      <c r="E55" s="47">
        <v>49110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49110</v>
      </c>
      <c r="O55" s="48">
        <f t="shared" si="7"/>
        <v>1.5447768236293291</v>
      </c>
      <c r="P55" s="9"/>
    </row>
    <row r="56" spans="1:16">
      <c r="A56" s="12"/>
      <c r="B56" s="25">
        <v>343.4</v>
      </c>
      <c r="C56" s="20" t="s">
        <v>64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795895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795895</v>
      </c>
      <c r="O56" s="48">
        <f t="shared" si="7"/>
        <v>25.03523009656821</v>
      </c>
      <c r="P56" s="9"/>
    </row>
    <row r="57" spans="1:16">
      <c r="A57" s="12"/>
      <c r="B57" s="25">
        <v>343.5</v>
      </c>
      <c r="C57" s="20" t="s">
        <v>65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1009659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1009659</v>
      </c>
      <c r="O57" s="48">
        <f t="shared" si="7"/>
        <v>31.759271491931678</v>
      </c>
      <c r="P57" s="9"/>
    </row>
    <row r="58" spans="1:16">
      <c r="A58" s="12"/>
      <c r="B58" s="25">
        <v>344.1</v>
      </c>
      <c r="C58" s="20" t="s">
        <v>66</v>
      </c>
      <c r="D58" s="47">
        <v>1200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1200</v>
      </c>
      <c r="O58" s="48">
        <f t="shared" si="7"/>
        <v>3.7746532037369065E-2</v>
      </c>
      <c r="P58" s="9"/>
    </row>
    <row r="59" spans="1:16">
      <c r="A59" s="12"/>
      <c r="B59" s="25">
        <v>344.9</v>
      </c>
      <c r="C59" s="20" t="s">
        <v>67</v>
      </c>
      <c r="D59" s="47">
        <v>0</v>
      </c>
      <c r="E59" s="47">
        <v>6180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6180</v>
      </c>
      <c r="O59" s="48">
        <f t="shared" si="7"/>
        <v>0.19439463999245069</v>
      </c>
      <c r="P59" s="9"/>
    </row>
    <row r="60" spans="1:16">
      <c r="A60" s="12"/>
      <c r="B60" s="25">
        <v>347.1</v>
      </c>
      <c r="C60" s="20" t="s">
        <v>68</v>
      </c>
      <c r="D60" s="47">
        <v>29382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29382</v>
      </c>
      <c r="O60" s="48">
        <f t="shared" si="7"/>
        <v>0.92422383693498156</v>
      </c>
      <c r="P60" s="9"/>
    </row>
    <row r="61" spans="1:16">
      <c r="A61" s="12"/>
      <c r="B61" s="25">
        <v>347.2</v>
      </c>
      <c r="C61" s="20" t="s">
        <v>69</v>
      </c>
      <c r="D61" s="47">
        <v>71325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71325</v>
      </c>
      <c r="O61" s="48">
        <f t="shared" si="7"/>
        <v>2.2435594979711238</v>
      </c>
      <c r="P61" s="9"/>
    </row>
    <row r="62" spans="1:16">
      <c r="A62" s="12"/>
      <c r="B62" s="25">
        <v>347.5</v>
      </c>
      <c r="C62" s="20" t="s">
        <v>70</v>
      </c>
      <c r="D62" s="47">
        <v>7065</v>
      </c>
      <c r="E62" s="47">
        <v>36795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43860</v>
      </c>
      <c r="O62" s="48">
        <f t="shared" si="7"/>
        <v>1.3796357459658395</v>
      </c>
      <c r="P62" s="9"/>
    </row>
    <row r="63" spans="1:16">
      <c r="A63" s="12"/>
      <c r="B63" s="25">
        <v>348.11</v>
      </c>
      <c r="C63" s="39" t="s">
        <v>72</v>
      </c>
      <c r="D63" s="47">
        <v>0</v>
      </c>
      <c r="E63" s="47">
        <v>153136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7" si="10">SUM(D63:M63)</f>
        <v>153136</v>
      </c>
      <c r="O63" s="48">
        <f t="shared" si="7"/>
        <v>4.8169607750621246</v>
      </c>
      <c r="P63" s="9"/>
    </row>
    <row r="64" spans="1:16">
      <c r="A64" s="12"/>
      <c r="B64" s="25">
        <v>348.12</v>
      </c>
      <c r="C64" s="39" t="s">
        <v>73</v>
      </c>
      <c r="D64" s="47">
        <v>143746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143746</v>
      </c>
      <c r="O64" s="48">
        <f t="shared" si="7"/>
        <v>4.5215941618697117</v>
      </c>
      <c r="P64" s="9"/>
    </row>
    <row r="65" spans="1:16">
      <c r="A65" s="12"/>
      <c r="B65" s="25">
        <v>348.21</v>
      </c>
      <c r="C65" s="39" t="s">
        <v>74</v>
      </c>
      <c r="D65" s="47">
        <v>2029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2029</v>
      </c>
      <c r="O65" s="48">
        <f t="shared" si="7"/>
        <v>6.3823094586518192E-2</v>
      </c>
      <c r="P65" s="9"/>
    </row>
    <row r="66" spans="1:16">
      <c r="A66" s="12"/>
      <c r="B66" s="25">
        <v>348.22</v>
      </c>
      <c r="C66" s="39" t="s">
        <v>75</v>
      </c>
      <c r="D66" s="47">
        <v>389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389</v>
      </c>
      <c r="O66" s="48">
        <f t="shared" si="7"/>
        <v>1.2236167468780472E-2</v>
      </c>
      <c r="P66" s="9"/>
    </row>
    <row r="67" spans="1:16">
      <c r="A67" s="12"/>
      <c r="B67" s="25">
        <v>348.23</v>
      </c>
      <c r="C67" s="39" t="s">
        <v>76</v>
      </c>
      <c r="D67" s="47">
        <v>16869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16869</v>
      </c>
      <c r="O67" s="48">
        <f t="shared" si="7"/>
        <v>0.53062187411531569</v>
      </c>
      <c r="P67" s="9"/>
    </row>
    <row r="68" spans="1:16">
      <c r="A68" s="12"/>
      <c r="B68" s="25">
        <v>348.31</v>
      </c>
      <c r="C68" s="39" t="s">
        <v>77</v>
      </c>
      <c r="D68" s="47">
        <v>132678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132678</v>
      </c>
      <c r="O68" s="48">
        <f t="shared" si="7"/>
        <v>4.173445314711711</v>
      </c>
      <c r="P68" s="9"/>
    </row>
    <row r="69" spans="1:16">
      <c r="A69" s="12"/>
      <c r="B69" s="25">
        <v>348.32</v>
      </c>
      <c r="C69" s="39" t="s">
        <v>78</v>
      </c>
      <c r="D69" s="47">
        <v>15830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15830</v>
      </c>
      <c r="O69" s="48">
        <f t="shared" ref="O69:O98" si="11">(N69/O$100)</f>
        <v>0.49793966845962695</v>
      </c>
      <c r="P69" s="9"/>
    </row>
    <row r="70" spans="1:16">
      <c r="A70" s="12"/>
      <c r="B70" s="25">
        <v>348.41</v>
      </c>
      <c r="C70" s="39" t="s">
        <v>79</v>
      </c>
      <c r="D70" s="47">
        <v>41151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41151</v>
      </c>
      <c r="O70" s="48">
        <f t="shared" si="11"/>
        <v>1.2944229498914788</v>
      </c>
      <c r="P70" s="9"/>
    </row>
    <row r="71" spans="1:16">
      <c r="A71" s="12"/>
      <c r="B71" s="25">
        <v>348.42</v>
      </c>
      <c r="C71" s="39" t="s">
        <v>80</v>
      </c>
      <c r="D71" s="47">
        <v>28019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28019</v>
      </c>
      <c r="O71" s="48">
        <f t="shared" si="11"/>
        <v>0.8813500676292032</v>
      </c>
      <c r="P71" s="9"/>
    </row>
    <row r="72" spans="1:16">
      <c r="A72" s="12"/>
      <c r="B72" s="25">
        <v>348.43</v>
      </c>
      <c r="C72" s="39" t="s">
        <v>81</v>
      </c>
      <c r="D72" s="47">
        <v>28752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28752</v>
      </c>
      <c r="O72" s="48">
        <f t="shared" si="11"/>
        <v>0.9044069076153628</v>
      </c>
      <c r="P72" s="9"/>
    </row>
    <row r="73" spans="1:16">
      <c r="A73" s="12"/>
      <c r="B73" s="25">
        <v>348.48</v>
      </c>
      <c r="C73" s="39" t="s">
        <v>82</v>
      </c>
      <c r="D73" s="47">
        <v>501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501</v>
      </c>
      <c r="O73" s="48">
        <f t="shared" si="11"/>
        <v>1.5759177125601584E-2</v>
      </c>
      <c r="P73" s="9"/>
    </row>
    <row r="74" spans="1:16">
      <c r="A74" s="12"/>
      <c r="B74" s="25">
        <v>348.51</v>
      </c>
      <c r="C74" s="39" t="s">
        <v>83</v>
      </c>
      <c r="D74" s="47">
        <v>19396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19396</v>
      </c>
      <c r="O74" s="48">
        <f t="shared" si="11"/>
        <v>0.61010977949734202</v>
      </c>
      <c r="P74" s="9"/>
    </row>
    <row r="75" spans="1:16">
      <c r="A75" s="12"/>
      <c r="B75" s="25">
        <v>348.52</v>
      </c>
      <c r="C75" s="39" t="s">
        <v>84</v>
      </c>
      <c r="D75" s="47">
        <v>32076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32076</v>
      </c>
      <c r="O75" s="48">
        <f t="shared" si="11"/>
        <v>1.0089648013588752</v>
      </c>
      <c r="P75" s="9"/>
    </row>
    <row r="76" spans="1:16">
      <c r="A76" s="12"/>
      <c r="B76" s="25">
        <v>348.53</v>
      </c>
      <c r="C76" s="39" t="s">
        <v>85</v>
      </c>
      <c r="D76" s="47">
        <v>86327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86327</v>
      </c>
      <c r="O76" s="48">
        <f t="shared" si="11"/>
        <v>2.7154540593249661</v>
      </c>
      <c r="P76" s="9"/>
    </row>
    <row r="77" spans="1:16">
      <c r="A77" s="12"/>
      <c r="B77" s="25">
        <v>348.62</v>
      </c>
      <c r="C77" s="39" t="s">
        <v>86</v>
      </c>
      <c r="D77" s="47">
        <v>86950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86950</v>
      </c>
      <c r="O77" s="48">
        <f t="shared" si="11"/>
        <v>2.7350508005410337</v>
      </c>
      <c r="P77" s="9"/>
    </row>
    <row r="78" spans="1:16">
      <c r="A78" s="12"/>
      <c r="B78" s="25">
        <v>348.71</v>
      </c>
      <c r="C78" s="39" t="s">
        <v>87</v>
      </c>
      <c r="D78" s="47">
        <v>14345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14345</v>
      </c>
      <c r="O78" s="48">
        <f t="shared" si="11"/>
        <v>0.45122833506338272</v>
      </c>
      <c r="P78" s="9"/>
    </row>
    <row r="79" spans="1:16">
      <c r="A79" s="12"/>
      <c r="B79" s="25">
        <v>348.72</v>
      </c>
      <c r="C79" s="39" t="s">
        <v>88</v>
      </c>
      <c r="D79" s="47">
        <v>471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471</v>
      </c>
      <c r="O79" s="48">
        <f t="shared" si="11"/>
        <v>1.4815513824667359E-2</v>
      </c>
      <c r="P79" s="9"/>
    </row>
    <row r="80" spans="1:16" ht="15.75">
      <c r="A80" s="29" t="s">
        <v>51</v>
      </c>
      <c r="B80" s="30"/>
      <c r="C80" s="31"/>
      <c r="D80" s="32">
        <f t="shared" ref="D80:M80" si="12">SUM(D81:D88)</f>
        <v>238159</v>
      </c>
      <c r="E80" s="32">
        <f t="shared" si="12"/>
        <v>79433</v>
      </c>
      <c r="F80" s="32">
        <f t="shared" si="12"/>
        <v>0</v>
      </c>
      <c r="G80" s="32">
        <f t="shared" si="12"/>
        <v>0</v>
      </c>
      <c r="H80" s="32">
        <f t="shared" si="12"/>
        <v>0</v>
      </c>
      <c r="I80" s="32">
        <f t="shared" si="12"/>
        <v>0</v>
      </c>
      <c r="J80" s="32">
        <f t="shared" si="12"/>
        <v>0</v>
      </c>
      <c r="K80" s="32">
        <f t="shared" si="12"/>
        <v>0</v>
      </c>
      <c r="L80" s="32">
        <f t="shared" si="12"/>
        <v>0</v>
      </c>
      <c r="M80" s="32">
        <f t="shared" si="12"/>
        <v>0</v>
      </c>
      <c r="N80" s="32">
        <f>SUM(D80:M80)</f>
        <v>317592</v>
      </c>
      <c r="O80" s="46">
        <f t="shared" si="11"/>
        <v>9.9899971690100973</v>
      </c>
      <c r="P80" s="10"/>
    </row>
    <row r="81" spans="1:16">
      <c r="A81" s="13"/>
      <c r="B81" s="40">
        <v>351.1</v>
      </c>
      <c r="C81" s="21" t="s">
        <v>90</v>
      </c>
      <c r="D81" s="47">
        <v>0</v>
      </c>
      <c r="E81" s="47">
        <v>54937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54937</v>
      </c>
      <c r="O81" s="48">
        <f t="shared" si="11"/>
        <v>1.7280676921141203</v>
      </c>
      <c r="P81" s="9"/>
    </row>
    <row r="82" spans="1:16">
      <c r="A82" s="13"/>
      <c r="B82" s="40">
        <v>351.2</v>
      </c>
      <c r="C82" s="21" t="s">
        <v>92</v>
      </c>
      <c r="D82" s="47">
        <v>106317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8" si="13">SUM(D82:M82)</f>
        <v>106317</v>
      </c>
      <c r="O82" s="48">
        <f t="shared" si="11"/>
        <v>3.3442483721808061</v>
      </c>
      <c r="P82" s="9"/>
    </row>
    <row r="83" spans="1:16">
      <c r="A83" s="13"/>
      <c r="B83" s="40">
        <v>351.5</v>
      </c>
      <c r="C83" s="21" t="s">
        <v>93</v>
      </c>
      <c r="D83" s="47">
        <v>105964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105964</v>
      </c>
      <c r="O83" s="48">
        <f t="shared" si="11"/>
        <v>3.3331446006731467</v>
      </c>
      <c r="P83" s="9"/>
    </row>
    <row r="84" spans="1:16">
      <c r="A84" s="13"/>
      <c r="B84" s="40">
        <v>351.8</v>
      </c>
      <c r="C84" s="21" t="s">
        <v>91</v>
      </c>
      <c r="D84" s="47">
        <v>8825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8825</v>
      </c>
      <c r="O84" s="48">
        <f t="shared" si="11"/>
        <v>0.27759428769148503</v>
      </c>
      <c r="P84" s="9"/>
    </row>
    <row r="85" spans="1:16">
      <c r="A85" s="13"/>
      <c r="B85" s="40">
        <v>351.9</v>
      </c>
      <c r="C85" s="21" t="s">
        <v>97</v>
      </c>
      <c r="D85" s="47">
        <v>60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60</v>
      </c>
      <c r="O85" s="48">
        <f t="shared" si="11"/>
        <v>1.8873266018684532E-3</v>
      </c>
      <c r="P85" s="9"/>
    </row>
    <row r="86" spans="1:16">
      <c r="A86" s="13"/>
      <c r="B86" s="40">
        <v>352</v>
      </c>
      <c r="C86" s="21" t="s">
        <v>94</v>
      </c>
      <c r="D86" s="47">
        <v>4636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4636</v>
      </c>
      <c r="O86" s="48">
        <f t="shared" si="11"/>
        <v>0.14582743543770249</v>
      </c>
      <c r="P86" s="9"/>
    </row>
    <row r="87" spans="1:16">
      <c r="A87" s="13"/>
      <c r="B87" s="40">
        <v>354</v>
      </c>
      <c r="C87" s="21" t="s">
        <v>95</v>
      </c>
      <c r="D87" s="47">
        <v>12357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12357</v>
      </c>
      <c r="O87" s="48">
        <f t="shared" si="11"/>
        <v>0.38869491365480796</v>
      </c>
      <c r="P87" s="9"/>
    </row>
    <row r="88" spans="1:16">
      <c r="A88" s="13"/>
      <c r="B88" s="40">
        <v>359</v>
      </c>
      <c r="C88" s="21" t="s">
        <v>96</v>
      </c>
      <c r="D88" s="47">
        <v>0</v>
      </c>
      <c r="E88" s="47">
        <v>24496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24496</v>
      </c>
      <c r="O88" s="48">
        <f t="shared" si="11"/>
        <v>0.7705325406561605</v>
      </c>
      <c r="P88" s="9"/>
    </row>
    <row r="89" spans="1:16" ht="15.75">
      <c r="A89" s="29" t="s">
        <v>4</v>
      </c>
      <c r="B89" s="30"/>
      <c r="C89" s="31"/>
      <c r="D89" s="32">
        <f t="shared" ref="D89:M89" si="14">SUM(D90:D94)</f>
        <v>71878</v>
      </c>
      <c r="E89" s="32">
        <f t="shared" si="14"/>
        <v>118826</v>
      </c>
      <c r="F89" s="32">
        <f t="shared" si="14"/>
        <v>0</v>
      </c>
      <c r="G89" s="32">
        <f t="shared" si="14"/>
        <v>460178</v>
      </c>
      <c r="H89" s="32">
        <f t="shared" si="14"/>
        <v>0</v>
      </c>
      <c r="I89" s="32">
        <f t="shared" si="14"/>
        <v>84731</v>
      </c>
      <c r="J89" s="32">
        <f t="shared" si="14"/>
        <v>0</v>
      </c>
      <c r="K89" s="32">
        <f t="shared" si="14"/>
        <v>0</v>
      </c>
      <c r="L89" s="32">
        <f t="shared" si="14"/>
        <v>0</v>
      </c>
      <c r="M89" s="32">
        <f t="shared" si="14"/>
        <v>0</v>
      </c>
      <c r="N89" s="32">
        <f t="shared" ref="N89:N98" si="15">SUM(D89:M89)</f>
        <v>735613</v>
      </c>
      <c r="O89" s="46">
        <f t="shared" si="11"/>
        <v>23.139033059670975</v>
      </c>
      <c r="P89" s="10"/>
    </row>
    <row r="90" spans="1:16">
      <c r="A90" s="12"/>
      <c r="B90" s="25">
        <v>361.1</v>
      </c>
      <c r="C90" s="20" t="s">
        <v>98</v>
      </c>
      <c r="D90" s="47">
        <v>16780</v>
      </c>
      <c r="E90" s="47">
        <v>35676</v>
      </c>
      <c r="F90" s="47">
        <v>0</v>
      </c>
      <c r="G90" s="47">
        <v>0</v>
      </c>
      <c r="H90" s="47">
        <v>0</v>
      </c>
      <c r="I90" s="47">
        <v>84295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136751</v>
      </c>
      <c r="O90" s="48">
        <f t="shared" si="11"/>
        <v>4.3015633355352145</v>
      </c>
      <c r="P90" s="9"/>
    </row>
    <row r="91" spans="1:16">
      <c r="A91" s="12"/>
      <c r="B91" s="25">
        <v>364</v>
      </c>
      <c r="C91" s="20" t="s">
        <v>99</v>
      </c>
      <c r="D91" s="47">
        <v>0</v>
      </c>
      <c r="E91" s="47">
        <v>4300</v>
      </c>
      <c r="F91" s="47">
        <v>0</v>
      </c>
      <c r="G91" s="47">
        <v>0</v>
      </c>
      <c r="H91" s="47">
        <v>0</v>
      </c>
      <c r="I91" s="47">
        <v>436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4736</v>
      </c>
      <c r="O91" s="48">
        <f t="shared" si="11"/>
        <v>0.14897297977414992</v>
      </c>
      <c r="P91" s="9"/>
    </row>
    <row r="92" spans="1:16">
      <c r="A92" s="12"/>
      <c r="B92" s="25">
        <v>366</v>
      </c>
      <c r="C92" s="20" t="s">
        <v>100</v>
      </c>
      <c r="D92" s="47">
        <v>849</v>
      </c>
      <c r="E92" s="47">
        <v>19047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19896</v>
      </c>
      <c r="O92" s="48">
        <f t="shared" si="11"/>
        <v>0.62583750117957915</v>
      </c>
      <c r="P92" s="9"/>
    </row>
    <row r="93" spans="1:16">
      <c r="A93" s="12"/>
      <c r="B93" s="25">
        <v>369.3</v>
      </c>
      <c r="C93" s="20" t="s">
        <v>101</v>
      </c>
      <c r="D93" s="47">
        <v>54249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54249</v>
      </c>
      <c r="O93" s="48">
        <f t="shared" si="11"/>
        <v>1.7064263470793621</v>
      </c>
      <c r="P93" s="9"/>
    </row>
    <row r="94" spans="1:16">
      <c r="A94" s="12"/>
      <c r="B94" s="25">
        <v>369.9</v>
      </c>
      <c r="C94" s="20" t="s">
        <v>102</v>
      </c>
      <c r="D94" s="47">
        <v>0</v>
      </c>
      <c r="E94" s="47">
        <v>59803</v>
      </c>
      <c r="F94" s="47">
        <v>0</v>
      </c>
      <c r="G94" s="47">
        <v>460178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519981</v>
      </c>
      <c r="O94" s="48">
        <f t="shared" si="11"/>
        <v>16.356232896102672</v>
      </c>
      <c r="P94" s="9"/>
    </row>
    <row r="95" spans="1:16" ht="15.75">
      <c r="A95" s="29" t="s">
        <v>52</v>
      </c>
      <c r="B95" s="30"/>
      <c r="C95" s="31"/>
      <c r="D95" s="32">
        <f t="shared" ref="D95:M95" si="16">SUM(D96:D97)</f>
        <v>14597829</v>
      </c>
      <c r="E95" s="32">
        <f t="shared" si="16"/>
        <v>1753319</v>
      </c>
      <c r="F95" s="32">
        <f t="shared" si="16"/>
        <v>0</v>
      </c>
      <c r="G95" s="32">
        <f t="shared" si="16"/>
        <v>231204</v>
      </c>
      <c r="H95" s="32">
        <f t="shared" si="16"/>
        <v>0</v>
      </c>
      <c r="I95" s="32">
        <f t="shared" si="16"/>
        <v>0</v>
      </c>
      <c r="J95" s="32">
        <f t="shared" si="16"/>
        <v>0</v>
      </c>
      <c r="K95" s="32">
        <f t="shared" si="16"/>
        <v>0</v>
      </c>
      <c r="L95" s="32">
        <f t="shared" si="16"/>
        <v>0</v>
      </c>
      <c r="M95" s="32">
        <f t="shared" si="16"/>
        <v>0</v>
      </c>
      <c r="N95" s="32">
        <f t="shared" si="15"/>
        <v>16582352</v>
      </c>
      <c r="O95" s="46">
        <f t="shared" si="11"/>
        <v>521.60523418577588</v>
      </c>
      <c r="P95" s="9"/>
    </row>
    <row r="96" spans="1:16">
      <c r="A96" s="12"/>
      <c r="B96" s="25">
        <v>381</v>
      </c>
      <c r="C96" s="20" t="s">
        <v>103</v>
      </c>
      <c r="D96" s="47">
        <v>14497829</v>
      </c>
      <c r="E96" s="47">
        <v>1742193</v>
      </c>
      <c r="F96" s="47">
        <v>0</v>
      </c>
      <c r="G96" s="47">
        <v>231204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16471226</v>
      </c>
      <c r="O96" s="48">
        <f t="shared" si="11"/>
        <v>518.10971658645531</v>
      </c>
      <c r="P96" s="9"/>
    </row>
    <row r="97" spans="1:119" ht="15.75" thickBot="1">
      <c r="A97" s="12"/>
      <c r="B97" s="25">
        <v>384</v>
      </c>
      <c r="C97" s="20" t="s">
        <v>104</v>
      </c>
      <c r="D97" s="47">
        <v>100000</v>
      </c>
      <c r="E97" s="47">
        <v>11126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111126</v>
      </c>
      <c r="O97" s="48">
        <f t="shared" si="11"/>
        <v>3.4955175993205625</v>
      </c>
      <c r="P97" s="9"/>
    </row>
    <row r="98" spans="1:119" ht="16.5" thickBot="1">
      <c r="A98" s="14" t="s">
        <v>71</v>
      </c>
      <c r="B98" s="23"/>
      <c r="C98" s="22"/>
      <c r="D98" s="15">
        <f t="shared" ref="D98:M98" si="17">SUM(D5,D12,D17,D45,D80,D89,D95)</f>
        <v>35323732</v>
      </c>
      <c r="E98" s="15">
        <f t="shared" si="17"/>
        <v>8879711</v>
      </c>
      <c r="F98" s="15">
        <f t="shared" si="17"/>
        <v>0</v>
      </c>
      <c r="G98" s="15">
        <f t="shared" si="17"/>
        <v>3782089</v>
      </c>
      <c r="H98" s="15">
        <f t="shared" si="17"/>
        <v>0</v>
      </c>
      <c r="I98" s="15">
        <f t="shared" si="17"/>
        <v>2092485</v>
      </c>
      <c r="J98" s="15">
        <f t="shared" si="17"/>
        <v>0</v>
      </c>
      <c r="K98" s="15">
        <f t="shared" si="17"/>
        <v>0</v>
      </c>
      <c r="L98" s="15">
        <f t="shared" si="17"/>
        <v>0</v>
      </c>
      <c r="M98" s="15">
        <f t="shared" si="17"/>
        <v>0</v>
      </c>
      <c r="N98" s="15">
        <f t="shared" si="15"/>
        <v>50078017</v>
      </c>
      <c r="O98" s="38">
        <f t="shared" si="11"/>
        <v>1575.2262275486773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119" t="s">
        <v>111</v>
      </c>
      <c r="M100" s="119"/>
      <c r="N100" s="119"/>
      <c r="O100" s="44">
        <v>31791</v>
      </c>
    </row>
    <row r="101" spans="1:119">
      <c r="A101" s="120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8"/>
    </row>
    <row r="102" spans="1:119" ht="15.75" customHeight="1" thickBot="1">
      <c r="A102" s="121" t="s">
        <v>134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1"/>
    </row>
  </sheetData>
  <mergeCells count="10">
    <mergeCell ref="A102:O102"/>
    <mergeCell ref="A101:O101"/>
    <mergeCell ref="L100:N10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110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10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11815668</v>
      </c>
      <c r="E5" s="27">
        <f t="shared" si="0"/>
        <v>1084590</v>
      </c>
      <c r="F5" s="27">
        <f t="shared" si="0"/>
        <v>0</v>
      </c>
      <c r="G5" s="27">
        <f t="shared" si="0"/>
        <v>2503340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15403598</v>
      </c>
      <c r="O5" s="33">
        <f t="shared" ref="O5:O36" si="2">(N5/O$100)</f>
        <v>501.46817723084939</v>
      </c>
      <c r="P5" s="6"/>
    </row>
    <row r="6" spans="1:133">
      <c r="A6" s="12"/>
      <c r="B6" s="25">
        <v>311</v>
      </c>
      <c r="C6" s="20" t="s">
        <v>2</v>
      </c>
      <c r="D6" s="47">
        <v>11486138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11486138</v>
      </c>
      <c r="O6" s="48">
        <f t="shared" si="2"/>
        <v>373.93423836963245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43787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43787</v>
      </c>
      <c r="O7" s="48">
        <f t="shared" si="2"/>
        <v>1.4254972816355764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129629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129629</v>
      </c>
      <c r="O8" s="48">
        <f t="shared" si="2"/>
        <v>4.2201061301559397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911174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911174</v>
      </c>
      <c r="O9" s="48">
        <f t="shared" si="2"/>
        <v>29.663508806198521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2503340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2503340</v>
      </c>
      <c r="O10" s="48">
        <f t="shared" si="2"/>
        <v>81.496890972425689</v>
      </c>
      <c r="P10" s="9"/>
    </row>
    <row r="11" spans="1:133">
      <c r="A11" s="12"/>
      <c r="B11" s="25">
        <v>315</v>
      </c>
      <c r="C11" s="20" t="s">
        <v>15</v>
      </c>
      <c r="D11" s="47">
        <v>329530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329530</v>
      </c>
      <c r="O11" s="48">
        <f t="shared" si="2"/>
        <v>10.727935670801186</v>
      </c>
      <c r="P11" s="9"/>
    </row>
    <row r="12" spans="1:133" ht="15.75">
      <c r="A12" s="29" t="s">
        <v>136</v>
      </c>
      <c r="B12" s="30"/>
      <c r="C12" s="31"/>
      <c r="D12" s="32">
        <f t="shared" ref="D12:M12" si="3">SUM(D13:D14)</f>
        <v>518257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518257</v>
      </c>
      <c r="O12" s="46">
        <f t="shared" si="2"/>
        <v>16.871992707621185</v>
      </c>
      <c r="P12" s="10"/>
    </row>
    <row r="13" spans="1:133">
      <c r="A13" s="12"/>
      <c r="B13" s="25">
        <v>322</v>
      </c>
      <c r="C13" s="20" t="s">
        <v>0</v>
      </c>
      <c r="D13" s="47">
        <v>414252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414252</v>
      </c>
      <c r="O13" s="48">
        <f t="shared" si="2"/>
        <v>13.486082625256373</v>
      </c>
      <c r="P13" s="9"/>
    </row>
    <row r="14" spans="1:133">
      <c r="A14" s="12"/>
      <c r="B14" s="25">
        <v>329</v>
      </c>
      <c r="C14" s="20" t="s">
        <v>137</v>
      </c>
      <c r="D14" s="47">
        <v>104005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104005</v>
      </c>
      <c r="O14" s="48">
        <f t="shared" si="2"/>
        <v>3.3859100823648141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SUM(D16:D41)</f>
        <v>3617659</v>
      </c>
      <c r="E15" s="32">
        <f t="shared" si="4"/>
        <v>4222625</v>
      </c>
      <c r="F15" s="32">
        <f t="shared" si="4"/>
        <v>0</v>
      </c>
      <c r="G15" s="32">
        <f t="shared" si="4"/>
        <v>3681602</v>
      </c>
      <c r="H15" s="32">
        <f t="shared" si="4"/>
        <v>0</v>
      </c>
      <c r="I15" s="32">
        <f t="shared" si="4"/>
        <v>340742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11862628</v>
      </c>
      <c r="O15" s="46">
        <f t="shared" si="2"/>
        <v>386.19096917016634</v>
      </c>
      <c r="P15" s="10"/>
    </row>
    <row r="16" spans="1:133">
      <c r="A16" s="12"/>
      <c r="B16" s="25">
        <v>331.2</v>
      </c>
      <c r="C16" s="20" t="s">
        <v>20</v>
      </c>
      <c r="D16" s="47">
        <v>0</v>
      </c>
      <c r="E16" s="47">
        <v>458412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458412</v>
      </c>
      <c r="O16" s="48">
        <f t="shared" si="2"/>
        <v>14.923723019826156</v>
      </c>
      <c r="P16" s="9"/>
    </row>
    <row r="17" spans="1:16">
      <c r="A17" s="12"/>
      <c r="B17" s="25">
        <v>331.35</v>
      </c>
      <c r="C17" s="20" t="s">
        <v>26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314176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4" si="5">SUM(D17:M17)</f>
        <v>314176</v>
      </c>
      <c r="O17" s="48">
        <f t="shared" si="2"/>
        <v>10.228082169482697</v>
      </c>
      <c r="P17" s="9"/>
    </row>
    <row r="18" spans="1:16">
      <c r="A18" s="12"/>
      <c r="B18" s="25">
        <v>331.5</v>
      </c>
      <c r="C18" s="20" t="s">
        <v>22</v>
      </c>
      <c r="D18" s="47">
        <v>0</v>
      </c>
      <c r="E18" s="47">
        <v>1042567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1042567</v>
      </c>
      <c r="O18" s="48">
        <f t="shared" si="2"/>
        <v>33.941042419507113</v>
      </c>
      <c r="P18" s="9"/>
    </row>
    <row r="19" spans="1:16">
      <c r="A19" s="12"/>
      <c r="B19" s="25">
        <v>331.65</v>
      </c>
      <c r="C19" s="20" t="s">
        <v>27</v>
      </c>
      <c r="D19" s="47">
        <v>66361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66361</v>
      </c>
      <c r="O19" s="48">
        <f t="shared" si="2"/>
        <v>2.1603997786242144</v>
      </c>
      <c r="P19" s="9"/>
    </row>
    <row r="20" spans="1:16">
      <c r="A20" s="12"/>
      <c r="B20" s="25">
        <v>331.69</v>
      </c>
      <c r="C20" s="20" t="s">
        <v>28</v>
      </c>
      <c r="D20" s="47">
        <v>0</v>
      </c>
      <c r="E20" s="47">
        <v>88209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88209</v>
      </c>
      <c r="O20" s="48">
        <f t="shared" si="2"/>
        <v>2.8716671549956052</v>
      </c>
      <c r="P20" s="9"/>
    </row>
    <row r="21" spans="1:16">
      <c r="A21" s="12"/>
      <c r="B21" s="25">
        <v>331.9</v>
      </c>
      <c r="C21" s="20" t="s">
        <v>23</v>
      </c>
      <c r="D21" s="47">
        <v>4233</v>
      </c>
      <c r="E21" s="47">
        <v>103132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107365</v>
      </c>
      <c r="O21" s="48">
        <f t="shared" si="2"/>
        <v>3.4952957645603413</v>
      </c>
      <c r="P21" s="9"/>
    </row>
    <row r="22" spans="1:16">
      <c r="A22" s="12"/>
      <c r="B22" s="25">
        <v>333</v>
      </c>
      <c r="C22" s="20" t="s">
        <v>3</v>
      </c>
      <c r="D22" s="47">
        <v>316427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316427</v>
      </c>
      <c r="O22" s="48">
        <f t="shared" si="2"/>
        <v>10.301364065501188</v>
      </c>
      <c r="P22" s="9"/>
    </row>
    <row r="23" spans="1:16">
      <c r="A23" s="12"/>
      <c r="B23" s="25">
        <v>334.1</v>
      </c>
      <c r="C23" s="20" t="s">
        <v>24</v>
      </c>
      <c r="D23" s="47">
        <v>0</v>
      </c>
      <c r="E23" s="47">
        <v>35133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35133</v>
      </c>
      <c r="O23" s="48">
        <f t="shared" si="2"/>
        <v>1.1437640394569781</v>
      </c>
      <c r="P23" s="9"/>
    </row>
    <row r="24" spans="1:16">
      <c r="A24" s="12"/>
      <c r="B24" s="25">
        <v>334.2</v>
      </c>
      <c r="C24" s="20" t="s">
        <v>25</v>
      </c>
      <c r="D24" s="47">
        <v>0</v>
      </c>
      <c r="E24" s="47">
        <v>192170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192170</v>
      </c>
      <c r="O24" s="48">
        <f t="shared" si="2"/>
        <v>6.2561448058078586</v>
      </c>
      <c r="P24" s="9"/>
    </row>
    <row r="25" spans="1:16">
      <c r="A25" s="12"/>
      <c r="B25" s="25">
        <v>334.34</v>
      </c>
      <c r="C25" s="20" t="s">
        <v>29</v>
      </c>
      <c r="D25" s="47">
        <v>0</v>
      </c>
      <c r="E25" s="47">
        <v>285651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285651</v>
      </c>
      <c r="O25" s="48">
        <f t="shared" si="2"/>
        <v>9.2994433050102554</v>
      </c>
      <c r="P25" s="9"/>
    </row>
    <row r="26" spans="1:16">
      <c r="A26" s="12"/>
      <c r="B26" s="25">
        <v>334.35</v>
      </c>
      <c r="C26" s="20" t="s">
        <v>30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26566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26566</v>
      </c>
      <c r="O26" s="48">
        <f t="shared" si="2"/>
        <v>0.86486310512094278</v>
      </c>
      <c r="P26" s="9"/>
    </row>
    <row r="27" spans="1:16">
      <c r="A27" s="12"/>
      <c r="B27" s="25">
        <v>334.39</v>
      </c>
      <c r="C27" s="20" t="s">
        <v>31</v>
      </c>
      <c r="D27" s="47">
        <v>0</v>
      </c>
      <c r="E27" s="47">
        <v>14988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0" si="6">SUM(D27:M27)</f>
        <v>14988</v>
      </c>
      <c r="O27" s="48">
        <f t="shared" si="2"/>
        <v>0.48793827522218969</v>
      </c>
      <c r="P27" s="9"/>
    </row>
    <row r="28" spans="1:16">
      <c r="A28" s="12"/>
      <c r="B28" s="25">
        <v>334.49</v>
      </c>
      <c r="C28" s="20" t="s">
        <v>32</v>
      </c>
      <c r="D28" s="47">
        <v>0</v>
      </c>
      <c r="E28" s="47">
        <v>18000</v>
      </c>
      <c r="F28" s="47">
        <v>0</v>
      </c>
      <c r="G28" s="47">
        <v>3059162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3077162</v>
      </c>
      <c r="O28" s="48">
        <f t="shared" si="2"/>
        <v>100.17781684409285</v>
      </c>
      <c r="P28" s="9"/>
    </row>
    <row r="29" spans="1:16">
      <c r="A29" s="12"/>
      <c r="B29" s="25">
        <v>334.5</v>
      </c>
      <c r="C29" s="20" t="s">
        <v>33</v>
      </c>
      <c r="D29" s="47">
        <v>0</v>
      </c>
      <c r="E29" s="47">
        <v>214704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214704</v>
      </c>
      <c r="O29" s="48">
        <f t="shared" si="2"/>
        <v>6.9897450922941697</v>
      </c>
      <c r="P29" s="9"/>
    </row>
    <row r="30" spans="1:16">
      <c r="A30" s="12"/>
      <c r="B30" s="25">
        <v>334.69</v>
      </c>
      <c r="C30" s="20" t="s">
        <v>34</v>
      </c>
      <c r="D30" s="47">
        <v>1254</v>
      </c>
      <c r="E30" s="47">
        <v>36158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37412</v>
      </c>
      <c r="O30" s="48">
        <f t="shared" si="2"/>
        <v>1.2179574828270989</v>
      </c>
      <c r="P30" s="9"/>
    </row>
    <row r="31" spans="1:16">
      <c r="A31" s="12"/>
      <c r="B31" s="25">
        <v>334.7</v>
      </c>
      <c r="C31" s="20" t="s">
        <v>35</v>
      </c>
      <c r="D31" s="47">
        <v>151594</v>
      </c>
      <c r="E31" s="47">
        <v>556161</v>
      </c>
      <c r="F31" s="47">
        <v>0</v>
      </c>
      <c r="G31" s="47">
        <v>178440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886195</v>
      </c>
      <c r="O31" s="48">
        <f t="shared" si="2"/>
        <v>28.850310902757432</v>
      </c>
      <c r="P31" s="9"/>
    </row>
    <row r="32" spans="1:16">
      <c r="A32" s="12"/>
      <c r="B32" s="25">
        <v>334.89</v>
      </c>
      <c r="C32" s="20" t="s">
        <v>36</v>
      </c>
      <c r="D32" s="47">
        <v>0</v>
      </c>
      <c r="E32" s="47">
        <v>0</v>
      </c>
      <c r="F32" s="47">
        <v>0</v>
      </c>
      <c r="G32" s="47">
        <v>444000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444000</v>
      </c>
      <c r="O32" s="48">
        <f t="shared" si="2"/>
        <v>14.454536575837484</v>
      </c>
      <c r="P32" s="9"/>
    </row>
    <row r="33" spans="1:16">
      <c r="A33" s="12"/>
      <c r="B33" s="25">
        <v>335.12</v>
      </c>
      <c r="C33" s="20" t="s">
        <v>37</v>
      </c>
      <c r="D33" s="47">
        <v>574254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574254</v>
      </c>
      <c r="O33" s="48">
        <f t="shared" si="2"/>
        <v>18.694989745092293</v>
      </c>
      <c r="P33" s="9"/>
    </row>
    <row r="34" spans="1:16">
      <c r="A34" s="12"/>
      <c r="B34" s="25">
        <v>335.13</v>
      </c>
      <c r="C34" s="20" t="s">
        <v>38</v>
      </c>
      <c r="D34" s="47">
        <v>28566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28566</v>
      </c>
      <c r="O34" s="48">
        <f t="shared" si="2"/>
        <v>0.92997363023732782</v>
      </c>
      <c r="P34" s="9"/>
    </row>
    <row r="35" spans="1:16">
      <c r="A35" s="12"/>
      <c r="B35" s="25">
        <v>335.14</v>
      </c>
      <c r="C35" s="20" t="s">
        <v>39</v>
      </c>
      <c r="D35" s="47">
        <v>8108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8108</v>
      </c>
      <c r="O35" s="48">
        <f t="shared" si="2"/>
        <v>0.26395806882182504</v>
      </c>
      <c r="P35" s="9"/>
    </row>
    <row r="36" spans="1:16">
      <c r="A36" s="12"/>
      <c r="B36" s="25">
        <v>335.15</v>
      </c>
      <c r="C36" s="20" t="s">
        <v>40</v>
      </c>
      <c r="D36" s="47">
        <v>4113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4113</v>
      </c>
      <c r="O36" s="48">
        <f t="shared" si="2"/>
        <v>0.13389979490184589</v>
      </c>
      <c r="P36" s="9"/>
    </row>
    <row r="37" spans="1:16">
      <c r="A37" s="12"/>
      <c r="B37" s="25">
        <v>335.16</v>
      </c>
      <c r="C37" s="20" t="s">
        <v>41</v>
      </c>
      <c r="D37" s="47">
        <v>446500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446500</v>
      </c>
      <c r="O37" s="48">
        <f t="shared" ref="O37:O68" si="7">(N37/O$100)</f>
        <v>14.535924732232965</v>
      </c>
      <c r="P37" s="9"/>
    </row>
    <row r="38" spans="1:16">
      <c r="A38" s="12"/>
      <c r="B38" s="25">
        <v>335.18</v>
      </c>
      <c r="C38" s="20" t="s">
        <v>42</v>
      </c>
      <c r="D38" s="47">
        <v>1613508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1613508</v>
      </c>
      <c r="O38" s="48">
        <f t="shared" si="7"/>
        <v>52.528176579744112</v>
      </c>
      <c r="P38" s="9"/>
    </row>
    <row r="39" spans="1:16">
      <c r="A39" s="12"/>
      <c r="B39" s="25">
        <v>335.19</v>
      </c>
      <c r="C39" s="20" t="s">
        <v>53</v>
      </c>
      <c r="D39" s="47">
        <v>402741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402741</v>
      </c>
      <c r="O39" s="48">
        <f t="shared" si="7"/>
        <v>13.111338997949018</v>
      </c>
      <c r="P39" s="9"/>
    </row>
    <row r="40" spans="1:16">
      <c r="A40" s="12"/>
      <c r="B40" s="25">
        <v>335.42</v>
      </c>
      <c r="C40" s="20" t="s">
        <v>43</v>
      </c>
      <c r="D40" s="47">
        <v>0</v>
      </c>
      <c r="E40" s="47">
        <v>1077348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1077348</v>
      </c>
      <c r="O40" s="48">
        <f t="shared" si="7"/>
        <v>35.073347006543607</v>
      </c>
      <c r="P40" s="9"/>
    </row>
    <row r="41" spans="1:16">
      <c r="A41" s="12"/>
      <c r="B41" s="25">
        <v>338</v>
      </c>
      <c r="C41" s="20" t="s">
        <v>45</v>
      </c>
      <c r="D41" s="47">
        <v>0</v>
      </c>
      <c r="E41" s="47">
        <v>99992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99992</v>
      </c>
      <c r="O41" s="48">
        <f t="shared" si="7"/>
        <v>3.2552658137187875</v>
      </c>
      <c r="P41" s="9"/>
    </row>
    <row r="42" spans="1:16" ht="15.75">
      <c r="A42" s="29" t="s">
        <v>50</v>
      </c>
      <c r="B42" s="30"/>
      <c r="C42" s="31"/>
      <c r="D42" s="32">
        <f t="shared" ref="D42:M42" si="8">SUM(D43:D76)</f>
        <v>5342503</v>
      </c>
      <c r="E42" s="32">
        <f t="shared" si="8"/>
        <v>1010507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2409882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8762892</v>
      </c>
      <c r="O42" s="46">
        <f t="shared" si="7"/>
        <v>285.27824982908487</v>
      </c>
      <c r="P42" s="10"/>
    </row>
    <row r="43" spans="1:16">
      <c r="A43" s="12"/>
      <c r="B43" s="25">
        <v>341.1</v>
      </c>
      <c r="C43" s="20" t="s">
        <v>54</v>
      </c>
      <c r="D43" s="47">
        <v>193940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193940</v>
      </c>
      <c r="O43" s="48">
        <f t="shared" si="7"/>
        <v>6.3137676205358595</v>
      </c>
      <c r="P43" s="9"/>
    </row>
    <row r="44" spans="1:16">
      <c r="A44" s="12"/>
      <c r="B44" s="25">
        <v>341.15</v>
      </c>
      <c r="C44" s="20" t="s">
        <v>55</v>
      </c>
      <c r="D44" s="47">
        <v>83305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73" si="9">SUM(D44:M44)</f>
        <v>83305</v>
      </c>
      <c r="O44" s="48">
        <f t="shared" si="7"/>
        <v>2.7120161474102287</v>
      </c>
      <c r="P44" s="9"/>
    </row>
    <row r="45" spans="1:16">
      <c r="A45" s="12"/>
      <c r="B45" s="25">
        <v>341.51</v>
      </c>
      <c r="C45" s="20" t="s">
        <v>56</v>
      </c>
      <c r="D45" s="47">
        <v>276751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276751</v>
      </c>
      <c r="O45" s="48">
        <f t="shared" si="7"/>
        <v>9.0097014682423406</v>
      </c>
      <c r="P45" s="9"/>
    </row>
    <row r="46" spans="1:16">
      <c r="A46" s="12"/>
      <c r="B46" s="25">
        <v>341.52</v>
      </c>
      <c r="C46" s="20" t="s">
        <v>57</v>
      </c>
      <c r="D46" s="47">
        <v>123449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123449</v>
      </c>
      <c r="O46" s="48">
        <f t="shared" si="7"/>
        <v>4.0189146075463098</v>
      </c>
      <c r="P46" s="9"/>
    </row>
    <row r="47" spans="1:16">
      <c r="A47" s="12"/>
      <c r="B47" s="25">
        <v>341.9</v>
      </c>
      <c r="C47" s="20" t="s">
        <v>58</v>
      </c>
      <c r="D47" s="47">
        <v>84187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84187</v>
      </c>
      <c r="O47" s="48">
        <f t="shared" si="7"/>
        <v>2.7407298889865546</v>
      </c>
      <c r="P47" s="9"/>
    </row>
    <row r="48" spans="1:16">
      <c r="A48" s="12"/>
      <c r="B48" s="25">
        <v>342.1</v>
      </c>
      <c r="C48" s="20" t="s">
        <v>59</v>
      </c>
      <c r="D48" s="47">
        <v>89142</v>
      </c>
      <c r="E48" s="47">
        <v>793274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882416</v>
      </c>
      <c r="O48" s="48">
        <f t="shared" si="7"/>
        <v>28.727284565550022</v>
      </c>
      <c r="P48" s="9"/>
    </row>
    <row r="49" spans="1:16">
      <c r="A49" s="12"/>
      <c r="B49" s="25">
        <v>342.3</v>
      </c>
      <c r="C49" s="20" t="s">
        <v>60</v>
      </c>
      <c r="D49" s="47">
        <v>2947046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2947046</v>
      </c>
      <c r="O49" s="48">
        <f t="shared" si="7"/>
        <v>95.94185630107107</v>
      </c>
      <c r="P49" s="9"/>
    </row>
    <row r="50" spans="1:16">
      <c r="A50" s="12"/>
      <c r="B50" s="25">
        <v>342.5</v>
      </c>
      <c r="C50" s="20" t="s">
        <v>61</v>
      </c>
      <c r="D50" s="47">
        <v>18440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18440</v>
      </c>
      <c r="O50" s="48">
        <f t="shared" si="7"/>
        <v>0.60031904157307026</v>
      </c>
      <c r="P50" s="9"/>
    </row>
    <row r="51" spans="1:16">
      <c r="A51" s="12"/>
      <c r="B51" s="25">
        <v>342.6</v>
      </c>
      <c r="C51" s="20" t="s">
        <v>62</v>
      </c>
      <c r="D51" s="47">
        <v>678077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678077</v>
      </c>
      <c r="O51" s="48">
        <f t="shared" si="7"/>
        <v>22.074974769671517</v>
      </c>
      <c r="P51" s="9"/>
    </row>
    <row r="52" spans="1:16">
      <c r="A52" s="12"/>
      <c r="B52" s="25">
        <v>343.4</v>
      </c>
      <c r="C52" s="20" t="s">
        <v>64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950752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950752</v>
      </c>
      <c r="O52" s="48">
        <f t="shared" si="7"/>
        <v>30.951980987726667</v>
      </c>
      <c r="P52" s="9"/>
    </row>
    <row r="53" spans="1:16">
      <c r="A53" s="12"/>
      <c r="B53" s="25">
        <v>343.5</v>
      </c>
      <c r="C53" s="20" t="s">
        <v>65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1459130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1459130</v>
      </c>
      <c r="O53" s="48">
        <f t="shared" si="7"/>
        <v>47.502360256535468</v>
      </c>
      <c r="P53" s="9"/>
    </row>
    <row r="54" spans="1:16">
      <c r="A54" s="12"/>
      <c r="B54" s="25">
        <v>344.1</v>
      </c>
      <c r="C54" s="20" t="s">
        <v>66</v>
      </c>
      <c r="D54" s="47">
        <v>1740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1740</v>
      </c>
      <c r="O54" s="48">
        <f t="shared" si="7"/>
        <v>5.6646156851255007E-2</v>
      </c>
      <c r="P54" s="9"/>
    </row>
    <row r="55" spans="1:16">
      <c r="A55" s="12"/>
      <c r="B55" s="25">
        <v>344.9</v>
      </c>
      <c r="C55" s="20" t="s">
        <v>67</v>
      </c>
      <c r="D55" s="47">
        <v>0</v>
      </c>
      <c r="E55" s="47">
        <v>6000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6000</v>
      </c>
      <c r="O55" s="48">
        <f t="shared" si="7"/>
        <v>0.19533157534915518</v>
      </c>
      <c r="P55" s="9"/>
    </row>
    <row r="56" spans="1:16">
      <c r="A56" s="12"/>
      <c r="B56" s="25">
        <v>347.1</v>
      </c>
      <c r="C56" s="20" t="s">
        <v>68</v>
      </c>
      <c r="D56" s="47">
        <v>11654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11654</v>
      </c>
      <c r="O56" s="48">
        <f t="shared" si="7"/>
        <v>0.37939902985317575</v>
      </c>
      <c r="P56" s="9"/>
    </row>
    <row r="57" spans="1:16">
      <c r="A57" s="12"/>
      <c r="B57" s="25">
        <v>347.2</v>
      </c>
      <c r="C57" s="20" t="s">
        <v>69</v>
      </c>
      <c r="D57" s="47">
        <v>72342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72342</v>
      </c>
      <c r="O57" s="48">
        <f t="shared" si="7"/>
        <v>2.3551128039847642</v>
      </c>
      <c r="P57" s="9"/>
    </row>
    <row r="58" spans="1:16">
      <c r="A58" s="12"/>
      <c r="B58" s="25">
        <v>347.5</v>
      </c>
      <c r="C58" s="20" t="s">
        <v>70</v>
      </c>
      <c r="D58" s="47">
        <v>3486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3486</v>
      </c>
      <c r="O58" s="48">
        <f t="shared" si="7"/>
        <v>0.11348764527785916</v>
      </c>
      <c r="P58" s="9"/>
    </row>
    <row r="59" spans="1:16">
      <c r="A59" s="12"/>
      <c r="B59" s="25">
        <v>348.11</v>
      </c>
      <c r="C59" s="39" t="s">
        <v>72</v>
      </c>
      <c r="D59" s="47">
        <v>61900</v>
      </c>
      <c r="E59" s="47">
        <v>197945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259845</v>
      </c>
      <c r="O59" s="48">
        <f t="shared" si="7"/>
        <v>8.4593221994335384</v>
      </c>
      <c r="P59" s="9"/>
    </row>
    <row r="60" spans="1:16">
      <c r="A60" s="12"/>
      <c r="B60" s="25">
        <v>348.12</v>
      </c>
      <c r="C60" s="39" t="s">
        <v>73</v>
      </c>
      <c r="D60" s="47">
        <v>20926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20926</v>
      </c>
      <c r="O60" s="48">
        <f t="shared" si="7"/>
        <v>0.68125142429273688</v>
      </c>
      <c r="P60" s="9"/>
    </row>
    <row r="61" spans="1:16">
      <c r="A61" s="12"/>
      <c r="B61" s="25">
        <v>348.21</v>
      </c>
      <c r="C61" s="39" t="s">
        <v>74</v>
      </c>
      <c r="D61" s="47">
        <v>2540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2540</v>
      </c>
      <c r="O61" s="48">
        <f t="shared" si="7"/>
        <v>8.2690366897809037E-2</v>
      </c>
      <c r="P61" s="9"/>
    </row>
    <row r="62" spans="1:16">
      <c r="A62" s="12"/>
      <c r="B62" s="25">
        <v>348.22</v>
      </c>
      <c r="C62" s="39" t="s">
        <v>75</v>
      </c>
      <c r="D62" s="47">
        <v>245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245</v>
      </c>
      <c r="O62" s="48">
        <f t="shared" si="7"/>
        <v>7.9760393267571707E-3</v>
      </c>
      <c r="P62" s="9"/>
    </row>
    <row r="63" spans="1:16">
      <c r="A63" s="12"/>
      <c r="B63" s="25">
        <v>348.23</v>
      </c>
      <c r="C63" s="39" t="s">
        <v>76</v>
      </c>
      <c r="D63" s="47">
        <v>35687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35687</v>
      </c>
      <c r="O63" s="48">
        <f t="shared" si="7"/>
        <v>1.1617996549142169</v>
      </c>
      <c r="P63" s="9"/>
    </row>
    <row r="64" spans="1:16">
      <c r="A64" s="12"/>
      <c r="B64" s="25">
        <v>348.31</v>
      </c>
      <c r="C64" s="39" t="s">
        <v>77</v>
      </c>
      <c r="D64" s="47">
        <v>176783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176783</v>
      </c>
      <c r="O64" s="48">
        <f t="shared" si="7"/>
        <v>5.75521698082495</v>
      </c>
      <c r="P64" s="9"/>
    </row>
    <row r="65" spans="1:16">
      <c r="A65" s="12"/>
      <c r="B65" s="25">
        <v>348.32</v>
      </c>
      <c r="C65" s="39" t="s">
        <v>78</v>
      </c>
      <c r="D65" s="47">
        <v>4393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4393</v>
      </c>
      <c r="O65" s="48">
        <f t="shared" si="7"/>
        <v>0.1430152684181398</v>
      </c>
      <c r="P65" s="9"/>
    </row>
    <row r="66" spans="1:16">
      <c r="A66" s="12"/>
      <c r="B66" s="25">
        <v>348.41</v>
      </c>
      <c r="C66" s="39" t="s">
        <v>79</v>
      </c>
      <c r="D66" s="47">
        <v>30203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30203</v>
      </c>
      <c r="O66" s="48">
        <f t="shared" si="7"/>
        <v>0.98326659504508906</v>
      </c>
      <c r="P66" s="9"/>
    </row>
    <row r="67" spans="1:16">
      <c r="A67" s="12"/>
      <c r="B67" s="25">
        <v>348.42</v>
      </c>
      <c r="C67" s="39" t="s">
        <v>80</v>
      </c>
      <c r="D67" s="47">
        <v>24932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24932</v>
      </c>
      <c r="O67" s="48">
        <f t="shared" si="7"/>
        <v>0.8116678061008562</v>
      </c>
      <c r="P67" s="9"/>
    </row>
    <row r="68" spans="1:16">
      <c r="A68" s="12"/>
      <c r="B68" s="25">
        <v>348.43</v>
      </c>
      <c r="C68" s="39" t="s">
        <v>81</v>
      </c>
      <c r="D68" s="47">
        <v>39158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39158</v>
      </c>
      <c r="O68" s="48">
        <f t="shared" si="7"/>
        <v>1.2747989712537031</v>
      </c>
      <c r="P68" s="9"/>
    </row>
    <row r="69" spans="1:16">
      <c r="A69" s="12"/>
      <c r="B69" s="25">
        <v>348.48</v>
      </c>
      <c r="C69" s="39" t="s">
        <v>82</v>
      </c>
      <c r="D69" s="47">
        <v>1277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1277</v>
      </c>
      <c r="O69" s="48">
        <f t="shared" ref="O69:O98" si="10">(N69/O$100)</f>
        <v>4.1573070286811863E-2</v>
      </c>
      <c r="P69" s="9"/>
    </row>
    <row r="70" spans="1:16">
      <c r="A70" s="12"/>
      <c r="B70" s="25">
        <v>348.51</v>
      </c>
      <c r="C70" s="39" t="s">
        <v>83</v>
      </c>
      <c r="D70" s="47">
        <v>30383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30383</v>
      </c>
      <c r="O70" s="48">
        <f t="shared" si="10"/>
        <v>0.98912654230556374</v>
      </c>
      <c r="P70" s="9"/>
    </row>
    <row r="71" spans="1:16">
      <c r="A71" s="12"/>
      <c r="B71" s="25">
        <v>348.52</v>
      </c>
      <c r="C71" s="39" t="s">
        <v>84</v>
      </c>
      <c r="D71" s="47">
        <v>36242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36242</v>
      </c>
      <c r="O71" s="48">
        <f t="shared" si="10"/>
        <v>1.1798678256340138</v>
      </c>
      <c r="P71" s="9"/>
    </row>
    <row r="72" spans="1:16">
      <c r="A72" s="12"/>
      <c r="B72" s="25">
        <v>348.53</v>
      </c>
      <c r="C72" s="39" t="s">
        <v>85</v>
      </c>
      <c r="D72" s="47">
        <v>151447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151447</v>
      </c>
      <c r="O72" s="48">
        <f t="shared" si="10"/>
        <v>4.9303968486505845</v>
      </c>
      <c r="P72" s="9"/>
    </row>
    <row r="73" spans="1:16">
      <c r="A73" s="12"/>
      <c r="B73" s="25">
        <v>348.62</v>
      </c>
      <c r="C73" s="39" t="s">
        <v>86</v>
      </c>
      <c r="D73" s="47">
        <v>114997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114997</v>
      </c>
      <c r="O73" s="48">
        <f t="shared" si="10"/>
        <v>3.7437575284044664</v>
      </c>
      <c r="P73" s="9"/>
    </row>
    <row r="74" spans="1:16">
      <c r="A74" s="12"/>
      <c r="B74" s="25">
        <v>348.71</v>
      </c>
      <c r="C74" s="39" t="s">
        <v>87</v>
      </c>
      <c r="D74" s="47">
        <v>26540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85" si="11">SUM(D74:M74)</f>
        <v>26540</v>
      </c>
      <c r="O74" s="48">
        <f t="shared" si="10"/>
        <v>0.8640166682944298</v>
      </c>
      <c r="P74" s="9"/>
    </row>
    <row r="75" spans="1:16">
      <c r="A75" s="12"/>
      <c r="B75" s="25">
        <v>348.72</v>
      </c>
      <c r="C75" s="39" t="s">
        <v>88</v>
      </c>
      <c r="D75" s="47">
        <v>1291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1291</v>
      </c>
      <c r="O75" s="48">
        <f t="shared" si="10"/>
        <v>4.2028843962626558E-2</v>
      </c>
      <c r="P75" s="9"/>
    </row>
    <row r="76" spans="1:16">
      <c r="A76" s="12"/>
      <c r="B76" s="25">
        <v>348.923</v>
      </c>
      <c r="C76" s="20" t="s">
        <v>138</v>
      </c>
      <c r="D76" s="47">
        <v>0</v>
      </c>
      <c r="E76" s="47">
        <v>13288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13288</v>
      </c>
      <c r="O76" s="48">
        <f t="shared" si="10"/>
        <v>0.43259432887326238</v>
      </c>
      <c r="P76" s="9"/>
    </row>
    <row r="77" spans="1:16" ht="15.75">
      <c r="A77" s="29" t="s">
        <v>51</v>
      </c>
      <c r="B77" s="30"/>
      <c r="C77" s="31"/>
      <c r="D77" s="32">
        <f t="shared" ref="D77:M77" si="12">SUM(D78:D83)</f>
        <v>358873</v>
      </c>
      <c r="E77" s="32">
        <f t="shared" si="12"/>
        <v>108995</v>
      </c>
      <c r="F77" s="32">
        <f t="shared" si="12"/>
        <v>0</v>
      </c>
      <c r="G77" s="32">
        <f t="shared" si="12"/>
        <v>0</v>
      </c>
      <c r="H77" s="32">
        <f t="shared" si="12"/>
        <v>0</v>
      </c>
      <c r="I77" s="32">
        <f t="shared" si="12"/>
        <v>0</v>
      </c>
      <c r="J77" s="32">
        <f t="shared" si="12"/>
        <v>0</v>
      </c>
      <c r="K77" s="32">
        <f t="shared" si="12"/>
        <v>0</v>
      </c>
      <c r="L77" s="32">
        <f t="shared" si="12"/>
        <v>0</v>
      </c>
      <c r="M77" s="32">
        <f t="shared" si="12"/>
        <v>0</v>
      </c>
      <c r="N77" s="32">
        <f t="shared" si="11"/>
        <v>467868</v>
      </c>
      <c r="O77" s="46">
        <f t="shared" si="10"/>
        <v>15.231565582576424</v>
      </c>
      <c r="P77" s="10"/>
    </row>
    <row r="78" spans="1:16">
      <c r="A78" s="13"/>
      <c r="B78" s="40">
        <v>351.1</v>
      </c>
      <c r="C78" s="21" t="s">
        <v>90</v>
      </c>
      <c r="D78" s="47">
        <v>0</v>
      </c>
      <c r="E78" s="47">
        <v>6012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6012</v>
      </c>
      <c r="O78" s="48">
        <f t="shared" si="10"/>
        <v>0.19572223849985351</v>
      </c>
      <c r="P78" s="9"/>
    </row>
    <row r="79" spans="1:16">
      <c r="A79" s="13"/>
      <c r="B79" s="40">
        <v>351.2</v>
      </c>
      <c r="C79" s="21" t="s">
        <v>92</v>
      </c>
      <c r="D79" s="47">
        <v>177885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177885</v>
      </c>
      <c r="O79" s="48">
        <f t="shared" si="10"/>
        <v>5.7910928801640784</v>
      </c>
      <c r="P79" s="9"/>
    </row>
    <row r="80" spans="1:16">
      <c r="A80" s="13"/>
      <c r="B80" s="40">
        <v>351.5</v>
      </c>
      <c r="C80" s="21" t="s">
        <v>93</v>
      </c>
      <c r="D80" s="47">
        <v>169019</v>
      </c>
      <c r="E80" s="47">
        <v>70222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239241</v>
      </c>
      <c r="O80" s="48">
        <f t="shared" si="10"/>
        <v>7.7885535696845398</v>
      </c>
      <c r="P80" s="9"/>
    </row>
    <row r="81" spans="1:16">
      <c r="A81" s="13"/>
      <c r="B81" s="40">
        <v>352</v>
      </c>
      <c r="C81" s="21" t="s">
        <v>94</v>
      </c>
      <c r="D81" s="47">
        <v>5634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5634</v>
      </c>
      <c r="O81" s="48">
        <f t="shared" si="10"/>
        <v>0.18341634925285671</v>
      </c>
      <c r="P81" s="9"/>
    </row>
    <row r="82" spans="1:16">
      <c r="A82" s="13"/>
      <c r="B82" s="40">
        <v>354</v>
      </c>
      <c r="C82" s="21" t="s">
        <v>95</v>
      </c>
      <c r="D82" s="47">
        <v>6335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6335</v>
      </c>
      <c r="O82" s="48">
        <f t="shared" si="10"/>
        <v>0.20623758830614969</v>
      </c>
      <c r="P82" s="9"/>
    </row>
    <row r="83" spans="1:16">
      <c r="A83" s="13"/>
      <c r="B83" s="40">
        <v>359</v>
      </c>
      <c r="C83" s="21" t="s">
        <v>96</v>
      </c>
      <c r="D83" s="47">
        <v>0</v>
      </c>
      <c r="E83" s="47">
        <v>32761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32761</v>
      </c>
      <c r="O83" s="48">
        <f t="shared" si="10"/>
        <v>1.0665429566689455</v>
      </c>
      <c r="P83" s="9"/>
    </row>
    <row r="84" spans="1:16" ht="15.75">
      <c r="A84" s="29" t="s">
        <v>4</v>
      </c>
      <c r="B84" s="30"/>
      <c r="C84" s="31"/>
      <c r="D84" s="32">
        <f t="shared" ref="D84:M84" si="13">SUM(D85:D93)</f>
        <v>575543</v>
      </c>
      <c r="E84" s="32">
        <f t="shared" si="13"/>
        <v>1007150</v>
      </c>
      <c r="F84" s="32">
        <f t="shared" si="13"/>
        <v>0</v>
      </c>
      <c r="G84" s="32">
        <f t="shared" si="13"/>
        <v>382589</v>
      </c>
      <c r="H84" s="32">
        <f t="shared" si="13"/>
        <v>0</v>
      </c>
      <c r="I84" s="32">
        <f t="shared" si="13"/>
        <v>6655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0</v>
      </c>
      <c r="N84" s="32">
        <f t="shared" si="11"/>
        <v>1971937</v>
      </c>
      <c r="O84" s="46">
        <f t="shared" si="10"/>
        <v>64.196926783214508</v>
      </c>
      <c r="P84" s="10"/>
    </row>
    <row r="85" spans="1:16">
      <c r="A85" s="12"/>
      <c r="B85" s="25">
        <v>361.1</v>
      </c>
      <c r="C85" s="20" t="s">
        <v>98</v>
      </c>
      <c r="D85" s="47">
        <v>304207</v>
      </c>
      <c r="E85" s="47">
        <v>19406</v>
      </c>
      <c r="F85" s="47">
        <v>0</v>
      </c>
      <c r="G85" s="47">
        <v>12336</v>
      </c>
      <c r="H85" s="47">
        <v>0</v>
      </c>
      <c r="I85" s="47">
        <v>6009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341958</v>
      </c>
      <c r="O85" s="48">
        <f t="shared" si="10"/>
        <v>11.132532473874402</v>
      </c>
      <c r="P85" s="9"/>
    </row>
    <row r="86" spans="1:16">
      <c r="A86" s="12"/>
      <c r="B86" s="25">
        <v>363.11</v>
      </c>
      <c r="C86" s="20" t="s">
        <v>18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646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3" si="14">SUM(D86:M86)</f>
        <v>646</v>
      </c>
      <c r="O86" s="48">
        <f t="shared" si="10"/>
        <v>2.1030699612592376E-2</v>
      </c>
      <c r="P86" s="9"/>
    </row>
    <row r="87" spans="1:16">
      <c r="A87" s="12"/>
      <c r="B87" s="25">
        <v>363.12</v>
      </c>
      <c r="C87" s="20" t="s">
        <v>139</v>
      </c>
      <c r="D87" s="47">
        <v>0</v>
      </c>
      <c r="E87" s="47">
        <v>42726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42726</v>
      </c>
      <c r="O87" s="48">
        <f t="shared" si="10"/>
        <v>1.3909561480613342</v>
      </c>
      <c r="P87" s="9"/>
    </row>
    <row r="88" spans="1:16">
      <c r="A88" s="12"/>
      <c r="B88" s="25">
        <v>363.22</v>
      </c>
      <c r="C88" s="20" t="s">
        <v>140</v>
      </c>
      <c r="D88" s="47">
        <v>0</v>
      </c>
      <c r="E88" s="47">
        <v>857035</v>
      </c>
      <c r="F88" s="47">
        <v>0</v>
      </c>
      <c r="G88" s="47">
        <v>165804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1022839</v>
      </c>
      <c r="O88" s="48">
        <f t="shared" si="10"/>
        <v>33.298792199759092</v>
      </c>
      <c r="P88" s="9"/>
    </row>
    <row r="89" spans="1:16">
      <c r="A89" s="12"/>
      <c r="B89" s="25">
        <v>363.24</v>
      </c>
      <c r="C89" s="20" t="s">
        <v>141</v>
      </c>
      <c r="D89" s="47">
        <v>0</v>
      </c>
      <c r="E89" s="47">
        <v>0</v>
      </c>
      <c r="F89" s="47">
        <v>0</v>
      </c>
      <c r="G89" s="47">
        <v>147381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147381</v>
      </c>
      <c r="O89" s="48">
        <f t="shared" si="10"/>
        <v>4.7980271510889736</v>
      </c>
      <c r="P89" s="9"/>
    </row>
    <row r="90" spans="1:16">
      <c r="A90" s="12"/>
      <c r="B90" s="25">
        <v>363.27</v>
      </c>
      <c r="C90" s="20" t="s">
        <v>142</v>
      </c>
      <c r="D90" s="47">
        <v>0</v>
      </c>
      <c r="E90" s="47">
        <v>0</v>
      </c>
      <c r="F90" s="47">
        <v>0</v>
      </c>
      <c r="G90" s="47">
        <v>55268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55268</v>
      </c>
      <c r="O90" s="48">
        <f t="shared" si="10"/>
        <v>1.7992642510661849</v>
      </c>
      <c r="P90" s="9"/>
    </row>
    <row r="91" spans="1:16">
      <c r="A91" s="12"/>
      <c r="B91" s="25">
        <v>364</v>
      </c>
      <c r="C91" s="20" t="s">
        <v>99</v>
      </c>
      <c r="D91" s="47">
        <v>22095</v>
      </c>
      <c r="E91" s="47">
        <v>4262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26357</v>
      </c>
      <c r="O91" s="48">
        <f t="shared" si="10"/>
        <v>0.85805905524628057</v>
      </c>
      <c r="P91" s="9"/>
    </row>
    <row r="92" spans="1:16">
      <c r="A92" s="12"/>
      <c r="B92" s="25">
        <v>366</v>
      </c>
      <c r="C92" s="20" t="s">
        <v>100</v>
      </c>
      <c r="D92" s="47">
        <v>11372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11372</v>
      </c>
      <c r="O92" s="48">
        <f t="shared" si="10"/>
        <v>0.3702184458117655</v>
      </c>
      <c r="P92" s="9"/>
    </row>
    <row r="93" spans="1:16">
      <c r="A93" s="12"/>
      <c r="B93" s="25">
        <v>369.9</v>
      </c>
      <c r="C93" s="20" t="s">
        <v>102</v>
      </c>
      <c r="D93" s="47">
        <v>237869</v>
      </c>
      <c r="E93" s="47">
        <v>83721</v>
      </c>
      <c r="F93" s="47">
        <v>0</v>
      </c>
      <c r="G93" s="47">
        <v>1800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323390</v>
      </c>
      <c r="O93" s="48">
        <f t="shared" si="10"/>
        <v>10.528046358693883</v>
      </c>
      <c r="P93" s="9"/>
    </row>
    <row r="94" spans="1:16" ht="15.75">
      <c r="A94" s="29" t="s">
        <v>52</v>
      </c>
      <c r="B94" s="30"/>
      <c r="C94" s="31"/>
      <c r="D94" s="32">
        <f t="shared" ref="D94:M94" si="15">SUM(D95:D97)</f>
        <v>13189577</v>
      </c>
      <c r="E94" s="32">
        <f t="shared" si="15"/>
        <v>536584</v>
      </c>
      <c r="F94" s="32">
        <f t="shared" si="15"/>
        <v>0</v>
      </c>
      <c r="G94" s="32">
        <f t="shared" si="15"/>
        <v>1338033</v>
      </c>
      <c r="H94" s="32">
        <f t="shared" si="15"/>
        <v>0</v>
      </c>
      <c r="I94" s="32">
        <f t="shared" si="15"/>
        <v>393299</v>
      </c>
      <c r="J94" s="32">
        <f t="shared" si="15"/>
        <v>0</v>
      </c>
      <c r="K94" s="32">
        <f t="shared" si="15"/>
        <v>0</v>
      </c>
      <c r="L94" s="32">
        <f t="shared" si="15"/>
        <v>0</v>
      </c>
      <c r="M94" s="32">
        <f t="shared" si="15"/>
        <v>0</v>
      </c>
      <c r="N94" s="32">
        <f>SUM(D94:M94)</f>
        <v>15457493</v>
      </c>
      <c r="O94" s="46">
        <f t="shared" si="10"/>
        <v>503.22274310642314</v>
      </c>
      <c r="P94" s="9"/>
    </row>
    <row r="95" spans="1:16">
      <c r="A95" s="12"/>
      <c r="B95" s="25">
        <v>381</v>
      </c>
      <c r="C95" s="20" t="s">
        <v>103</v>
      </c>
      <c r="D95" s="47">
        <v>13189577</v>
      </c>
      <c r="E95" s="47">
        <v>427489</v>
      </c>
      <c r="F95" s="47">
        <v>0</v>
      </c>
      <c r="G95" s="47">
        <v>1338033</v>
      </c>
      <c r="H95" s="47">
        <v>0</v>
      </c>
      <c r="I95" s="47">
        <v>19520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14974619</v>
      </c>
      <c r="O95" s="48">
        <f t="shared" si="10"/>
        <v>487.50265325389847</v>
      </c>
      <c r="P95" s="9"/>
    </row>
    <row r="96" spans="1:16">
      <c r="A96" s="12"/>
      <c r="B96" s="25">
        <v>384</v>
      </c>
      <c r="C96" s="20" t="s">
        <v>104</v>
      </c>
      <c r="D96" s="47">
        <v>0</v>
      </c>
      <c r="E96" s="47">
        <v>109095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109095</v>
      </c>
      <c r="O96" s="48">
        <f t="shared" si="10"/>
        <v>3.5516163687860143</v>
      </c>
      <c r="P96" s="9"/>
    </row>
    <row r="97" spans="1:119" ht="15.75" thickBot="1">
      <c r="A97" s="12"/>
      <c r="B97" s="25">
        <v>389.9</v>
      </c>
      <c r="C97" s="20" t="s">
        <v>143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373779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373779</v>
      </c>
      <c r="O97" s="48">
        <f t="shared" si="10"/>
        <v>12.168473483738646</v>
      </c>
      <c r="P97" s="9"/>
    </row>
    <row r="98" spans="1:119" ht="16.5" thickBot="1">
      <c r="A98" s="14" t="s">
        <v>71</v>
      </c>
      <c r="B98" s="23"/>
      <c r="C98" s="22"/>
      <c r="D98" s="15">
        <f t="shared" ref="D98:M98" si="16">SUM(D5,D12,D15,D42,D77,D84,D94)</f>
        <v>35418080</v>
      </c>
      <c r="E98" s="15">
        <f t="shared" si="16"/>
        <v>7970451</v>
      </c>
      <c r="F98" s="15">
        <f t="shared" si="16"/>
        <v>0</v>
      </c>
      <c r="G98" s="15">
        <f t="shared" si="16"/>
        <v>7905564</v>
      </c>
      <c r="H98" s="15">
        <f t="shared" si="16"/>
        <v>0</v>
      </c>
      <c r="I98" s="15">
        <f t="shared" si="16"/>
        <v>3150578</v>
      </c>
      <c r="J98" s="15">
        <f t="shared" si="16"/>
        <v>0</v>
      </c>
      <c r="K98" s="15">
        <f t="shared" si="16"/>
        <v>0</v>
      </c>
      <c r="L98" s="15">
        <f t="shared" si="16"/>
        <v>0</v>
      </c>
      <c r="M98" s="15">
        <f t="shared" si="16"/>
        <v>0</v>
      </c>
      <c r="N98" s="15">
        <f>SUM(D98:M98)</f>
        <v>54444673</v>
      </c>
      <c r="O98" s="38">
        <f t="shared" si="10"/>
        <v>1772.4606244099359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119" t="s">
        <v>144</v>
      </c>
      <c r="M100" s="119"/>
      <c r="N100" s="119"/>
      <c r="O100" s="44">
        <v>30717</v>
      </c>
    </row>
    <row r="101" spans="1:119">
      <c r="A101" s="120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8"/>
    </row>
    <row r="102" spans="1:119" ht="15.75" customHeight="1" thickBot="1">
      <c r="A102" s="121" t="s">
        <v>134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1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0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196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110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10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11487045</v>
      </c>
      <c r="E5" s="27">
        <f t="shared" si="0"/>
        <v>994491</v>
      </c>
      <c r="F5" s="27">
        <f t="shared" si="0"/>
        <v>0</v>
      </c>
      <c r="G5" s="27">
        <f t="shared" si="0"/>
        <v>1925429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14406965</v>
      </c>
      <c r="O5" s="33">
        <f t="shared" ref="O5:O36" si="1">(N5/O$102)</f>
        <v>489.74963456504742</v>
      </c>
      <c r="P5" s="6"/>
    </row>
    <row r="6" spans="1:133">
      <c r="A6" s="12"/>
      <c r="B6" s="25">
        <v>311</v>
      </c>
      <c r="C6" s="20" t="s">
        <v>2</v>
      </c>
      <c r="D6" s="47">
        <v>11189499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11189499</v>
      </c>
      <c r="O6" s="48">
        <f t="shared" si="1"/>
        <v>380.37525920386173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43282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43282</v>
      </c>
      <c r="O7" s="48">
        <f t="shared" si="1"/>
        <v>1.4713261039534962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145747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145747</v>
      </c>
      <c r="O8" s="48">
        <f t="shared" si="1"/>
        <v>4.9545160961348884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536984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536984</v>
      </c>
      <c r="O9" s="48">
        <f t="shared" si="1"/>
        <v>18.254206751198286</v>
      </c>
      <c r="P9" s="9"/>
    </row>
    <row r="10" spans="1:133">
      <c r="A10" s="12"/>
      <c r="B10" s="25">
        <v>312.42</v>
      </c>
      <c r="C10" s="20" t="s">
        <v>114</v>
      </c>
      <c r="D10" s="47">
        <v>0</v>
      </c>
      <c r="E10" s="47">
        <v>268478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268478</v>
      </c>
      <c r="O10" s="48">
        <f t="shared" si="1"/>
        <v>9.126627460312065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1925429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1925429</v>
      </c>
      <c r="O11" s="48">
        <f t="shared" si="1"/>
        <v>65.452935377502811</v>
      </c>
      <c r="P11" s="9"/>
    </row>
    <row r="12" spans="1:133">
      <c r="A12" s="12"/>
      <c r="B12" s="25">
        <v>315</v>
      </c>
      <c r="C12" s="20" t="s">
        <v>150</v>
      </c>
      <c r="D12" s="47">
        <v>297546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297546</v>
      </c>
      <c r="O12" s="48">
        <f t="shared" si="1"/>
        <v>10.114763572084168</v>
      </c>
      <c r="P12" s="9"/>
    </row>
    <row r="13" spans="1:133" ht="15.75">
      <c r="A13" s="29" t="s">
        <v>197</v>
      </c>
      <c r="B13" s="30"/>
      <c r="C13" s="31"/>
      <c r="D13" s="32">
        <f t="shared" ref="D13:M13" si="3">SUM(D14:D16)</f>
        <v>584404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584404</v>
      </c>
      <c r="O13" s="46">
        <f t="shared" si="1"/>
        <v>19.866199816432676</v>
      </c>
      <c r="P13" s="10"/>
    </row>
    <row r="14" spans="1:133">
      <c r="A14" s="12"/>
      <c r="B14" s="25">
        <v>321</v>
      </c>
      <c r="C14" s="20" t="s">
        <v>198</v>
      </c>
      <c r="D14" s="47">
        <v>12076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12076</v>
      </c>
      <c r="O14" s="48">
        <f t="shared" si="1"/>
        <v>0.41051092905462827</v>
      </c>
      <c r="P14" s="9"/>
    </row>
    <row r="15" spans="1:133">
      <c r="A15" s="12"/>
      <c r="B15" s="25">
        <v>322</v>
      </c>
      <c r="C15" s="20" t="s">
        <v>0</v>
      </c>
      <c r="D15" s="47">
        <v>533125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533125</v>
      </c>
      <c r="O15" s="48">
        <f t="shared" si="1"/>
        <v>18.123024101709895</v>
      </c>
      <c r="P15" s="9"/>
    </row>
    <row r="16" spans="1:133">
      <c r="A16" s="12"/>
      <c r="B16" s="25">
        <v>329</v>
      </c>
      <c r="C16" s="20" t="s">
        <v>199</v>
      </c>
      <c r="D16" s="47">
        <v>39203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39203</v>
      </c>
      <c r="O16" s="48">
        <f t="shared" si="1"/>
        <v>1.3326647856681511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SUM(D18:D44)</f>
        <v>3915349</v>
      </c>
      <c r="E17" s="32">
        <f t="shared" si="5"/>
        <v>4425665</v>
      </c>
      <c r="F17" s="32">
        <f t="shared" si="5"/>
        <v>0</v>
      </c>
      <c r="G17" s="32">
        <f t="shared" si="5"/>
        <v>371635</v>
      </c>
      <c r="H17" s="32">
        <f t="shared" si="5"/>
        <v>0</v>
      </c>
      <c r="I17" s="32">
        <f t="shared" si="5"/>
        <v>55261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8767910</v>
      </c>
      <c r="O17" s="46">
        <f t="shared" si="1"/>
        <v>298.05588605228269</v>
      </c>
      <c r="P17" s="10"/>
    </row>
    <row r="18" spans="1:16">
      <c r="A18" s="12"/>
      <c r="B18" s="25">
        <v>331.1</v>
      </c>
      <c r="C18" s="20" t="s">
        <v>119</v>
      </c>
      <c r="D18" s="47">
        <v>4484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4484</v>
      </c>
      <c r="O18" s="48">
        <f t="shared" si="1"/>
        <v>0.15242886766155625</v>
      </c>
      <c r="P18" s="9"/>
    </row>
    <row r="19" spans="1:16">
      <c r="A19" s="12"/>
      <c r="B19" s="25">
        <v>331.2</v>
      </c>
      <c r="C19" s="20" t="s">
        <v>20</v>
      </c>
      <c r="D19" s="47">
        <v>0</v>
      </c>
      <c r="E19" s="47">
        <v>395687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395687</v>
      </c>
      <c r="O19" s="48">
        <f t="shared" si="1"/>
        <v>13.450963728456335</v>
      </c>
      <c r="P19" s="9"/>
    </row>
    <row r="20" spans="1:16">
      <c r="A20" s="12"/>
      <c r="B20" s="25">
        <v>331.35</v>
      </c>
      <c r="C20" s="20" t="s">
        <v>26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55261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7" si="6">SUM(D20:M20)</f>
        <v>55261</v>
      </c>
      <c r="O20" s="48">
        <f t="shared" si="1"/>
        <v>1.8785396199476494</v>
      </c>
      <c r="P20" s="9"/>
    </row>
    <row r="21" spans="1:16">
      <c r="A21" s="12"/>
      <c r="B21" s="25">
        <v>331.39</v>
      </c>
      <c r="C21" s="20" t="s">
        <v>200</v>
      </c>
      <c r="D21" s="47">
        <v>0</v>
      </c>
      <c r="E21" s="47">
        <v>29891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29891</v>
      </c>
      <c r="O21" s="48">
        <f t="shared" si="1"/>
        <v>1.0161131318625285</v>
      </c>
      <c r="P21" s="9"/>
    </row>
    <row r="22" spans="1:16">
      <c r="A22" s="12"/>
      <c r="B22" s="25">
        <v>331.5</v>
      </c>
      <c r="C22" s="20" t="s">
        <v>22</v>
      </c>
      <c r="D22" s="47">
        <v>0</v>
      </c>
      <c r="E22" s="47">
        <v>1189856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1189856</v>
      </c>
      <c r="O22" s="48">
        <f t="shared" si="1"/>
        <v>40.447904273039399</v>
      </c>
      <c r="P22" s="9"/>
    </row>
    <row r="23" spans="1:16">
      <c r="A23" s="12"/>
      <c r="B23" s="25">
        <v>331.62</v>
      </c>
      <c r="C23" s="20" t="s">
        <v>201</v>
      </c>
      <c r="D23" s="47">
        <v>0</v>
      </c>
      <c r="E23" s="47">
        <v>104631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104631</v>
      </c>
      <c r="O23" s="48">
        <f t="shared" si="1"/>
        <v>3.5568208858823129</v>
      </c>
      <c r="P23" s="9"/>
    </row>
    <row r="24" spans="1:16">
      <c r="A24" s="12"/>
      <c r="B24" s="25">
        <v>331.65</v>
      </c>
      <c r="C24" s="20" t="s">
        <v>27</v>
      </c>
      <c r="D24" s="47">
        <v>57989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57989</v>
      </c>
      <c r="O24" s="48">
        <f t="shared" si="1"/>
        <v>1.9712751130298807</v>
      </c>
      <c r="P24" s="9"/>
    </row>
    <row r="25" spans="1:16">
      <c r="A25" s="12"/>
      <c r="B25" s="25">
        <v>331.7</v>
      </c>
      <c r="C25" s="20" t="s">
        <v>120</v>
      </c>
      <c r="D25" s="47">
        <v>0</v>
      </c>
      <c r="E25" s="47">
        <v>116152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116152</v>
      </c>
      <c r="O25" s="48">
        <f t="shared" si="1"/>
        <v>3.9484651731991707</v>
      </c>
      <c r="P25" s="9"/>
    </row>
    <row r="26" spans="1:16">
      <c r="A26" s="12"/>
      <c r="B26" s="25">
        <v>333</v>
      </c>
      <c r="C26" s="20" t="s">
        <v>3</v>
      </c>
      <c r="D26" s="47">
        <v>321895</v>
      </c>
      <c r="E26" s="47">
        <v>128467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450362</v>
      </c>
      <c r="O26" s="48">
        <f t="shared" si="1"/>
        <v>15.309582894244825</v>
      </c>
      <c r="P26" s="9"/>
    </row>
    <row r="27" spans="1:16">
      <c r="A27" s="12"/>
      <c r="B27" s="25">
        <v>334.2</v>
      </c>
      <c r="C27" s="20" t="s">
        <v>25</v>
      </c>
      <c r="D27" s="47">
        <v>0</v>
      </c>
      <c r="E27" s="47">
        <v>284810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284810</v>
      </c>
      <c r="O27" s="48">
        <f t="shared" si="1"/>
        <v>9.6818166366386791</v>
      </c>
      <c r="P27" s="9"/>
    </row>
    <row r="28" spans="1:16">
      <c r="A28" s="12"/>
      <c r="B28" s="25">
        <v>334.34</v>
      </c>
      <c r="C28" s="20" t="s">
        <v>29</v>
      </c>
      <c r="D28" s="47">
        <v>0</v>
      </c>
      <c r="E28" s="47">
        <v>191177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191177</v>
      </c>
      <c r="O28" s="48">
        <f t="shared" si="1"/>
        <v>6.4988612027059185</v>
      </c>
      <c r="P28" s="9"/>
    </row>
    <row r="29" spans="1:16">
      <c r="A29" s="12"/>
      <c r="B29" s="25">
        <v>334.39</v>
      </c>
      <c r="C29" s="20" t="s">
        <v>31</v>
      </c>
      <c r="D29" s="47">
        <v>0</v>
      </c>
      <c r="E29" s="47">
        <v>150000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2" si="7">SUM(D29:M29)</f>
        <v>150000</v>
      </c>
      <c r="O29" s="48">
        <f t="shared" si="1"/>
        <v>5.0990923615596424</v>
      </c>
      <c r="P29" s="9"/>
    </row>
    <row r="30" spans="1:16">
      <c r="A30" s="12"/>
      <c r="B30" s="25">
        <v>334.41</v>
      </c>
      <c r="C30" s="20" t="s">
        <v>151</v>
      </c>
      <c r="D30" s="47">
        <v>0</v>
      </c>
      <c r="E30" s="47">
        <v>32150</v>
      </c>
      <c r="F30" s="47">
        <v>0</v>
      </c>
      <c r="G30" s="47">
        <v>371635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403785</v>
      </c>
      <c r="O30" s="48">
        <f t="shared" si="1"/>
        <v>13.726246728082401</v>
      </c>
      <c r="P30" s="9"/>
    </row>
    <row r="31" spans="1:16">
      <c r="A31" s="12"/>
      <c r="B31" s="25">
        <v>334.5</v>
      </c>
      <c r="C31" s="20" t="s">
        <v>33</v>
      </c>
      <c r="D31" s="47">
        <v>0</v>
      </c>
      <c r="E31" s="47">
        <v>329623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329623</v>
      </c>
      <c r="O31" s="48">
        <f t="shared" si="1"/>
        <v>11.20518747662916</v>
      </c>
      <c r="P31" s="9"/>
    </row>
    <row r="32" spans="1:16">
      <c r="A32" s="12"/>
      <c r="B32" s="25">
        <v>334.61</v>
      </c>
      <c r="C32" s="20" t="s">
        <v>152</v>
      </c>
      <c r="D32" s="47">
        <v>0</v>
      </c>
      <c r="E32" s="47">
        <v>50884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50884</v>
      </c>
      <c r="O32" s="48">
        <f t="shared" si="1"/>
        <v>1.7297481048373389</v>
      </c>
      <c r="P32" s="9"/>
    </row>
    <row r="33" spans="1:16">
      <c r="A33" s="12"/>
      <c r="B33" s="25">
        <v>334.69</v>
      </c>
      <c r="C33" s="20" t="s">
        <v>34</v>
      </c>
      <c r="D33" s="47">
        <v>422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422</v>
      </c>
      <c r="O33" s="48">
        <f t="shared" si="1"/>
        <v>1.4345446510521127E-2</v>
      </c>
      <c r="P33" s="9"/>
    </row>
    <row r="34" spans="1:16">
      <c r="A34" s="12"/>
      <c r="B34" s="25">
        <v>334.7</v>
      </c>
      <c r="C34" s="20" t="s">
        <v>35</v>
      </c>
      <c r="D34" s="47">
        <v>0</v>
      </c>
      <c r="E34" s="47">
        <v>294890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294890</v>
      </c>
      <c r="O34" s="48">
        <f t="shared" si="1"/>
        <v>10.024475643335487</v>
      </c>
      <c r="P34" s="9"/>
    </row>
    <row r="35" spans="1:16">
      <c r="A35" s="12"/>
      <c r="B35" s="25">
        <v>335.12</v>
      </c>
      <c r="C35" s="20" t="s">
        <v>37</v>
      </c>
      <c r="D35" s="47">
        <v>595477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595477</v>
      </c>
      <c r="O35" s="48">
        <f t="shared" si="1"/>
        <v>20.242614814563009</v>
      </c>
      <c r="P35" s="9"/>
    </row>
    <row r="36" spans="1:16">
      <c r="A36" s="12"/>
      <c r="B36" s="25">
        <v>335.13</v>
      </c>
      <c r="C36" s="20" t="s">
        <v>38</v>
      </c>
      <c r="D36" s="47">
        <v>17040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17040</v>
      </c>
      <c r="O36" s="48">
        <f t="shared" si="1"/>
        <v>0.57925689227317534</v>
      </c>
      <c r="P36" s="9"/>
    </row>
    <row r="37" spans="1:16">
      <c r="A37" s="12"/>
      <c r="B37" s="25">
        <v>335.14</v>
      </c>
      <c r="C37" s="20" t="s">
        <v>39</v>
      </c>
      <c r="D37" s="47">
        <v>10609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10609</v>
      </c>
      <c r="O37" s="48">
        <f t="shared" ref="O37:O68" si="8">(N37/O$102)</f>
        <v>0.36064180575857496</v>
      </c>
      <c r="P37" s="9"/>
    </row>
    <row r="38" spans="1:16">
      <c r="A38" s="12"/>
      <c r="B38" s="25">
        <v>335.15</v>
      </c>
      <c r="C38" s="20" t="s">
        <v>40</v>
      </c>
      <c r="D38" s="47">
        <v>5685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5685</v>
      </c>
      <c r="O38" s="48">
        <f t="shared" si="8"/>
        <v>0.19325560050311044</v>
      </c>
      <c r="P38" s="9"/>
    </row>
    <row r="39" spans="1:16">
      <c r="A39" s="12"/>
      <c r="B39" s="25">
        <v>335.16</v>
      </c>
      <c r="C39" s="20" t="s">
        <v>41</v>
      </c>
      <c r="D39" s="47">
        <v>446500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446500</v>
      </c>
      <c r="O39" s="48">
        <f t="shared" si="8"/>
        <v>15.178298262909202</v>
      </c>
      <c r="P39" s="9"/>
    </row>
    <row r="40" spans="1:16">
      <c r="A40" s="12"/>
      <c r="B40" s="25">
        <v>335.18</v>
      </c>
      <c r="C40" s="20" t="s">
        <v>42</v>
      </c>
      <c r="D40" s="47">
        <v>1944321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1944321</v>
      </c>
      <c r="O40" s="48">
        <f t="shared" si="8"/>
        <v>66.095149063466707</v>
      </c>
      <c r="P40" s="9"/>
    </row>
    <row r="41" spans="1:16">
      <c r="A41" s="12"/>
      <c r="B41" s="25">
        <v>335.19</v>
      </c>
      <c r="C41" s="20" t="s">
        <v>53</v>
      </c>
      <c r="D41" s="47">
        <v>473544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473544</v>
      </c>
      <c r="O41" s="48">
        <f t="shared" si="8"/>
        <v>16.097630621749328</v>
      </c>
      <c r="P41" s="9"/>
    </row>
    <row r="42" spans="1:16">
      <c r="A42" s="12"/>
      <c r="B42" s="25">
        <v>335.49</v>
      </c>
      <c r="C42" s="20" t="s">
        <v>122</v>
      </c>
      <c r="D42" s="47">
        <v>0</v>
      </c>
      <c r="E42" s="47">
        <v>1089009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1089009</v>
      </c>
      <c r="O42" s="48">
        <f t="shared" si="8"/>
        <v>37.019716490464695</v>
      </c>
      <c r="P42" s="9"/>
    </row>
    <row r="43" spans="1:16">
      <c r="A43" s="12"/>
      <c r="B43" s="25">
        <v>337.1</v>
      </c>
      <c r="C43" s="20" t="s">
        <v>44</v>
      </c>
      <c r="D43" s="47">
        <v>2989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2989</v>
      </c>
      <c r="O43" s="48">
        <f t="shared" si="8"/>
        <v>0.10160791379134514</v>
      </c>
      <c r="P43" s="9"/>
    </row>
    <row r="44" spans="1:16">
      <c r="A44" s="12"/>
      <c r="B44" s="25">
        <v>338</v>
      </c>
      <c r="C44" s="20" t="s">
        <v>45</v>
      </c>
      <c r="D44" s="47">
        <v>34394</v>
      </c>
      <c r="E44" s="47">
        <v>38438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72832</v>
      </c>
      <c r="O44" s="48">
        <f t="shared" si="8"/>
        <v>2.4758472991807459</v>
      </c>
      <c r="P44" s="9"/>
    </row>
    <row r="45" spans="1:16" ht="15.75">
      <c r="A45" s="29" t="s">
        <v>50</v>
      </c>
      <c r="B45" s="30"/>
      <c r="C45" s="31"/>
      <c r="D45" s="32">
        <f t="shared" ref="D45:M45" si="9">SUM(D46:D78)</f>
        <v>4931546</v>
      </c>
      <c r="E45" s="32">
        <f t="shared" si="9"/>
        <v>1246194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2256789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8434529</v>
      </c>
      <c r="O45" s="46">
        <f t="shared" si="8"/>
        <v>286.72294931502194</v>
      </c>
      <c r="P45" s="10"/>
    </row>
    <row r="46" spans="1:16">
      <c r="A46" s="12"/>
      <c r="B46" s="25">
        <v>341.1</v>
      </c>
      <c r="C46" s="20" t="s">
        <v>54</v>
      </c>
      <c r="D46" s="47">
        <v>254550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254550</v>
      </c>
      <c r="O46" s="48">
        <f t="shared" si="8"/>
        <v>8.653159737566714</v>
      </c>
      <c r="P46" s="9"/>
    </row>
    <row r="47" spans="1:16">
      <c r="A47" s="12"/>
      <c r="B47" s="25">
        <v>341.51</v>
      </c>
      <c r="C47" s="20" t="s">
        <v>56</v>
      </c>
      <c r="D47" s="47">
        <v>182788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7" si="10">SUM(D47:M47)</f>
        <v>182788</v>
      </c>
      <c r="O47" s="48">
        <f t="shared" si="8"/>
        <v>6.2136859638984259</v>
      </c>
      <c r="P47" s="9"/>
    </row>
    <row r="48" spans="1:16">
      <c r="A48" s="12"/>
      <c r="B48" s="25">
        <v>341.52</v>
      </c>
      <c r="C48" s="20" t="s">
        <v>57</v>
      </c>
      <c r="D48" s="47">
        <v>162485</v>
      </c>
      <c r="E48" s="47">
        <v>818820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981305</v>
      </c>
      <c r="O48" s="48">
        <f t="shared" si="8"/>
        <v>33.358432199068567</v>
      </c>
      <c r="P48" s="9"/>
    </row>
    <row r="49" spans="1:16">
      <c r="A49" s="12"/>
      <c r="B49" s="25">
        <v>341.9</v>
      </c>
      <c r="C49" s="20" t="s">
        <v>58</v>
      </c>
      <c r="D49" s="47">
        <v>249483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249483</v>
      </c>
      <c r="O49" s="48">
        <f t="shared" si="8"/>
        <v>8.4809123975932277</v>
      </c>
      <c r="P49" s="9"/>
    </row>
    <row r="50" spans="1:16">
      <c r="A50" s="12"/>
      <c r="B50" s="25">
        <v>342.1</v>
      </c>
      <c r="C50" s="20" t="s">
        <v>59</v>
      </c>
      <c r="D50" s="47">
        <v>0</v>
      </c>
      <c r="E50" s="47">
        <v>8379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8379</v>
      </c>
      <c r="O50" s="48">
        <f t="shared" si="8"/>
        <v>0.28483529931672164</v>
      </c>
      <c r="P50" s="9"/>
    </row>
    <row r="51" spans="1:16">
      <c r="A51" s="12"/>
      <c r="B51" s="25">
        <v>342.3</v>
      </c>
      <c r="C51" s="20" t="s">
        <v>60</v>
      </c>
      <c r="D51" s="47">
        <v>2420979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2420979</v>
      </c>
      <c r="O51" s="48">
        <f t="shared" si="8"/>
        <v>82.298636842642011</v>
      </c>
      <c r="P51" s="9"/>
    </row>
    <row r="52" spans="1:16">
      <c r="A52" s="12"/>
      <c r="B52" s="25">
        <v>342.4</v>
      </c>
      <c r="C52" s="20" t="s">
        <v>202</v>
      </c>
      <c r="D52" s="47">
        <v>0</v>
      </c>
      <c r="E52" s="47">
        <v>182007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182007</v>
      </c>
      <c r="O52" s="48">
        <f t="shared" si="8"/>
        <v>6.1871366896692388</v>
      </c>
      <c r="P52" s="9"/>
    </row>
    <row r="53" spans="1:16">
      <c r="A53" s="12"/>
      <c r="B53" s="25">
        <v>342.5</v>
      </c>
      <c r="C53" s="20" t="s">
        <v>61</v>
      </c>
      <c r="D53" s="47">
        <v>11656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11656</v>
      </c>
      <c r="O53" s="48">
        <f t="shared" si="8"/>
        <v>0.39623347044226126</v>
      </c>
      <c r="P53" s="9"/>
    </row>
    <row r="54" spans="1:16">
      <c r="A54" s="12"/>
      <c r="B54" s="25">
        <v>342.6</v>
      </c>
      <c r="C54" s="20" t="s">
        <v>62</v>
      </c>
      <c r="D54" s="47">
        <v>642730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642730</v>
      </c>
      <c r="O54" s="48">
        <f t="shared" si="8"/>
        <v>21.848930890301528</v>
      </c>
      <c r="P54" s="9"/>
    </row>
    <row r="55" spans="1:16">
      <c r="A55" s="12"/>
      <c r="B55" s="25">
        <v>343.4</v>
      </c>
      <c r="C55" s="20" t="s">
        <v>64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1008853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1008853</v>
      </c>
      <c r="O55" s="48">
        <f t="shared" si="8"/>
        <v>34.29489750824353</v>
      </c>
      <c r="P55" s="9"/>
    </row>
    <row r="56" spans="1:16">
      <c r="A56" s="12"/>
      <c r="B56" s="25">
        <v>343.6</v>
      </c>
      <c r="C56" s="20" t="s">
        <v>203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1247936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1247936</v>
      </c>
      <c r="O56" s="48">
        <f t="shared" si="8"/>
        <v>42.422272835435294</v>
      </c>
      <c r="P56" s="9"/>
    </row>
    <row r="57" spans="1:16">
      <c r="A57" s="12"/>
      <c r="B57" s="25">
        <v>343.9</v>
      </c>
      <c r="C57" s="20" t="s">
        <v>167</v>
      </c>
      <c r="D57" s="47">
        <v>3066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3066</v>
      </c>
      <c r="O57" s="48">
        <f t="shared" si="8"/>
        <v>0.10422544787027908</v>
      </c>
      <c r="P57" s="9"/>
    </row>
    <row r="58" spans="1:16">
      <c r="A58" s="12"/>
      <c r="B58" s="25">
        <v>345.9</v>
      </c>
      <c r="C58" s="20" t="s">
        <v>204</v>
      </c>
      <c r="D58" s="47">
        <v>0</v>
      </c>
      <c r="E58" s="47">
        <v>1750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1750</v>
      </c>
      <c r="O58" s="48">
        <f t="shared" si="8"/>
        <v>5.9489410884862495E-2</v>
      </c>
      <c r="P58" s="9"/>
    </row>
    <row r="59" spans="1:16">
      <c r="A59" s="12"/>
      <c r="B59" s="25">
        <v>347.1</v>
      </c>
      <c r="C59" s="20" t="s">
        <v>68</v>
      </c>
      <c r="D59" s="47">
        <v>8540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8540</v>
      </c>
      <c r="O59" s="48">
        <f t="shared" si="8"/>
        <v>0.29030832511812898</v>
      </c>
      <c r="P59" s="9"/>
    </row>
    <row r="60" spans="1:16">
      <c r="A60" s="12"/>
      <c r="B60" s="25">
        <v>347.2</v>
      </c>
      <c r="C60" s="20" t="s">
        <v>69</v>
      </c>
      <c r="D60" s="47">
        <v>74243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74243</v>
      </c>
      <c r="O60" s="48">
        <f t="shared" si="8"/>
        <v>2.5238127613284833</v>
      </c>
      <c r="P60" s="9"/>
    </row>
    <row r="61" spans="1:16">
      <c r="A61" s="12"/>
      <c r="B61" s="25">
        <v>348.11</v>
      </c>
      <c r="C61" s="39" t="s">
        <v>72</v>
      </c>
      <c r="D61" s="47">
        <v>11156</v>
      </c>
      <c r="E61" s="47">
        <v>18904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30060</v>
      </c>
      <c r="O61" s="48">
        <f t="shared" si="8"/>
        <v>1.0218581092565524</v>
      </c>
      <c r="P61" s="9"/>
    </row>
    <row r="62" spans="1:16">
      <c r="A62" s="12"/>
      <c r="B62" s="25">
        <v>348.12</v>
      </c>
      <c r="C62" s="39" t="s">
        <v>73</v>
      </c>
      <c r="D62" s="47">
        <v>18358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18358</v>
      </c>
      <c r="O62" s="48">
        <f t="shared" si="8"/>
        <v>0.62406091715674605</v>
      </c>
      <c r="P62" s="9"/>
    </row>
    <row r="63" spans="1:16">
      <c r="A63" s="12"/>
      <c r="B63" s="25">
        <v>348.21</v>
      </c>
      <c r="C63" s="39" t="s">
        <v>74</v>
      </c>
      <c r="D63" s="47">
        <v>6099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6099</v>
      </c>
      <c r="O63" s="48">
        <f t="shared" si="8"/>
        <v>0.20732909542101505</v>
      </c>
      <c r="P63" s="9"/>
    </row>
    <row r="64" spans="1:16">
      <c r="A64" s="12"/>
      <c r="B64" s="25">
        <v>348.22</v>
      </c>
      <c r="C64" s="39" t="s">
        <v>75</v>
      </c>
      <c r="D64" s="47">
        <v>74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74</v>
      </c>
      <c r="O64" s="48">
        <f t="shared" si="8"/>
        <v>2.5155522317027567E-3</v>
      </c>
      <c r="P64" s="9"/>
    </row>
    <row r="65" spans="1:16">
      <c r="A65" s="12"/>
      <c r="B65" s="25">
        <v>348.23</v>
      </c>
      <c r="C65" s="39" t="s">
        <v>76</v>
      </c>
      <c r="D65" s="47">
        <v>217432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217432</v>
      </c>
      <c r="O65" s="48">
        <f t="shared" si="8"/>
        <v>7.3913723357242409</v>
      </c>
      <c r="P65" s="9"/>
    </row>
    <row r="66" spans="1:16">
      <c r="A66" s="12"/>
      <c r="B66" s="25">
        <v>348.31</v>
      </c>
      <c r="C66" s="39" t="s">
        <v>77</v>
      </c>
      <c r="D66" s="47">
        <v>112651</v>
      </c>
      <c r="E66" s="47">
        <v>97325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209976</v>
      </c>
      <c r="O66" s="48">
        <f t="shared" si="8"/>
        <v>7.1379134514056499</v>
      </c>
      <c r="P66" s="9"/>
    </row>
    <row r="67" spans="1:16">
      <c r="A67" s="12"/>
      <c r="B67" s="25">
        <v>348.32</v>
      </c>
      <c r="C67" s="39" t="s">
        <v>78</v>
      </c>
      <c r="D67" s="47">
        <v>5827</v>
      </c>
      <c r="E67" s="47">
        <v>92386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98213</v>
      </c>
      <c r="O67" s="48">
        <f t="shared" si="8"/>
        <v>3.3386477207057146</v>
      </c>
      <c r="P67" s="9"/>
    </row>
    <row r="68" spans="1:16">
      <c r="A68" s="12"/>
      <c r="B68" s="25">
        <v>348.41</v>
      </c>
      <c r="C68" s="39" t="s">
        <v>79</v>
      </c>
      <c r="D68" s="47">
        <v>73167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73167</v>
      </c>
      <c r="O68" s="48">
        <f t="shared" si="8"/>
        <v>2.4872352721215623</v>
      </c>
      <c r="P68" s="9"/>
    </row>
    <row r="69" spans="1:16">
      <c r="A69" s="12"/>
      <c r="B69" s="25">
        <v>348.42</v>
      </c>
      <c r="C69" s="39" t="s">
        <v>80</v>
      </c>
      <c r="D69" s="47">
        <v>38936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38936</v>
      </c>
      <c r="O69" s="48">
        <f t="shared" ref="O69:O100" si="11">(N69/O$102)</f>
        <v>1.3235884012645749</v>
      </c>
      <c r="P69" s="9"/>
    </row>
    <row r="70" spans="1:16">
      <c r="A70" s="12"/>
      <c r="B70" s="25">
        <v>348.43</v>
      </c>
      <c r="C70" s="39" t="s">
        <v>81</v>
      </c>
      <c r="D70" s="47">
        <v>794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794</v>
      </c>
      <c r="O70" s="48">
        <f t="shared" si="11"/>
        <v>2.6991195567189041E-2</v>
      </c>
      <c r="P70" s="9"/>
    </row>
    <row r="71" spans="1:16">
      <c r="A71" s="12"/>
      <c r="B71" s="25">
        <v>348.51</v>
      </c>
      <c r="C71" s="39" t="s">
        <v>83</v>
      </c>
      <c r="D71" s="47">
        <v>26140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26140</v>
      </c>
      <c r="O71" s="48">
        <f t="shared" si="11"/>
        <v>0.88860182887446038</v>
      </c>
      <c r="P71" s="9"/>
    </row>
    <row r="72" spans="1:16">
      <c r="A72" s="12"/>
      <c r="B72" s="25">
        <v>348.52</v>
      </c>
      <c r="C72" s="39" t="s">
        <v>84</v>
      </c>
      <c r="D72" s="47">
        <v>35892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35892</v>
      </c>
      <c r="O72" s="48">
        <f t="shared" si="11"/>
        <v>1.2201108202739912</v>
      </c>
      <c r="P72" s="9"/>
    </row>
    <row r="73" spans="1:16">
      <c r="A73" s="12"/>
      <c r="B73" s="25">
        <v>348.53</v>
      </c>
      <c r="C73" s="39" t="s">
        <v>85</v>
      </c>
      <c r="D73" s="47">
        <v>232313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232313</v>
      </c>
      <c r="O73" s="48">
        <f t="shared" si="11"/>
        <v>7.8972362919400343</v>
      </c>
      <c r="P73" s="9"/>
    </row>
    <row r="74" spans="1:16">
      <c r="A74" s="12"/>
      <c r="B74" s="25">
        <v>348.62</v>
      </c>
      <c r="C74" s="39" t="s">
        <v>86</v>
      </c>
      <c r="D74" s="47">
        <v>0</v>
      </c>
      <c r="E74" s="47">
        <v>13377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13377</v>
      </c>
      <c r="O74" s="48">
        <f t="shared" si="11"/>
        <v>0.45473705680388893</v>
      </c>
      <c r="P74" s="9"/>
    </row>
    <row r="75" spans="1:16">
      <c r="A75" s="12"/>
      <c r="B75" s="25">
        <v>348.71</v>
      </c>
      <c r="C75" s="39" t="s">
        <v>87</v>
      </c>
      <c r="D75" s="47">
        <v>24725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24725</v>
      </c>
      <c r="O75" s="48">
        <f t="shared" si="11"/>
        <v>0.8405003909304144</v>
      </c>
      <c r="P75" s="9"/>
    </row>
    <row r="76" spans="1:16">
      <c r="A76" s="12"/>
      <c r="B76" s="25">
        <v>348.72</v>
      </c>
      <c r="C76" s="39" t="s">
        <v>88</v>
      </c>
      <c r="D76" s="47">
        <v>3908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3908</v>
      </c>
      <c r="O76" s="48">
        <f t="shared" si="11"/>
        <v>0.13284835299316722</v>
      </c>
      <c r="P76" s="9"/>
    </row>
    <row r="77" spans="1:16">
      <c r="A77" s="12"/>
      <c r="B77" s="25">
        <v>348.88</v>
      </c>
      <c r="C77" s="20" t="s">
        <v>128</v>
      </c>
      <c r="D77" s="47">
        <v>113554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113554</v>
      </c>
      <c r="O77" s="48">
        <f t="shared" si="11"/>
        <v>3.8601488934969574</v>
      </c>
      <c r="P77" s="9"/>
    </row>
    <row r="78" spans="1:16">
      <c r="A78" s="12"/>
      <c r="B78" s="25">
        <v>348.923</v>
      </c>
      <c r="C78" s="20" t="s">
        <v>138</v>
      </c>
      <c r="D78" s="47">
        <v>0</v>
      </c>
      <c r="E78" s="47">
        <v>13246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ref="N78:N85" si="12">SUM(D78:M78)</f>
        <v>13246</v>
      </c>
      <c r="O78" s="48">
        <f t="shared" si="11"/>
        <v>0.4502838494747935</v>
      </c>
      <c r="P78" s="9"/>
    </row>
    <row r="79" spans="1:16" ht="15.75">
      <c r="A79" s="29" t="s">
        <v>51</v>
      </c>
      <c r="B79" s="30"/>
      <c r="C79" s="31"/>
      <c r="D79" s="32">
        <f t="shared" ref="D79:M79" si="13">SUM(D80:D83)</f>
        <v>116850</v>
      </c>
      <c r="E79" s="32">
        <f t="shared" si="13"/>
        <v>79923</v>
      </c>
      <c r="F79" s="32">
        <f t="shared" si="13"/>
        <v>0</v>
      </c>
      <c r="G79" s="32">
        <f t="shared" si="13"/>
        <v>0</v>
      </c>
      <c r="H79" s="32">
        <f t="shared" si="13"/>
        <v>0</v>
      </c>
      <c r="I79" s="32">
        <f t="shared" si="13"/>
        <v>0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 t="shared" si="12"/>
        <v>196773</v>
      </c>
      <c r="O79" s="46">
        <f t="shared" si="11"/>
        <v>6.6890913417411699</v>
      </c>
      <c r="P79" s="10"/>
    </row>
    <row r="80" spans="1:16">
      <c r="A80" s="13"/>
      <c r="B80" s="40">
        <v>351.1</v>
      </c>
      <c r="C80" s="21" t="s">
        <v>90</v>
      </c>
      <c r="D80" s="47">
        <v>0</v>
      </c>
      <c r="E80" s="47">
        <v>6776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6776</v>
      </c>
      <c r="O80" s="48">
        <f t="shared" si="11"/>
        <v>0.23034299894618757</v>
      </c>
      <c r="P80" s="9"/>
    </row>
    <row r="81" spans="1:16">
      <c r="A81" s="13"/>
      <c r="B81" s="40">
        <v>351.5</v>
      </c>
      <c r="C81" s="21" t="s">
        <v>93</v>
      </c>
      <c r="D81" s="47">
        <v>107824</v>
      </c>
      <c r="E81" s="47">
        <v>73147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180971</v>
      </c>
      <c r="O81" s="48">
        <f t="shared" si="11"/>
        <v>6.1519189584254006</v>
      </c>
      <c r="P81" s="9"/>
    </row>
    <row r="82" spans="1:16">
      <c r="A82" s="13"/>
      <c r="B82" s="40">
        <v>352</v>
      </c>
      <c r="C82" s="21" t="s">
        <v>94</v>
      </c>
      <c r="D82" s="47">
        <v>3895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3895</v>
      </c>
      <c r="O82" s="48">
        <f t="shared" si="11"/>
        <v>0.13240643165516539</v>
      </c>
      <c r="P82" s="9"/>
    </row>
    <row r="83" spans="1:16">
      <c r="A83" s="13"/>
      <c r="B83" s="40">
        <v>354</v>
      </c>
      <c r="C83" s="21" t="s">
        <v>95</v>
      </c>
      <c r="D83" s="47">
        <v>5131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5131</v>
      </c>
      <c r="O83" s="48">
        <f t="shared" si="11"/>
        <v>0.17442295271441682</v>
      </c>
      <c r="P83" s="9"/>
    </row>
    <row r="84" spans="1:16" ht="15.75">
      <c r="A84" s="29" t="s">
        <v>4</v>
      </c>
      <c r="B84" s="30"/>
      <c r="C84" s="31"/>
      <c r="D84" s="32">
        <f t="shared" ref="D84:M84" si="14">SUM(D85:D93)</f>
        <v>323803</v>
      </c>
      <c r="E84" s="32">
        <f t="shared" si="14"/>
        <v>1036340</v>
      </c>
      <c r="F84" s="32">
        <f t="shared" si="14"/>
        <v>0</v>
      </c>
      <c r="G84" s="32">
        <f t="shared" si="14"/>
        <v>403444</v>
      </c>
      <c r="H84" s="32">
        <f t="shared" si="14"/>
        <v>0</v>
      </c>
      <c r="I84" s="32">
        <f t="shared" si="14"/>
        <v>2236071</v>
      </c>
      <c r="J84" s="32">
        <f t="shared" si="14"/>
        <v>0</v>
      </c>
      <c r="K84" s="32">
        <f t="shared" si="14"/>
        <v>0</v>
      </c>
      <c r="L84" s="32">
        <f t="shared" si="14"/>
        <v>0</v>
      </c>
      <c r="M84" s="32">
        <f t="shared" si="14"/>
        <v>0</v>
      </c>
      <c r="N84" s="32">
        <f t="shared" si="12"/>
        <v>3999658</v>
      </c>
      <c r="O84" s="46">
        <f t="shared" si="11"/>
        <v>135.96417037767279</v>
      </c>
      <c r="P84" s="10"/>
    </row>
    <row r="85" spans="1:16">
      <c r="A85" s="12"/>
      <c r="B85" s="25">
        <v>361.1</v>
      </c>
      <c r="C85" s="20" t="s">
        <v>98</v>
      </c>
      <c r="D85" s="47">
        <v>173091</v>
      </c>
      <c r="E85" s="47">
        <v>11527</v>
      </c>
      <c r="F85" s="47">
        <v>0</v>
      </c>
      <c r="G85" s="47">
        <v>4082</v>
      </c>
      <c r="H85" s="47">
        <v>0</v>
      </c>
      <c r="I85" s="47">
        <v>40874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229574</v>
      </c>
      <c r="O85" s="48">
        <f t="shared" si="11"/>
        <v>7.8041268654179552</v>
      </c>
      <c r="P85" s="9"/>
    </row>
    <row r="86" spans="1:16">
      <c r="A86" s="12"/>
      <c r="B86" s="25">
        <v>363.22</v>
      </c>
      <c r="C86" s="20" t="s">
        <v>140</v>
      </c>
      <c r="D86" s="47">
        <v>0</v>
      </c>
      <c r="E86" s="47">
        <v>919118</v>
      </c>
      <c r="F86" s="47">
        <v>0</v>
      </c>
      <c r="G86" s="47">
        <v>153601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3" si="15">SUM(D86:M86)</f>
        <v>1072719</v>
      </c>
      <c r="O86" s="48">
        <f t="shared" si="11"/>
        <v>36.465955059999317</v>
      </c>
      <c r="P86" s="9"/>
    </row>
    <row r="87" spans="1:16">
      <c r="A87" s="12"/>
      <c r="B87" s="25">
        <v>363.23</v>
      </c>
      <c r="C87" s="20" t="s">
        <v>205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375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375</v>
      </c>
      <c r="O87" s="48">
        <f t="shared" si="11"/>
        <v>1.2747730903899105E-2</v>
      </c>
      <c r="P87" s="9"/>
    </row>
    <row r="88" spans="1:16">
      <c r="A88" s="12"/>
      <c r="B88" s="25">
        <v>363.24</v>
      </c>
      <c r="C88" s="20" t="s">
        <v>141</v>
      </c>
      <c r="D88" s="47">
        <v>0</v>
      </c>
      <c r="E88" s="47">
        <v>12564</v>
      </c>
      <c r="F88" s="47">
        <v>0</v>
      </c>
      <c r="G88" s="47">
        <v>245761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258325</v>
      </c>
      <c r="O88" s="48">
        <f t="shared" si="11"/>
        <v>8.7814868953326304</v>
      </c>
      <c r="P88" s="9"/>
    </row>
    <row r="89" spans="1:16">
      <c r="A89" s="12"/>
      <c r="B89" s="25">
        <v>363.27</v>
      </c>
      <c r="C89" s="20" t="s">
        <v>142</v>
      </c>
      <c r="D89" s="47">
        <v>92160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92160</v>
      </c>
      <c r="O89" s="48">
        <f t="shared" si="11"/>
        <v>3.1328823469422442</v>
      </c>
      <c r="P89" s="9"/>
    </row>
    <row r="90" spans="1:16">
      <c r="A90" s="12"/>
      <c r="B90" s="25">
        <v>364</v>
      </c>
      <c r="C90" s="20" t="s">
        <v>194</v>
      </c>
      <c r="D90" s="47">
        <v>0</v>
      </c>
      <c r="E90" s="47">
        <v>2812</v>
      </c>
      <c r="F90" s="47">
        <v>0</v>
      </c>
      <c r="G90" s="47">
        <v>0</v>
      </c>
      <c r="H90" s="47">
        <v>0</v>
      </c>
      <c r="I90" s="47">
        <v>45026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47838</v>
      </c>
      <c r="O90" s="48">
        <f t="shared" si="11"/>
        <v>1.6262025359486012</v>
      </c>
      <c r="P90" s="9"/>
    </row>
    <row r="91" spans="1:16">
      <c r="A91" s="12"/>
      <c r="B91" s="25">
        <v>366</v>
      </c>
      <c r="C91" s="20" t="s">
        <v>100</v>
      </c>
      <c r="D91" s="47">
        <v>0</v>
      </c>
      <c r="E91" s="47">
        <v>61387</v>
      </c>
      <c r="F91" s="47">
        <v>0</v>
      </c>
      <c r="G91" s="47">
        <v>0</v>
      </c>
      <c r="H91" s="47">
        <v>0</v>
      </c>
      <c r="I91" s="47">
        <v>2106833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2168220</v>
      </c>
      <c r="O91" s="48">
        <f t="shared" si="11"/>
        <v>73.706360267872313</v>
      </c>
      <c r="P91" s="9"/>
    </row>
    <row r="92" spans="1:16">
      <c r="A92" s="12"/>
      <c r="B92" s="25">
        <v>369.3</v>
      </c>
      <c r="C92" s="20" t="s">
        <v>101</v>
      </c>
      <c r="D92" s="47">
        <v>1115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1115</v>
      </c>
      <c r="O92" s="48">
        <f t="shared" si="11"/>
        <v>3.7903253220926678E-2</v>
      </c>
      <c r="P92" s="9"/>
    </row>
    <row r="93" spans="1:16">
      <c r="A93" s="12"/>
      <c r="B93" s="25">
        <v>369.9</v>
      </c>
      <c r="C93" s="20" t="s">
        <v>102</v>
      </c>
      <c r="D93" s="47">
        <v>57437</v>
      </c>
      <c r="E93" s="47">
        <v>28932</v>
      </c>
      <c r="F93" s="47">
        <v>0</v>
      </c>
      <c r="G93" s="47">
        <v>0</v>
      </c>
      <c r="H93" s="47">
        <v>0</v>
      </c>
      <c r="I93" s="47">
        <v>42963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129332</v>
      </c>
      <c r="O93" s="48">
        <f t="shared" si="11"/>
        <v>4.3965054220348776</v>
      </c>
      <c r="P93" s="9"/>
    </row>
    <row r="94" spans="1:16" ht="15.75">
      <c r="A94" s="29" t="s">
        <v>52</v>
      </c>
      <c r="B94" s="30"/>
      <c r="C94" s="31"/>
      <c r="D94" s="32">
        <f t="shared" ref="D94:M94" si="16">SUM(D95:D99)</f>
        <v>12465791</v>
      </c>
      <c r="E94" s="32">
        <f t="shared" si="16"/>
        <v>775126</v>
      </c>
      <c r="F94" s="32">
        <f t="shared" si="16"/>
        <v>0</v>
      </c>
      <c r="G94" s="32">
        <f t="shared" si="16"/>
        <v>152503</v>
      </c>
      <c r="H94" s="32">
        <f t="shared" si="16"/>
        <v>0</v>
      </c>
      <c r="I94" s="32">
        <f t="shared" si="16"/>
        <v>155823</v>
      </c>
      <c r="J94" s="32">
        <f t="shared" si="16"/>
        <v>0</v>
      </c>
      <c r="K94" s="32">
        <f t="shared" si="16"/>
        <v>0</v>
      </c>
      <c r="L94" s="32">
        <f t="shared" si="16"/>
        <v>0</v>
      </c>
      <c r="M94" s="32">
        <f t="shared" si="16"/>
        <v>0</v>
      </c>
      <c r="N94" s="32">
        <f t="shared" ref="N94:N100" si="17">SUM(D94:M94)</f>
        <v>13549243</v>
      </c>
      <c r="O94" s="46">
        <f t="shared" si="11"/>
        <v>460.5922765747697</v>
      </c>
      <c r="P94" s="9"/>
    </row>
    <row r="95" spans="1:16">
      <c r="A95" s="12"/>
      <c r="B95" s="25">
        <v>381</v>
      </c>
      <c r="C95" s="20" t="s">
        <v>103</v>
      </c>
      <c r="D95" s="47">
        <v>12360734</v>
      </c>
      <c r="E95" s="47">
        <v>775126</v>
      </c>
      <c r="F95" s="47">
        <v>0</v>
      </c>
      <c r="G95" s="47">
        <v>152503</v>
      </c>
      <c r="H95" s="47">
        <v>0</v>
      </c>
      <c r="I95" s="47">
        <v>155823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7"/>
        <v>13444186</v>
      </c>
      <c r="O95" s="48">
        <f t="shared" si="11"/>
        <v>457.02097426658054</v>
      </c>
      <c r="P95" s="9"/>
    </row>
    <row r="96" spans="1:16">
      <c r="A96" s="12"/>
      <c r="B96" s="25">
        <v>384</v>
      </c>
      <c r="C96" s="20" t="s">
        <v>104</v>
      </c>
      <c r="D96" s="47">
        <v>59624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7"/>
        <v>59624</v>
      </c>
      <c r="O96" s="48">
        <f t="shared" si="11"/>
        <v>2.0268552197708809</v>
      </c>
      <c r="P96" s="9"/>
    </row>
    <row r="97" spans="1:119">
      <c r="A97" s="12"/>
      <c r="B97" s="25">
        <v>386.2</v>
      </c>
      <c r="C97" s="20" t="s">
        <v>206</v>
      </c>
      <c r="D97" s="47">
        <v>2130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7"/>
        <v>2130</v>
      </c>
      <c r="O97" s="48">
        <f t="shared" si="11"/>
        <v>7.2407111534146917E-2</v>
      </c>
      <c r="P97" s="9"/>
    </row>
    <row r="98" spans="1:119">
      <c r="A98" s="12"/>
      <c r="B98" s="25">
        <v>386.6</v>
      </c>
      <c r="C98" s="20" t="s">
        <v>207</v>
      </c>
      <c r="D98" s="47">
        <v>14977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7"/>
        <v>14977</v>
      </c>
      <c r="O98" s="48">
        <f t="shared" si="11"/>
        <v>0.50912737532719177</v>
      </c>
      <c r="P98" s="9"/>
    </row>
    <row r="99" spans="1:119" ht="15.75" thickBot="1">
      <c r="A99" s="12"/>
      <c r="B99" s="25">
        <v>386.8</v>
      </c>
      <c r="C99" s="20" t="s">
        <v>208</v>
      </c>
      <c r="D99" s="47">
        <v>28326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7"/>
        <v>28326</v>
      </c>
      <c r="O99" s="48">
        <f t="shared" si="11"/>
        <v>0.96291260155692282</v>
      </c>
      <c r="P99" s="9"/>
    </row>
    <row r="100" spans="1:119" ht="16.5" thickBot="1">
      <c r="A100" s="14" t="s">
        <v>71</v>
      </c>
      <c r="B100" s="23"/>
      <c r="C100" s="22"/>
      <c r="D100" s="15">
        <f t="shared" ref="D100:M100" si="18">SUM(D5,D13,D17,D45,D79,D84,D94)</f>
        <v>33824788</v>
      </c>
      <c r="E100" s="15">
        <f t="shared" si="18"/>
        <v>8557739</v>
      </c>
      <c r="F100" s="15">
        <f t="shared" si="18"/>
        <v>0</v>
      </c>
      <c r="G100" s="15">
        <f t="shared" si="18"/>
        <v>2853011</v>
      </c>
      <c r="H100" s="15">
        <f t="shared" si="18"/>
        <v>0</v>
      </c>
      <c r="I100" s="15">
        <f t="shared" si="18"/>
        <v>4703944</v>
      </c>
      <c r="J100" s="15">
        <f t="shared" si="18"/>
        <v>0</v>
      </c>
      <c r="K100" s="15">
        <f t="shared" si="18"/>
        <v>0</v>
      </c>
      <c r="L100" s="15">
        <f t="shared" si="18"/>
        <v>0</v>
      </c>
      <c r="M100" s="15">
        <f t="shared" si="18"/>
        <v>0</v>
      </c>
      <c r="N100" s="15">
        <f t="shared" si="17"/>
        <v>49939482</v>
      </c>
      <c r="O100" s="38">
        <f t="shared" si="11"/>
        <v>1697.6402080429684</v>
      </c>
      <c r="P100" s="6"/>
      <c r="Q100" s="2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</row>
    <row r="101" spans="1:119">
      <c r="A101" s="16"/>
      <c r="B101" s="18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9"/>
    </row>
    <row r="102" spans="1:119">
      <c r="A102" s="41"/>
      <c r="B102" s="42"/>
      <c r="C102" s="42"/>
      <c r="D102" s="43"/>
      <c r="E102" s="43"/>
      <c r="F102" s="43"/>
      <c r="G102" s="43"/>
      <c r="H102" s="43"/>
      <c r="I102" s="43"/>
      <c r="J102" s="43"/>
      <c r="K102" s="43"/>
      <c r="L102" s="119" t="s">
        <v>209</v>
      </c>
      <c r="M102" s="119"/>
      <c r="N102" s="119"/>
      <c r="O102" s="44">
        <v>29417</v>
      </c>
    </row>
    <row r="103" spans="1:119">
      <c r="A103" s="120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8"/>
    </row>
    <row r="104" spans="1:119" ht="15.75" customHeight="1" thickBot="1">
      <c r="A104" s="121" t="s">
        <v>134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1"/>
    </row>
  </sheetData>
  <mergeCells count="10">
    <mergeCell ref="L102:N102"/>
    <mergeCell ref="A103:O103"/>
    <mergeCell ref="A104:O10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110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10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9038190</v>
      </c>
      <c r="E5" s="27">
        <f t="shared" si="0"/>
        <v>2368914</v>
      </c>
      <c r="F5" s="27">
        <f t="shared" si="0"/>
        <v>0</v>
      </c>
      <c r="G5" s="27">
        <f t="shared" si="0"/>
        <v>1668043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13075147</v>
      </c>
      <c r="O5" s="33">
        <f t="shared" ref="O5:O36" si="1">(N5/O$83)</f>
        <v>460.50600500123272</v>
      </c>
      <c r="P5" s="6"/>
    </row>
    <row r="6" spans="1:133">
      <c r="A6" s="12"/>
      <c r="B6" s="25">
        <v>311</v>
      </c>
      <c r="C6" s="20" t="s">
        <v>2</v>
      </c>
      <c r="D6" s="47">
        <v>9036630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9036630</v>
      </c>
      <c r="O6" s="48">
        <f t="shared" si="1"/>
        <v>318.26964392631987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33677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0" si="2">SUM(D7:M7)</f>
        <v>33677</v>
      </c>
      <c r="O7" s="48">
        <f t="shared" si="1"/>
        <v>1.186102208290776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132111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132111</v>
      </c>
      <c r="O8" s="48">
        <f t="shared" si="1"/>
        <v>4.6529426267037648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729913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729913</v>
      </c>
      <c r="O9" s="48">
        <f t="shared" si="1"/>
        <v>25.707498327052441</v>
      </c>
      <c r="P9" s="9"/>
    </row>
    <row r="10" spans="1:133">
      <c r="A10" s="12"/>
      <c r="B10" s="25">
        <v>312.42</v>
      </c>
      <c r="C10" s="20" t="s">
        <v>114</v>
      </c>
      <c r="D10" s="47">
        <v>0</v>
      </c>
      <c r="E10" s="47">
        <v>1072930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1072930</v>
      </c>
      <c r="O10" s="48">
        <f t="shared" si="1"/>
        <v>37.788539428732435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1668043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1668043</v>
      </c>
      <c r="O11" s="48">
        <f t="shared" si="1"/>
        <v>58.748388687352517</v>
      </c>
      <c r="P11" s="9"/>
    </row>
    <row r="12" spans="1:133">
      <c r="A12" s="12"/>
      <c r="B12" s="25">
        <v>319</v>
      </c>
      <c r="C12" s="20" t="s">
        <v>211</v>
      </c>
      <c r="D12" s="47">
        <v>1560</v>
      </c>
      <c r="E12" s="47">
        <v>400283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401843</v>
      </c>
      <c r="O12" s="48">
        <f t="shared" si="1"/>
        <v>14.152889796780897</v>
      </c>
      <c r="P12" s="9"/>
    </row>
    <row r="13" spans="1:133" ht="15.75">
      <c r="A13" s="29" t="s">
        <v>212</v>
      </c>
      <c r="B13" s="30"/>
      <c r="C13" s="31"/>
      <c r="D13" s="32">
        <f t="shared" ref="D13:M13" si="3">SUM(D14:D15)</f>
        <v>244033</v>
      </c>
      <c r="E13" s="32">
        <f t="shared" si="3"/>
        <v>0</v>
      </c>
      <c r="F13" s="32">
        <f t="shared" si="3"/>
        <v>0</v>
      </c>
      <c r="G13" s="32">
        <f t="shared" si="3"/>
        <v>226292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si="2"/>
        <v>470325</v>
      </c>
      <c r="O13" s="46">
        <f t="shared" si="1"/>
        <v>16.564822315359418</v>
      </c>
      <c r="P13" s="10"/>
    </row>
    <row r="14" spans="1:133">
      <c r="A14" s="12"/>
      <c r="B14" s="25">
        <v>321</v>
      </c>
      <c r="C14" s="20" t="s">
        <v>198</v>
      </c>
      <c r="D14" s="47">
        <v>49004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49004</v>
      </c>
      <c r="O14" s="48">
        <f t="shared" si="1"/>
        <v>1.7259183601591941</v>
      </c>
      <c r="P14" s="9"/>
    </row>
    <row r="15" spans="1:133">
      <c r="A15" s="12"/>
      <c r="B15" s="25">
        <v>329</v>
      </c>
      <c r="C15" s="20" t="s">
        <v>199</v>
      </c>
      <c r="D15" s="47">
        <v>195029</v>
      </c>
      <c r="E15" s="47">
        <v>0</v>
      </c>
      <c r="F15" s="47">
        <v>0</v>
      </c>
      <c r="G15" s="47">
        <v>226292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421321</v>
      </c>
      <c r="O15" s="48">
        <f t="shared" si="1"/>
        <v>14.838903955200225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SUM(D17:D39)</f>
        <v>3824487</v>
      </c>
      <c r="E16" s="32">
        <f t="shared" si="4"/>
        <v>3423376</v>
      </c>
      <c r="F16" s="32">
        <f t="shared" si="4"/>
        <v>0</v>
      </c>
      <c r="G16" s="32">
        <f t="shared" si="4"/>
        <v>1702170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2"/>
        <v>8950033</v>
      </c>
      <c r="O16" s="46">
        <f t="shared" si="1"/>
        <v>315.21970203923502</v>
      </c>
      <c r="P16" s="10"/>
    </row>
    <row r="17" spans="1:16">
      <c r="A17" s="12"/>
      <c r="B17" s="25">
        <v>331.5</v>
      </c>
      <c r="C17" s="20" t="s">
        <v>22</v>
      </c>
      <c r="D17" s="47">
        <v>0</v>
      </c>
      <c r="E17" s="47">
        <v>1461177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1461177</v>
      </c>
      <c r="O17" s="48">
        <f t="shared" si="1"/>
        <v>51.462578804634944</v>
      </c>
      <c r="P17" s="9"/>
    </row>
    <row r="18" spans="1:16">
      <c r="A18" s="12"/>
      <c r="B18" s="25">
        <v>331.9</v>
      </c>
      <c r="C18" s="20" t="s">
        <v>23</v>
      </c>
      <c r="D18" s="47">
        <v>8969</v>
      </c>
      <c r="E18" s="47">
        <v>127281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136250</v>
      </c>
      <c r="O18" s="48">
        <f t="shared" si="1"/>
        <v>4.7987179938717288</v>
      </c>
      <c r="P18" s="9"/>
    </row>
    <row r="19" spans="1:16">
      <c r="A19" s="12"/>
      <c r="B19" s="25">
        <v>333</v>
      </c>
      <c r="C19" s="20" t="s">
        <v>3</v>
      </c>
      <c r="D19" s="47">
        <v>353818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353818</v>
      </c>
      <c r="O19" s="48">
        <f t="shared" si="1"/>
        <v>12.461451766280421</v>
      </c>
      <c r="P19" s="9"/>
    </row>
    <row r="20" spans="1:16">
      <c r="A20" s="12"/>
      <c r="B20" s="25">
        <v>334.1</v>
      </c>
      <c r="C20" s="20" t="s">
        <v>24</v>
      </c>
      <c r="D20" s="47">
        <v>0</v>
      </c>
      <c r="E20" s="47">
        <v>124568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124568</v>
      </c>
      <c r="O20" s="48">
        <f t="shared" si="1"/>
        <v>4.3872785545733102</v>
      </c>
      <c r="P20" s="9"/>
    </row>
    <row r="21" spans="1:16">
      <c r="A21" s="12"/>
      <c r="B21" s="25">
        <v>334.39</v>
      </c>
      <c r="C21" s="20" t="s">
        <v>31</v>
      </c>
      <c r="D21" s="47">
        <v>0</v>
      </c>
      <c r="E21" s="47">
        <v>46555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6" si="5">SUM(D21:M21)</f>
        <v>46555</v>
      </c>
      <c r="O21" s="48">
        <f t="shared" si="1"/>
        <v>1.6396647060895291</v>
      </c>
      <c r="P21" s="9"/>
    </row>
    <row r="22" spans="1:16">
      <c r="A22" s="12"/>
      <c r="B22" s="25">
        <v>334.5</v>
      </c>
      <c r="C22" s="20" t="s">
        <v>33</v>
      </c>
      <c r="D22" s="47">
        <v>15000</v>
      </c>
      <c r="E22" s="47">
        <v>8859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23859</v>
      </c>
      <c r="O22" s="48">
        <f t="shared" si="1"/>
        <v>0.84031275314338039</v>
      </c>
      <c r="P22" s="9"/>
    </row>
    <row r="23" spans="1:16">
      <c r="A23" s="12"/>
      <c r="B23" s="25">
        <v>334.61</v>
      </c>
      <c r="C23" s="20" t="s">
        <v>152</v>
      </c>
      <c r="D23" s="47">
        <v>0</v>
      </c>
      <c r="E23" s="47">
        <v>51416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51416</v>
      </c>
      <c r="O23" s="48">
        <f t="shared" si="1"/>
        <v>1.8108688761314409</v>
      </c>
      <c r="P23" s="9"/>
    </row>
    <row r="24" spans="1:16">
      <c r="A24" s="12"/>
      <c r="B24" s="25">
        <v>334.69</v>
      </c>
      <c r="C24" s="20" t="s">
        <v>34</v>
      </c>
      <c r="D24" s="47">
        <v>1531</v>
      </c>
      <c r="E24" s="47">
        <v>34360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35891</v>
      </c>
      <c r="O24" s="48">
        <f t="shared" si="1"/>
        <v>1.2640791744444053</v>
      </c>
      <c r="P24" s="9"/>
    </row>
    <row r="25" spans="1:16">
      <c r="A25" s="12"/>
      <c r="B25" s="25">
        <v>334.7</v>
      </c>
      <c r="C25" s="20" t="s">
        <v>35</v>
      </c>
      <c r="D25" s="47">
        <v>133136</v>
      </c>
      <c r="E25" s="47">
        <v>30188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163324</v>
      </c>
      <c r="O25" s="48">
        <f t="shared" si="1"/>
        <v>5.7522628816961925</v>
      </c>
      <c r="P25" s="9"/>
    </row>
    <row r="26" spans="1:16">
      <c r="A26" s="12"/>
      <c r="B26" s="25">
        <v>335.12</v>
      </c>
      <c r="C26" s="20" t="s">
        <v>37</v>
      </c>
      <c r="D26" s="47">
        <v>590103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590103</v>
      </c>
      <c r="O26" s="48">
        <f t="shared" si="1"/>
        <v>20.783397316239917</v>
      </c>
      <c r="P26" s="9"/>
    </row>
    <row r="27" spans="1:16">
      <c r="A27" s="12"/>
      <c r="B27" s="25">
        <v>335.13</v>
      </c>
      <c r="C27" s="20" t="s">
        <v>38</v>
      </c>
      <c r="D27" s="47">
        <v>24345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24345</v>
      </c>
      <c r="O27" s="48">
        <f t="shared" si="1"/>
        <v>0.85742964815271372</v>
      </c>
      <c r="P27" s="9"/>
    </row>
    <row r="28" spans="1:16">
      <c r="A28" s="12"/>
      <c r="B28" s="25">
        <v>335.14</v>
      </c>
      <c r="C28" s="20" t="s">
        <v>39</v>
      </c>
      <c r="D28" s="47">
        <v>11575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11575</v>
      </c>
      <c r="O28" s="48">
        <f t="shared" si="1"/>
        <v>0.40767090480047902</v>
      </c>
      <c r="P28" s="9"/>
    </row>
    <row r="29" spans="1:16">
      <c r="A29" s="12"/>
      <c r="B29" s="25">
        <v>335.15</v>
      </c>
      <c r="C29" s="20" t="s">
        <v>40</v>
      </c>
      <c r="D29" s="47">
        <v>730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730</v>
      </c>
      <c r="O29" s="48">
        <f t="shared" si="1"/>
        <v>2.5710562462578804E-2</v>
      </c>
      <c r="P29" s="9"/>
    </row>
    <row r="30" spans="1:16">
      <c r="A30" s="12"/>
      <c r="B30" s="25">
        <v>335.16</v>
      </c>
      <c r="C30" s="20" t="s">
        <v>41</v>
      </c>
      <c r="D30" s="47">
        <v>446500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446500</v>
      </c>
      <c r="O30" s="48">
        <f t="shared" si="1"/>
        <v>15.725707040467721</v>
      </c>
      <c r="P30" s="9"/>
    </row>
    <row r="31" spans="1:16">
      <c r="A31" s="12"/>
      <c r="B31" s="25">
        <v>335.18</v>
      </c>
      <c r="C31" s="20" t="s">
        <v>42</v>
      </c>
      <c r="D31" s="47">
        <v>1741649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1741649</v>
      </c>
      <c r="O31" s="48">
        <f t="shared" si="1"/>
        <v>61.340788222449198</v>
      </c>
      <c r="P31" s="9"/>
    </row>
    <row r="32" spans="1:16">
      <c r="A32" s="12"/>
      <c r="B32" s="25">
        <v>335.19</v>
      </c>
      <c r="C32" s="20" t="s">
        <v>53</v>
      </c>
      <c r="D32" s="47">
        <v>204919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204919</v>
      </c>
      <c r="O32" s="48">
        <f t="shared" si="1"/>
        <v>7.2172366428345018</v>
      </c>
      <c r="P32" s="9"/>
    </row>
    <row r="33" spans="1:16">
      <c r="A33" s="12"/>
      <c r="B33" s="25">
        <v>335.2</v>
      </c>
      <c r="C33" s="20" t="s">
        <v>213</v>
      </c>
      <c r="D33" s="47">
        <v>0</v>
      </c>
      <c r="E33" s="47">
        <v>1257854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1257854</v>
      </c>
      <c r="O33" s="48">
        <f t="shared" si="1"/>
        <v>44.301553199732325</v>
      </c>
      <c r="P33" s="9"/>
    </row>
    <row r="34" spans="1:16">
      <c r="A34" s="12"/>
      <c r="B34" s="25">
        <v>335.39</v>
      </c>
      <c r="C34" s="20" t="s">
        <v>214</v>
      </c>
      <c r="D34" s="47">
        <v>0</v>
      </c>
      <c r="E34" s="47">
        <v>190823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190823</v>
      </c>
      <c r="O34" s="48">
        <f t="shared" si="1"/>
        <v>6.7207762476666781</v>
      </c>
      <c r="P34" s="9"/>
    </row>
    <row r="35" spans="1:16">
      <c r="A35" s="12"/>
      <c r="B35" s="25">
        <v>335.49</v>
      </c>
      <c r="C35" s="20" t="s">
        <v>122</v>
      </c>
      <c r="D35" s="47">
        <v>0</v>
      </c>
      <c r="E35" s="47">
        <v>0</v>
      </c>
      <c r="F35" s="47">
        <v>0</v>
      </c>
      <c r="G35" s="47">
        <v>1653992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1653992</v>
      </c>
      <c r="O35" s="48">
        <f t="shared" si="1"/>
        <v>58.253513189870745</v>
      </c>
      <c r="P35" s="9"/>
    </row>
    <row r="36" spans="1:16">
      <c r="A36" s="12"/>
      <c r="B36" s="25">
        <v>335.9</v>
      </c>
      <c r="C36" s="20" t="s">
        <v>215</v>
      </c>
      <c r="D36" s="47">
        <v>292212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292212</v>
      </c>
      <c r="O36" s="48">
        <f t="shared" si="1"/>
        <v>10.291691614130244</v>
      </c>
      <c r="P36" s="9"/>
    </row>
    <row r="37" spans="1:16">
      <c r="A37" s="12"/>
      <c r="B37" s="25">
        <v>337.5</v>
      </c>
      <c r="C37" s="20" t="s">
        <v>217</v>
      </c>
      <c r="D37" s="47">
        <v>0</v>
      </c>
      <c r="E37" s="47">
        <v>0</v>
      </c>
      <c r="F37" s="47">
        <v>0</v>
      </c>
      <c r="G37" s="47">
        <v>48178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48178</v>
      </c>
      <c r="O37" s="48">
        <f t="shared" ref="O37:O68" si="6">(N37/O$83)</f>
        <v>1.6968266826330434</v>
      </c>
      <c r="P37" s="9"/>
    </row>
    <row r="38" spans="1:16">
      <c r="A38" s="12"/>
      <c r="B38" s="25">
        <v>337.7</v>
      </c>
      <c r="C38" s="20" t="s">
        <v>218</v>
      </c>
      <c r="D38" s="47">
        <v>0</v>
      </c>
      <c r="E38" s="47">
        <v>82315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82315</v>
      </c>
      <c r="O38" s="48">
        <f t="shared" si="6"/>
        <v>2.8991300672701019</v>
      </c>
      <c r="P38" s="9"/>
    </row>
    <row r="39" spans="1:16">
      <c r="A39" s="12"/>
      <c r="B39" s="25">
        <v>338</v>
      </c>
      <c r="C39" s="20" t="s">
        <v>45</v>
      </c>
      <c r="D39" s="47">
        <v>0</v>
      </c>
      <c r="E39" s="47">
        <v>7980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7980</v>
      </c>
      <c r="O39" s="48">
        <f t="shared" si="6"/>
        <v>0.28105518965942311</v>
      </c>
      <c r="P39" s="9"/>
    </row>
    <row r="40" spans="1:16" ht="15.75">
      <c r="A40" s="29" t="s">
        <v>50</v>
      </c>
      <c r="B40" s="30"/>
      <c r="C40" s="31"/>
      <c r="D40" s="32">
        <f t="shared" ref="D40:M40" si="7">SUM(D41:D56)</f>
        <v>6653498</v>
      </c>
      <c r="E40" s="32">
        <f t="shared" si="7"/>
        <v>784746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1875897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>SUM(D40:M40)</f>
        <v>9314141</v>
      </c>
      <c r="O40" s="46">
        <f t="shared" si="6"/>
        <v>328.04356707639209</v>
      </c>
      <c r="P40" s="10"/>
    </row>
    <row r="41" spans="1:16">
      <c r="A41" s="12"/>
      <c r="B41" s="25">
        <v>341.2</v>
      </c>
      <c r="C41" s="20" t="s">
        <v>219</v>
      </c>
      <c r="D41" s="47">
        <v>157559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6" si="8">SUM(D41:M41)</f>
        <v>157559</v>
      </c>
      <c r="O41" s="48">
        <f t="shared" si="6"/>
        <v>5.5492198781389783</v>
      </c>
      <c r="P41" s="9"/>
    </row>
    <row r="42" spans="1:16">
      <c r="A42" s="12"/>
      <c r="B42" s="25">
        <v>341.3</v>
      </c>
      <c r="C42" s="20" t="s">
        <v>220</v>
      </c>
      <c r="D42" s="47">
        <v>0</v>
      </c>
      <c r="E42" s="47">
        <v>11235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11235</v>
      </c>
      <c r="O42" s="48">
        <f t="shared" si="6"/>
        <v>0.39569612228366147</v>
      </c>
      <c r="P42" s="9"/>
    </row>
    <row r="43" spans="1:16">
      <c r="A43" s="12"/>
      <c r="B43" s="25">
        <v>341.51</v>
      </c>
      <c r="C43" s="20" t="s">
        <v>56</v>
      </c>
      <c r="D43" s="47">
        <v>233269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233269</v>
      </c>
      <c r="O43" s="48">
        <f t="shared" si="6"/>
        <v>8.2157221850456104</v>
      </c>
      <c r="P43" s="9"/>
    </row>
    <row r="44" spans="1:16">
      <c r="A44" s="12"/>
      <c r="B44" s="25">
        <v>341.52</v>
      </c>
      <c r="C44" s="20" t="s">
        <v>57</v>
      </c>
      <c r="D44" s="47">
        <v>141419</v>
      </c>
      <c r="E44" s="47">
        <v>494429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635848</v>
      </c>
      <c r="O44" s="48">
        <f t="shared" si="6"/>
        <v>22.394533863980559</v>
      </c>
      <c r="P44" s="9"/>
    </row>
    <row r="45" spans="1:16">
      <c r="A45" s="12"/>
      <c r="B45" s="25">
        <v>341.54</v>
      </c>
      <c r="C45" s="20" t="s">
        <v>125</v>
      </c>
      <c r="D45" s="47">
        <v>1260108</v>
      </c>
      <c r="E45" s="47">
        <v>214323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1474431</v>
      </c>
      <c r="O45" s="48">
        <f t="shared" si="6"/>
        <v>51.929384003099358</v>
      </c>
      <c r="P45" s="9"/>
    </row>
    <row r="46" spans="1:16">
      <c r="A46" s="12"/>
      <c r="B46" s="25">
        <v>341.8</v>
      </c>
      <c r="C46" s="20" t="s">
        <v>126</v>
      </c>
      <c r="D46" s="47">
        <v>769887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769887</v>
      </c>
      <c r="O46" s="48">
        <f t="shared" si="6"/>
        <v>27.115380551544394</v>
      </c>
      <c r="P46" s="9"/>
    </row>
    <row r="47" spans="1:16">
      <c r="A47" s="12"/>
      <c r="B47" s="25">
        <v>342.3</v>
      </c>
      <c r="C47" s="20" t="s">
        <v>60</v>
      </c>
      <c r="D47" s="47">
        <v>3041008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3041008</v>
      </c>
      <c r="O47" s="48">
        <f t="shared" si="6"/>
        <v>107.10414538794774</v>
      </c>
      <c r="P47" s="9"/>
    </row>
    <row r="48" spans="1:16">
      <c r="A48" s="12"/>
      <c r="B48" s="25">
        <v>342.6</v>
      </c>
      <c r="C48" s="20" t="s">
        <v>62</v>
      </c>
      <c r="D48" s="47">
        <v>867810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867810</v>
      </c>
      <c r="O48" s="48">
        <f t="shared" si="6"/>
        <v>30.56422357623358</v>
      </c>
      <c r="P48" s="9"/>
    </row>
    <row r="49" spans="1:16">
      <c r="A49" s="12"/>
      <c r="B49" s="25">
        <v>342.9</v>
      </c>
      <c r="C49" s="20" t="s">
        <v>63</v>
      </c>
      <c r="D49" s="47">
        <v>0</v>
      </c>
      <c r="E49" s="47">
        <v>12561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12561</v>
      </c>
      <c r="O49" s="48">
        <f t="shared" si="6"/>
        <v>0.4423977740992498</v>
      </c>
      <c r="P49" s="9"/>
    </row>
    <row r="50" spans="1:16">
      <c r="A50" s="12"/>
      <c r="B50" s="25">
        <v>343.4</v>
      </c>
      <c r="C50" s="20" t="s">
        <v>64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683396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683396</v>
      </c>
      <c r="O50" s="48">
        <f t="shared" si="6"/>
        <v>24.06917197900891</v>
      </c>
      <c r="P50" s="9"/>
    </row>
    <row r="51" spans="1:16">
      <c r="A51" s="12"/>
      <c r="B51" s="25">
        <v>343.5</v>
      </c>
      <c r="C51" s="20" t="s">
        <v>65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1163036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1163036</v>
      </c>
      <c r="O51" s="48">
        <f t="shared" si="6"/>
        <v>40.962068115380553</v>
      </c>
      <c r="P51" s="9"/>
    </row>
    <row r="52" spans="1:16">
      <c r="A52" s="12"/>
      <c r="B52" s="25">
        <v>343.6</v>
      </c>
      <c r="C52" s="20" t="s">
        <v>203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29465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29465</v>
      </c>
      <c r="O52" s="48">
        <f t="shared" si="6"/>
        <v>1.0377557848765542</v>
      </c>
      <c r="P52" s="9"/>
    </row>
    <row r="53" spans="1:16">
      <c r="A53" s="12"/>
      <c r="B53" s="25">
        <v>343.9</v>
      </c>
      <c r="C53" s="20" t="s">
        <v>167</v>
      </c>
      <c r="D53" s="47">
        <v>0</v>
      </c>
      <c r="E53" s="47">
        <v>52198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52198</v>
      </c>
      <c r="O53" s="48">
        <f t="shared" si="6"/>
        <v>1.8384108759201212</v>
      </c>
      <c r="P53" s="9"/>
    </row>
    <row r="54" spans="1:16">
      <c r="A54" s="12"/>
      <c r="B54" s="25">
        <v>347.2</v>
      </c>
      <c r="C54" s="20" t="s">
        <v>69</v>
      </c>
      <c r="D54" s="47">
        <v>66181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66181</v>
      </c>
      <c r="O54" s="48">
        <f t="shared" si="6"/>
        <v>2.3308914168985315</v>
      </c>
      <c r="P54" s="9"/>
    </row>
    <row r="55" spans="1:16">
      <c r="A55" s="12"/>
      <c r="B55" s="25">
        <v>347.5</v>
      </c>
      <c r="C55" s="20" t="s">
        <v>70</v>
      </c>
      <c r="D55" s="47">
        <v>3860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3860</v>
      </c>
      <c r="O55" s="48">
        <f t="shared" si="6"/>
        <v>0.1359490015144578</v>
      </c>
      <c r="P55" s="9"/>
    </row>
    <row r="56" spans="1:16">
      <c r="A56" s="12"/>
      <c r="B56" s="25">
        <v>348.68</v>
      </c>
      <c r="C56" s="39" t="s">
        <v>221</v>
      </c>
      <c r="D56" s="47">
        <v>112397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112397</v>
      </c>
      <c r="O56" s="48">
        <f t="shared" si="6"/>
        <v>3.9586165604198218</v>
      </c>
      <c r="P56" s="9"/>
    </row>
    <row r="57" spans="1:16" ht="15.75">
      <c r="A57" s="29" t="s">
        <v>51</v>
      </c>
      <c r="B57" s="30"/>
      <c r="C57" s="31"/>
      <c r="D57" s="32">
        <f t="shared" ref="D57:M57" si="9">SUM(D58:D61)</f>
        <v>22836</v>
      </c>
      <c r="E57" s="32">
        <f t="shared" si="9"/>
        <v>67333</v>
      </c>
      <c r="F57" s="32">
        <f t="shared" si="9"/>
        <v>0</v>
      </c>
      <c r="G57" s="32">
        <f t="shared" si="9"/>
        <v>0</v>
      </c>
      <c r="H57" s="32">
        <f t="shared" si="9"/>
        <v>0</v>
      </c>
      <c r="I57" s="32">
        <f t="shared" si="9"/>
        <v>0</v>
      </c>
      <c r="J57" s="32">
        <f t="shared" si="9"/>
        <v>0</v>
      </c>
      <c r="K57" s="32">
        <f t="shared" si="9"/>
        <v>0</v>
      </c>
      <c r="L57" s="32">
        <f t="shared" si="9"/>
        <v>0</v>
      </c>
      <c r="M57" s="32">
        <f t="shared" si="9"/>
        <v>0</v>
      </c>
      <c r="N57" s="32">
        <f t="shared" ref="N57:N63" si="10">SUM(D57:M57)</f>
        <v>90169</v>
      </c>
      <c r="O57" s="46">
        <f t="shared" si="6"/>
        <v>3.1757475434085864</v>
      </c>
      <c r="P57" s="10"/>
    </row>
    <row r="58" spans="1:16">
      <c r="A58" s="13"/>
      <c r="B58" s="40">
        <v>351</v>
      </c>
      <c r="C58" s="21" t="s">
        <v>222</v>
      </c>
      <c r="D58" s="47">
        <v>18139</v>
      </c>
      <c r="E58" s="47">
        <v>57011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75150</v>
      </c>
      <c r="O58" s="48">
        <f t="shared" si="6"/>
        <v>2.6467791357024617</v>
      </c>
      <c r="P58" s="9"/>
    </row>
    <row r="59" spans="1:16">
      <c r="A59" s="13"/>
      <c r="B59" s="40">
        <v>351.5</v>
      </c>
      <c r="C59" s="21" t="s">
        <v>93</v>
      </c>
      <c r="D59" s="47">
        <v>0</v>
      </c>
      <c r="E59" s="47">
        <v>10322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10322</v>
      </c>
      <c r="O59" s="48">
        <f t="shared" si="6"/>
        <v>0.3635403092311485</v>
      </c>
      <c r="P59" s="9"/>
    </row>
    <row r="60" spans="1:16">
      <c r="A60" s="13"/>
      <c r="B60" s="40">
        <v>352</v>
      </c>
      <c r="C60" s="21" t="s">
        <v>94</v>
      </c>
      <c r="D60" s="47">
        <v>2522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2522</v>
      </c>
      <c r="O60" s="48">
        <f t="shared" si="6"/>
        <v>8.8824710315922942E-2</v>
      </c>
      <c r="P60" s="9"/>
    </row>
    <row r="61" spans="1:16">
      <c r="A61" s="13"/>
      <c r="B61" s="40">
        <v>354</v>
      </c>
      <c r="C61" s="21" t="s">
        <v>95</v>
      </c>
      <c r="D61" s="47">
        <v>2175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2175</v>
      </c>
      <c r="O61" s="48">
        <f t="shared" si="6"/>
        <v>7.6603388159053293E-2</v>
      </c>
      <c r="P61" s="9"/>
    </row>
    <row r="62" spans="1:16" ht="15.75">
      <c r="A62" s="29" t="s">
        <v>4</v>
      </c>
      <c r="B62" s="30"/>
      <c r="C62" s="31"/>
      <c r="D62" s="32">
        <f t="shared" ref="D62:M62" si="11">SUM(D63:D72)</f>
        <v>323858</v>
      </c>
      <c r="E62" s="32">
        <f t="shared" si="11"/>
        <v>834746</v>
      </c>
      <c r="F62" s="32">
        <f t="shared" si="11"/>
        <v>0</v>
      </c>
      <c r="G62" s="32">
        <f t="shared" si="11"/>
        <v>31000</v>
      </c>
      <c r="H62" s="32">
        <f t="shared" si="11"/>
        <v>0</v>
      </c>
      <c r="I62" s="32">
        <f t="shared" si="11"/>
        <v>158923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si="10"/>
        <v>1348527</v>
      </c>
      <c r="O62" s="46">
        <f t="shared" si="6"/>
        <v>47.495051597224666</v>
      </c>
      <c r="P62" s="10"/>
    </row>
    <row r="63" spans="1:16">
      <c r="A63" s="12"/>
      <c r="B63" s="25">
        <v>361.1</v>
      </c>
      <c r="C63" s="20" t="s">
        <v>98</v>
      </c>
      <c r="D63" s="47">
        <v>93301</v>
      </c>
      <c r="E63" s="47">
        <v>60880</v>
      </c>
      <c r="F63" s="47">
        <v>0</v>
      </c>
      <c r="G63" s="47">
        <v>31000</v>
      </c>
      <c r="H63" s="47">
        <v>0</v>
      </c>
      <c r="I63" s="47">
        <v>26260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211441</v>
      </c>
      <c r="O63" s="48">
        <f t="shared" si="6"/>
        <v>7.4469411474659246</v>
      </c>
      <c r="P63" s="9"/>
    </row>
    <row r="64" spans="1:16">
      <c r="A64" s="12"/>
      <c r="B64" s="25">
        <v>362</v>
      </c>
      <c r="C64" s="20" t="s">
        <v>223</v>
      </c>
      <c r="D64" s="47">
        <v>0</v>
      </c>
      <c r="E64" s="47">
        <v>116672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72" si="12">SUM(D64:M64)</f>
        <v>116672</v>
      </c>
      <c r="O64" s="48">
        <f t="shared" si="6"/>
        <v>4.1091818405945126</v>
      </c>
      <c r="P64" s="9"/>
    </row>
    <row r="65" spans="1:16">
      <c r="A65" s="12"/>
      <c r="B65" s="25">
        <v>363.11</v>
      </c>
      <c r="C65" s="20" t="s">
        <v>18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704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704</v>
      </c>
      <c r="O65" s="48">
        <f t="shared" si="6"/>
        <v>2.4794843799528052E-2</v>
      </c>
      <c r="P65" s="9"/>
    </row>
    <row r="66" spans="1:16">
      <c r="A66" s="12"/>
      <c r="B66" s="25">
        <v>363.22</v>
      </c>
      <c r="C66" s="20" t="s">
        <v>140</v>
      </c>
      <c r="D66" s="47">
        <v>0</v>
      </c>
      <c r="E66" s="47">
        <v>181033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181033</v>
      </c>
      <c r="O66" s="48">
        <f t="shared" si="6"/>
        <v>6.3759729510794916</v>
      </c>
      <c r="P66" s="9"/>
    </row>
    <row r="67" spans="1:16">
      <c r="A67" s="12"/>
      <c r="B67" s="25">
        <v>363.24</v>
      </c>
      <c r="C67" s="20" t="s">
        <v>141</v>
      </c>
      <c r="D67" s="47">
        <v>0</v>
      </c>
      <c r="E67" s="47">
        <v>362067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362067</v>
      </c>
      <c r="O67" s="48">
        <f t="shared" si="6"/>
        <v>12.751981122107562</v>
      </c>
      <c r="P67" s="9"/>
    </row>
    <row r="68" spans="1:16">
      <c r="A68" s="12"/>
      <c r="B68" s="25">
        <v>364</v>
      </c>
      <c r="C68" s="20" t="s">
        <v>194</v>
      </c>
      <c r="D68" s="47">
        <v>0</v>
      </c>
      <c r="E68" s="47">
        <v>85000</v>
      </c>
      <c r="F68" s="47">
        <v>0</v>
      </c>
      <c r="G68" s="47">
        <v>0</v>
      </c>
      <c r="H68" s="47">
        <v>0</v>
      </c>
      <c r="I68" s="47">
        <v>88358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173358</v>
      </c>
      <c r="O68" s="48">
        <f t="shared" si="6"/>
        <v>6.1056598457366249</v>
      </c>
      <c r="P68" s="9"/>
    </row>
    <row r="69" spans="1:16">
      <c r="A69" s="12"/>
      <c r="B69" s="25">
        <v>365</v>
      </c>
      <c r="C69" s="20" t="s">
        <v>173</v>
      </c>
      <c r="D69" s="47">
        <v>88781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88781</v>
      </c>
      <c r="O69" s="48">
        <f t="shared" ref="O69:O81" si="13">(N69/O$83)</f>
        <v>3.1268622547811082</v>
      </c>
      <c r="P69" s="9"/>
    </row>
    <row r="70" spans="1:16">
      <c r="A70" s="12"/>
      <c r="B70" s="25">
        <v>366</v>
      </c>
      <c r="C70" s="20" t="s">
        <v>100</v>
      </c>
      <c r="D70" s="47">
        <v>0</v>
      </c>
      <c r="E70" s="47">
        <v>4400</v>
      </c>
      <c r="F70" s="47">
        <v>0</v>
      </c>
      <c r="G70" s="47">
        <v>0</v>
      </c>
      <c r="H70" s="47">
        <v>0</v>
      </c>
      <c r="I70" s="47">
        <v>21186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25586</v>
      </c>
      <c r="O70" s="48">
        <f t="shared" si="13"/>
        <v>0.90113760433909762</v>
      </c>
      <c r="P70" s="9"/>
    </row>
    <row r="71" spans="1:16">
      <c r="A71" s="12"/>
      <c r="B71" s="25">
        <v>369</v>
      </c>
      <c r="C71" s="20" t="s">
        <v>224</v>
      </c>
      <c r="D71" s="47">
        <v>122048</v>
      </c>
      <c r="E71" s="47">
        <v>25008</v>
      </c>
      <c r="F71" s="47">
        <v>0</v>
      </c>
      <c r="G71" s="47">
        <v>0</v>
      </c>
      <c r="H71" s="47">
        <v>0</v>
      </c>
      <c r="I71" s="47">
        <v>22415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169471</v>
      </c>
      <c r="O71" s="48">
        <f t="shared" si="13"/>
        <v>5.968759905610538</v>
      </c>
      <c r="P71" s="9"/>
    </row>
    <row r="72" spans="1:16">
      <c r="A72" s="12"/>
      <c r="B72" s="25">
        <v>369.9</v>
      </c>
      <c r="C72" s="20" t="s">
        <v>102</v>
      </c>
      <c r="D72" s="47">
        <v>19728</v>
      </c>
      <c r="E72" s="47">
        <v>-314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19414</v>
      </c>
      <c r="O72" s="48">
        <f t="shared" si="13"/>
        <v>0.68376008171028069</v>
      </c>
      <c r="P72" s="9"/>
    </row>
    <row r="73" spans="1:16" ht="15.75">
      <c r="A73" s="29" t="s">
        <v>52</v>
      </c>
      <c r="B73" s="30"/>
      <c r="C73" s="31"/>
      <c r="D73" s="32">
        <f t="shared" ref="D73:M73" si="14">SUM(D74:D80)</f>
        <v>11011323</v>
      </c>
      <c r="E73" s="32">
        <f t="shared" si="14"/>
        <v>577756</v>
      </c>
      <c r="F73" s="32">
        <f t="shared" si="14"/>
        <v>0</v>
      </c>
      <c r="G73" s="32">
        <f t="shared" si="14"/>
        <v>0</v>
      </c>
      <c r="H73" s="32">
        <f t="shared" si="14"/>
        <v>0</v>
      </c>
      <c r="I73" s="32">
        <f t="shared" si="14"/>
        <v>0</v>
      </c>
      <c r="J73" s="32">
        <f t="shared" si="14"/>
        <v>0</v>
      </c>
      <c r="K73" s="32">
        <f t="shared" si="14"/>
        <v>0</v>
      </c>
      <c r="L73" s="32">
        <f t="shared" si="14"/>
        <v>0</v>
      </c>
      <c r="M73" s="32">
        <f t="shared" si="14"/>
        <v>0</v>
      </c>
      <c r="N73" s="32">
        <f>SUM(D73:M73)</f>
        <v>11589079</v>
      </c>
      <c r="O73" s="46">
        <f t="shared" si="13"/>
        <v>408.16676645652097</v>
      </c>
      <c r="P73" s="9"/>
    </row>
    <row r="74" spans="1:16">
      <c r="A74" s="12"/>
      <c r="B74" s="25">
        <v>381</v>
      </c>
      <c r="C74" s="20" t="s">
        <v>103</v>
      </c>
      <c r="D74" s="47">
        <v>0</v>
      </c>
      <c r="E74" s="47">
        <v>8116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8116</v>
      </c>
      <c r="O74" s="48">
        <f t="shared" si="13"/>
        <v>0.2858451026661501</v>
      </c>
      <c r="P74" s="9"/>
    </row>
    <row r="75" spans="1:16">
      <c r="A75" s="12"/>
      <c r="B75" s="25">
        <v>384</v>
      </c>
      <c r="C75" s="20" t="s">
        <v>104</v>
      </c>
      <c r="D75" s="47">
        <v>114006</v>
      </c>
      <c r="E75" s="47">
        <v>408897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80" si="15">SUM(D75:M75)</f>
        <v>522903</v>
      </c>
      <c r="O75" s="48">
        <f t="shared" si="13"/>
        <v>18.416616771739513</v>
      </c>
      <c r="P75" s="9"/>
    </row>
    <row r="76" spans="1:16">
      <c r="A76" s="12"/>
      <c r="B76" s="25">
        <v>386.2</v>
      </c>
      <c r="C76" s="20" t="s">
        <v>206</v>
      </c>
      <c r="D76" s="47">
        <v>394575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5"/>
        <v>394575</v>
      </c>
      <c r="O76" s="48">
        <f t="shared" si="13"/>
        <v>13.896911210509632</v>
      </c>
      <c r="P76" s="9"/>
    </row>
    <row r="77" spans="1:16">
      <c r="A77" s="12"/>
      <c r="B77" s="25">
        <v>386.4</v>
      </c>
      <c r="C77" s="20" t="s">
        <v>225</v>
      </c>
      <c r="D77" s="47">
        <v>8765847</v>
      </c>
      <c r="E77" s="47">
        <v>160743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5"/>
        <v>8926590</v>
      </c>
      <c r="O77" s="48">
        <f t="shared" si="13"/>
        <v>314.39404078470045</v>
      </c>
      <c r="P77" s="9"/>
    </row>
    <row r="78" spans="1:16">
      <c r="A78" s="12"/>
      <c r="B78" s="25">
        <v>386.6</v>
      </c>
      <c r="C78" s="20" t="s">
        <v>207</v>
      </c>
      <c r="D78" s="47">
        <v>849595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5"/>
        <v>849595</v>
      </c>
      <c r="O78" s="48">
        <f t="shared" si="13"/>
        <v>29.922692212869368</v>
      </c>
      <c r="P78" s="9"/>
    </row>
    <row r="79" spans="1:16">
      <c r="A79" s="12"/>
      <c r="B79" s="25">
        <v>386.7</v>
      </c>
      <c r="C79" s="20" t="s">
        <v>226</v>
      </c>
      <c r="D79" s="47">
        <v>533419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5"/>
        <v>533419</v>
      </c>
      <c r="O79" s="48">
        <f t="shared" si="13"/>
        <v>18.786989750994962</v>
      </c>
      <c r="P79" s="9"/>
    </row>
    <row r="80" spans="1:16" ht="15.75" thickBot="1">
      <c r="A80" s="12"/>
      <c r="B80" s="25">
        <v>386.8</v>
      </c>
      <c r="C80" s="20" t="s">
        <v>208</v>
      </c>
      <c r="D80" s="47">
        <v>353881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5"/>
        <v>353881</v>
      </c>
      <c r="O80" s="48">
        <f t="shared" si="13"/>
        <v>12.46367062304089</v>
      </c>
      <c r="P80" s="9"/>
    </row>
    <row r="81" spans="1:119" ht="16.5" thickBot="1">
      <c r="A81" s="14" t="s">
        <v>71</v>
      </c>
      <c r="B81" s="23"/>
      <c r="C81" s="22"/>
      <c r="D81" s="15">
        <f t="shared" ref="D81:M81" si="16">SUM(D5,D13,D16,D40,D57,D62,D73)</f>
        <v>31118225</v>
      </c>
      <c r="E81" s="15">
        <f t="shared" si="16"/>
        <v>8056871</v>
      </c>
      <c r="F81" s="15">
        <f t="shared" si="16"/>
        <v>0</v>
      </c>
      <c r="G81" s="15">
        <f t="shared" si="16"/>
        <v>3627505</v>
      </c>
      <c r="H81" s="15">
        <f t="shared" si="16"/>
        <v>0</v>
      </c>
      <c r="I81" s="15">
        <f t="shared" si="16"/>
        <v>2034820</v>
      </c>
      <c r="J81" s="15">
        <f t="shared" si="16"/>
        <v>0</v>
      </c>
      <c r="K81" s="15">
        <f t="shared" si="16"/>
        <v>0</v>
      </c>
      <c r="L81" s="15">
        <f t="shared" si="16"/>
        <v>0</v>
      </c>
      <c r="M81" s="15">
        <f t="shared" si="16"/>
        <v>0</v>
      </c>
      <c r="N81" s="15">
        <f>SUM(D81:M81)</f>
        <v>44837421</v>
      </c>
      <c r="O81" s="38">
        <f t="shared" si="13"/>
        <v>1579.1716620293735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1"/>
      <c r="B83" s="42"/>
      <c r="C83" s="42"/>
      <c r="D83" s="43"/>
      <c r="E83" s="43"/>
      <c r="F83" s="43"/>
      <c r="G83" s="43"/>
      <c r="H83" s="43"/>
      <c r="I83" s="43"/>
      <c r="J83" s="43"/>
      <c r="K83" s="43"/>
      <c r="L83" s="119" t="s">
        <v>227</v>
      </c>
      <c r="M83" s="119"/>
      <c r="N83" s="119"/>
      <c r="O83" s="44">
        <v>28393</v>
      </c>
    </row>
    <row r="84" spans="1:119">
      <c r="A84" s="120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8"/>
    </row>
    <row r="85" spans="1:119" ht="15.75" customHeight="1" thickBot="1">
      <c r="A85" s="121" t="s">
        <v>134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1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288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0"/>
      <c r="M3" s="131"/>
      <c r="N3" s="36"/>
      <c r="O3" s="37"/>
      <c r="P3" s="132" t="s">
        <v>271</v>
      </c>
      <c r="Q3" s="11"/>
      <c r="R3"/>
    </row>
    <row r="4" spans="1:134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272</v>
      </c>
      <c r="N4" s="35" t="s">
        <v>10</v>
      </c>
      <c r="O4" s="35" t="s">
        <v>273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274</v>
      </c>
      <c r="B5" s="26"/>
      <c r="C5" s="26"/>
      <c r="D5" s="27">
        <f t="shared" ref="D5:N5" si="0">SUM(D6:D12)</f>
        <v>15127452</v>
      </c>
      <c r="E5" s="27">
        <f t="shared" si="0"/>
        <v>6578851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992473</v>
      </c>
      <c r="N5" s="27">
        <f t="shared" si="0"/>
        <v>0</v>
      </c>
      <c r="O5" s="28">
        <f>SUM(D5:N5)</f>
        <v>22698776</v>
      </c>
      <c r="P5" s="33">
        <f t="shared" ref="P5:P36" si="1">(O5/P$95)</f>
        <v>645.42000056868267</v>
      </c>
      <c r="Q5" s="6"/>
    </row>
    <row r="6" spans="1:134">
      <c r="A6" s="12"/>
      <c r="B6" s="25">
        <v>311</v>
      </c>
      <c r="C6" s="20" t="s">
        <v>2</v>
      </c>
      <c r="D6" s="47">
        <v>11965125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992473</v>
      </c>
      <c r="N6" s="47">
        <v>0</v>
      </c>
      <c r="O6" s="47">
        <f>SUM(D6:N6)</f>
        <v>12957598</v>
      </c>
      <c r="P6" s="48">
        <f t="shared" si="1"/>
        <v>368.43805624271374</v>
      </c>
      <c r="Q6" s="9"/>
    </row>
    <row r="7" spans="1:134">
      <c r="A7" s="12"/>
      <c r="B7" s="25">
        <v>312.13</v>
      </c>
      <c r="C7" s="20" t="s">
        <v>275</v>
      </c>
      <c r="D7" s="47">
        <v>0</v>
      </c>
      <c r="E7" s="47">
        <v>310509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310509</v>
      </c>
      <c r="P7" s="48">
        <f t="shared" si="1"/>
        <v>8.8290539964172989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147964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147964</v>
      </c>
      <c r="P8" s="48">
        <f t="shared" si="1"/>
        <v>4.207227956438909</v>
      </c>
      <c r="Q8" s="9"/>
    </row>
    <row r="9" spans="1:134">
      <c r="A9" s="12"/>
      <c r="B9" s="25">
        <v>312.64</v>
      </c>
      <c r="C9" s="20" t="s">
        <v>277</v>
      </c>
      <c r="D9" s="47">
        <v>0</v>
      </c>
      <c r="E9" s="47">
        <v>6120378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6120378</v>
      </c>
      <c r="P9" s="48">
        <f t="shared" si="1"/>
        <v>174.02763797662715</v>
      </c>
      <c r="Q9" s="9"/>
    </row>
    <row r="10" spans="1:134">
      <c r="A10" s="12"/>
      <c r="B10" s="25">
        <v>314.10000000000002</v>
      </c>
      <c r="C10" s="20" t="s">
        <v>146</v>
      </c>
      <c r="D10" s="47">
        <v>2477255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2477255</v>
      </c>
      <c r="P10" s="48">
        <f t="shared" si="1"/>
        <v>70.438596491228068</v>
      </c>
      <c r="Q10" s="9"/>
    </row>
    <row r="11" spans="1:134">
      <c r="A11" s="12"/>
      <c r="B11" s="25">
        <v>315.2</v>
      </c>
      <c r="C11" s="20" t="s">
        <v>278</v>
      </c>
      <c r="D11" s="47">
        <v>649535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649535</v>
      </c>
      <c r="P11" s="48">
        <f t="shared" si="1"/>
        <v>18.468964144559127</v>
      </c>
      <c r="Q11" s="9"/>
    </row>
    <row r="12" spans="1:134">
      <c r="A12" s="12"/>
      <c r="B12" s="25">
        <v>316</v>
      </c>
      <c r="C12" s="20" t="s">
        <v>229</v>
      </c>
      <c r="D12" s="47">
        <v>35537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35537</v>
      </c>
      <c r="P12" s="48">
        <f t="shared" si="1"/>
        <v>1.0104637606983422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SUM(D14:D16)</f>
        <v>1590041</v>
      </c>
      <c r="E13" s="32">
        <f t="shared" si="3"/>
        <v>2459152</v>
      </c>
      <c r="F13" s="32">
        <f t="shared" si="3"/>
        <v>0</v>
      </c>
      <c r="G13" s="32">
        <f t="shared" si="3"/>
        <v>212045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4261238</v>
      </c>
      <c r="P13" s="46">
        <f t="shared" si="1"/>
        <v>121.16460519207256</v>
      </c>
      <c r="Q13" s="10"/>
    </row>
    <row r="14" spans="1:134">
      <c r="A14" s="12"/>
      <c r="B14" s="25">
        <v>322</v>
      </c>
      <c r="C14" s="20" t="s">
        <v>279</v>
      </c>
      <c r="D14" s="47">
        <v>811992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811992</v>
      </c>
      <c r="P14" s="48">
        <f t="shared" si="1"/>
        <v>23.088287980892265</v>
      </c>
      <c r="Q14" s="9"/>
    </row>
    <row r="15" spans="1:134">
      <c r="A15" s="12"/>
      <c r="B15" s="25">
        <v>325.2</v>
      </c>
      <c r="C15" s="20" t="s">
        <v>118</v>
      </c>
      <c r="D15" s="47">
        <v>945</v>
      </c>
      <c r="E15" s="47">
        <v>2439250</v>
      </c>
      <c r="F15" s="47">
        <v>0</v>
      </c>
      <c r="G15" s="47">
        <v>212045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16" si="4">SUM(D15:N15)</f>
        <v>2652240</v>
      </c>
      <c r="P15" s="48">
        <f t="shared" si="1"/>
        <v>75.414143137422158</v>
      </c>
      <c r="Q15" s="9"/>
    </row>
    <row r="16" spans="1:134">
      <c r="A16" s="12"/>
      <c r="B16" s="25">
        <v>329.5</v>
      </c>
      <c r="C16" s="20" t="s">
        <v>280</v>
      </c>
      <c r="D16" s="47">
        <v>777104</v>
      </c>
      <c r="E16" s="47">
        <v>19902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797006</v>
      </c>
      <c r="P16" s="48">
        <f t="shared" si="1"/>
        <v>22.662174073758138</v>
      </c>
      <c r="Q16" s="9"/>
    </row>
    <row r="17" spans="1:17" ht="15.75">
      <c r="A17" s="29" t="s">
        <v>281</v>
      </c>
      <c r="B17" s="30"/>
      <c r="C17" s="31"/>
      <c r="D17" s="32">
        <f t="shared" ref="D17:N17" si="5">SUM(D18:D45)</f>
        <v>7354295</v>
      </c>
      <c r="E17" s="32">
        <f t="shared" si="5"/>
        <v>13572940</v>
      </c>
      <c r="F17" s="32">
        <f t="shared" si="5"/>
        <v>0</v>
      </c>
      <c r="G17" s="32">
        <f t="shared" si="5"/>
        <v>28061</v>
      </c>
      <c r="H17" s="32">
        <f t="shared" si="5"/>
        <v>0</v>
      </c>
      <c r="I17" s="32">
        <f t="shared" si="5"/>
        <v>2861011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5">
        <f>SUM(D17:N17)</f>
        <v>23816307</v>
      </c>
      <c r="P17" s="46">
        <f t="shared" si="1"/>
        <v>677.19602490829993</v>
      </c>
      <c r="Q17" s="10"/>
    </row>
    <row r="18" spans="1:17">
      <c r="A18" s="12"/>
      <c r="B18" s="25">
        <v>331.1</v>
      </c>
      <c r="C18" s="20" t="s">
        <v>119</v>
      </c>
      <c r="D18" s="47">
        <v>0</v>
      </c>
      <c r="E18" s="47">
        <v>165282</v>
      </c>
      <c r="F18" s="47">
        <v>0</v>
      </c>
      <c r="G18" s="47">
        <v>3000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168282</v>
      </c>
      <c r="P18" s="48">
        <f t="shared" si="1"/>
        <v>4.7849526571696668</v>
      </c>
      <c r="Q18" s="9"/>
    </row>
    <row r="19" spans="1:17">
      <c r="A19" s="12"/>
      <c r="B19" s="25">
        <v>331.2</v>
      </c>
      <c r="C19" s="20" t="s">
        <v>20</v>
      </c>
      <c r="D19" s="47">
        <v>0</v>
      </c>
      <c r="E19" s="47">
        <v>113514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>SUM(D19:N19)</f>
        <v>113514</v>
      </c>
      <c r="P19" s="48">
        <f t="shared" si="1"/>
        <v>3.2276720975859421</v>
      </c>
      <c r="Q19" s="9"/>
    </row>
    <row r="20" spans="1:17">
      <c r="A20" s="12"/>
      <c r="B20" s="25">
        <v>331.35</v>
      </c>
      <c r="C20" s="20" t="s">
        <v>26</v>
      </c>
      <c r="D20" s="47">
        <v>0</v>
      </c>
      <c r="E20" s="47">
        <v>112943</v>
      </c>
      <c r="F20" s="47">
        <v>0</v>
      </c>
      <c r="G20" s="47">
        <v>0</v>
      </c>
      <c r="H20" s="47">
        <v>0</v>
      </c>
      <c r="I20" s="47">
        <v>28010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42" si="6">SUM(D20:N20)</f>
        <v>140953</v>
      </c>
      <c r="P20" s="48">
        <f t="shared" si="1"/>
        <v>4.0078762546560895</v>
      </c>
      <c r="Q20" s="9"/>
    </row>
    <row r="21" spans="1:17">
      <c r="A21" s="12"/>
      <c r="B21" s="25">
        <v>331.39</v>
      </c>
      <c r="C21" s="20" t="s">
        <v>200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17678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17678</v>
      </c>
      <c r="P21" s="48">
        <f t="shared" si="1"/>
        <v>0.50265859137308422</v>
      </c>
      <c r="Q21" s="9"/>
    </row>
    <row r="22" spans="1:17">
      <c r="A22" s="12"/>
      <c r="B22" s="25">
        <v>331.49</v>
      </c>
      <c r="C22" s="20" t="s">
        <v>266</v>
      </c>
      <c r="D22" s="47">
        <v>164549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164549</v>
      </c>
      <c r="P22" s="48">
        <f t="shared" si="1"/>
        <v>4.6788080411726236</v>
      </c>
      <c r="Q22" s="9"/>
    </row>
    <row r="23" spans="1:17">
      <c r="A23" s="12"/>
      <c r="B23" s="25">
        <v>331.5</v>
      </c>
      <c r="C23" s="20" t="s">
        <v>22</v>
      </c>
      <c r="D23" s="47">
        <v>0</v>
      </c>
      <c r="E23" s="47">
        <v>8424178</v>
      </c>
      <c r="F23" s="47">
        <v>0</v>
      </c>
      <c r="G23" s="47">
        <v>0</v>
      </c>
      <c r="H23" s="47">
        <v>0</v>
      </c>
      <c r="I23" s="47">
        <v>322026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8746204</v>
      </c>
      <c r="P23" s="48">
        <f t="shared" si="1"/>
        <v>248.69072194261992</v>
      </c>
      <c r="Q23" s="9"/>
    </row>
    <row r="24" spans="1:17">
      <c r="A24" s="12"/>
      <c r="B24" s="25">
        <v>331.65</v>
      </c>
      <c r="C24" s="20" t="s">
        <v>27</v>
      </c>
      <c r="D24" s="47">
        <v>0</v>
      </c>
      <c r="E24" s="47">
        <v>42652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42652</v>
      </c>
      <c r="P24" s="48">
        <f t="shared" si="1"/>
        <v>1.2127726122437374</v>
      </c>
      <c r="Q24" s="9"/>
    </row>
    <row r="25" spans="1:17">
      <c r="A25" s="12"/>
      <c r="B25" s="25">
        <v>331.7</v>
      </c>
      <c r="C25" s="20" t="s">
        <v>120</v>
      </c>
      <c r="D25" s="47">
        <v>0</v>
      </c>
      <c r="E25" s="47">
        <v>0</v>
      </c>
      <c r="F25" s="47">
        <v>0</v>
      </c>
      <c r="G25" s="47">
        <v>21958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21958</v>
      </c>
      <c r="P25" s="48">
        <f t="shared" si="1"/>
        <v>0.62435667775597825</v>
      </c>
      <c r="Q25" s="9"/>
    </row>
    <row r="26" spans="1:17">
      <c r="A26" s="12"/>
      <c r="B26" s="25">
        <v>331.9</v>
      </c>
      <c r="C26" s="20" t="s">
        <v>23</v>
      </c>
      <c r="D26" s="47">
        <v>0</v>
      </c>
      <c r="E26" s="47">
        <v>133900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133900</v>
      </c>
      <c r="P26" s="48">
        <f t="shared" si="1"/>
        <v>3.8073303193153061</v>
      </c>
      <c r="Q26" s="9"/>
    </row>
    <row r="27" spans="1:17">
      <c r="A27" s="12"/>
      <c r="B27" s="25">
        <v>332.1</v>
      </c>
      <c r="C27" s="20" t="s">
        <v>289</v>
      </c>
      <c r="D27" s="47">
        <v>0</v>
      </c>
      <c r="E27" s="47">
        <v>10733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>SUM(D27:N27)</f>
        <v>10733</v>
      </c>
      <c r="P27" s="48">
        <f t="shared" si="1"/>
        <v>0.30518354232420597</v>
      </c>
      <c r="Q27" s="9"/>
    </row>
    <row r="28" spans="1:17">
      <c r="A28" s="12"/>
      <c r="B28" s="25">
        <v>334.1</v>
      </c>
      <c r="C28" s="20" t="s">
        <v>24</v>
      </c>
      <c r="D28" s="47">
        <v>0</v>
      </c>
      <c r="E28" s="47">
        <v>50520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50520</v>
      </c>
      <c r="P28" s="48">
        <f t="shared" si="1"/>
        <v>1.4364923654354687</v>
      </c>
      <c r="Q28" s="9"/>
    </row>
    <row r="29" spans="1:17">
      <c r="A29" s="12"/>
      <c r="B29" s="25">
        <v>334.2</v>
      </c>
      <c r="C29" s="20" t="s">
        <v>25</v>
      </c>
      <c r="D29" s="47">
        <v>0</v>
      </c>
      <c r="E29" s="47">
        <v>255118</v>
      </c>
      <c r="F29" s="47">
        <v>0</v>
      </c>
      <c r="G29" s="47">
        <v>3103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258221</v>
      </c>
      <c r="P29" s="48">
        <f t="shared" si="1"/>
        <v>7.3422900850180559</v>
      </c>
      <c r="Q29" s="9"/>
    </row>
    <row r="30" spans="1:17">
      <c r="A30" s="12"/>
      <c r="B30" s="25">
        <v>334.35</v>
      </c>
      <c r="C30" s="20" t="s">
        <v>30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316092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316092</v>
      </c>
      <c r="P30" s="48">
        <f t="shared" si="1"/>
        <v>8.9878017572293789</v>
      </c>
      <c r="Q30" s="9"/>
    </row>
    <row r="31" spans="1:17">
      <c r="A31" s="12"/>
      <c r="B31" s="25">
        <v>334.49</v>
      </c>
      <c r="C31" s="20" t="s">
        <v>32</v>
      </c>
      <c r="D31" s="47">
        <v>0</v>
      </c>
      <c r="E31" s="47">
        <v>3286082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3286082</v>
      </c>
      <c r="P31" s="48">
        <f t="shared" si="1"/>
        <v>93.436890443288121</v>
      </c>
      <c r="Q31" s="9"/>
    </row>
    <row r="32" spans="1:17">
      <c r="A32" s="12"/>
      <c r="B32" s="25">
        <v>334.5</v>
      </c>
      <c r="C32" s="20" t="s">
        <v>33</v>
      </c>
      <c r="D32" s="47">
        <v>0</v>
      </c>
      <c r="E32" s="47">
        <v>81054</v>
      </c>
      <c r="F32" s="47">
        <v>0</v>
      </c>
      <c r="G32" s="47">
        <v>0</v>
      </c>
      <c r="H32" s="47">
        <v>0</v>
      </c>
      <c r="I32" s="47">
        <v>2177205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2258259</v>
      </c>
      <c r="P32" s="48">
        <f t="shared" si="1"/>
        <v>64.211635246950436</v>
      </c>
      <c r="Q32" s="9"/>
    </row>
    <row r="33" spans="1:17">
      <c r="A33" s="12"/>
      <c r="B33" s="25">
        <v>334.69</v>
      </c>
      <c r="C33" s="20" t="s">
        <v>34</v>
      </c>
      <c r="D33" s="47">
        <v>1492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1492</v>
      </c>
      <c r="P33" s="48">
        <f t="shared" si="1"/>
        <v>4.2423725440018198E-2</v>
      </c>
      <c r="Q33" s="9"/>
    </row>
    <row r="34" spans="1:17">
      <c r="A34" s="12"/>
      <c r="B34" s="25">
        <v>334.7</v>
      </c>
      <c r="C34" s="20" t="s">
        <v>35</v>
      </c>
      <c r="D34" s="47">
        <v>83251</v>
      </c>
      <c r="E34" s="47">
        <v>388461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471712</v>
      </c>
      <c r="P34" s="48">
        <f t="shared" si="1"/>
        <v>13.412721430805538</v>
      </c>
      <c r="Q34" s="9"/>
    </row>
    <row r="35" spans="1:17">
      <c r="A35" s="12"/>
      <c r="B35" s="25">
        <v>335.12099999999998</v>
      </c>
      <c r="C35" s="20" t="s">
        <v>282</v>
      </c>
      <c r="D35" s="47">
        <v>1153993</v>
      </c>
      <c r="E35" s="47">
        <v>171694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1325687</v>
      </c>
      <c r="P35" s="48">
        <f t="shared" si="1"/>
        <v>37.694759589411127</v>
      </c>
      <c r="Q35" s="9"/>
    </row>
    <row r="36" spans="1:17">
      <c r="A36" s="12"/>
      <c r="B36" s="25">
        <v>335.13</v>
      </c>
      <c r="C36" s="20" t="s">
        <v>154</v>
      </c>
      <c r="D36" s="47">
        <v>20590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20590</v>
      </c>
      <c r="P36" s="48">
        <f t="shared" si="1"/>
        <v>0.58545878472518409</v>
      </c>
      <c r="Q36" s="9"/>
    </row>
    <row r="37" spans="1:17">
      <c r="A37" s="12"/>
      <c r="B37" s="25">
        <v>335.14</v>
      </c>
      <c r="C37" s="20" t="s">
        <v>155</v>
      </c>
      <c r="D37" s="47">
        <v>9333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9333</v>
      </c>
      <c r="P37" s="48">
        <f t="shared" ref="P37:P68" si="7">(O37/P$95)</f>
        <v>0.26537575705877336</v>
      </c>
      <c r="Q37" s="9"/>
    </row>
    <row r="38" spans="1:17">
      <c r="A38" s="12"/>
      <c r="B38" s="25">
        <v>335.15</v>
      </c>
      <c r="C38" s="20" t="s">
        <v>156</v>
      </c>
      <c r="D38" s="47">
        <v>4431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4431</v>
      </c>
      <c r="P38" s="48">
        <f t="shared" si="7"/>
        <v>0.12599164036509425</v>
      </c>
      <c r="Q38" s="9"/>
    </row>
    <row r="39" spans="1:17">
      <c r="A39" s="12"/>
      <c r="B39" s="25">
        <v>335.16</v>
      </c>
      <c r="C39" s="20" t="s">
        <v>283</v>
      </c>
      <c r="D39" s="47">
        <v>446500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446500</v>
      </c>
      <c r="P39" s="48">
        <f t="shared" si="7"/>
        <v>12.695840086439762</v>
      </c>
      <c r="Q39" s="9"/>
    </row>
    <row r="40" spans="1:17">
      <c r="A40" s="12"/>
      <c r="B40" s="25">
        <v>335.18</v>
      </c>
      <c r="C40" s="20" t="s">
        <v>284</v>
      </c>
      <c r="D40" s="47">
        <v>5469923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5469923</v>
      </c>
      <c r="P40" s="48">
        <f t="shared" si="7"/>
        <v>155.53251443032215</v>
      </c>
      <c r="Q40" s="9"/>
    </row>
    <row r="41" spans="1:17">
      <c r="A41" s="12"/>
      <c r="B41" s="25">
        <v>335.19</v>
      </c>
      <c r="C41" s="20" t="s">
        <v>159</v>
      </c>
      <c r="D41" s="47">
        <v>233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233</v>
      </c>
      <c r="P41" s="48">
        <f t="shared" si="7"/>
        <v>6.6251528334612866E-3</v>
      </c>
      <c r="Q41" s="9"/>
    </row>
    <row r="42" spans="1:17">
      <c r="A42" s="12"/>
      <c r="B42" s="25">
        <v>335.21</v>
      </c>
      <c r="C42" s="20" t="s">
        <v>251</v>
      </c>
      <c r="D42" s="47">
        <v>0</v>
      </c>
      <c r="E42" s="47">
        <v>6027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6027</v>
      </c>
      <c r="P42" s="48">
        <f t="shared" si="7"/>
        <v>0.17137251556768746</v>
      </c>
      <c r="Q42" s="9"/>
    </row>
    <row r="43" spans="1:17">
      <c r="A43" s="12"/>
      <c r="B43" s="25">
        <v>335.48</v>
      </c>
      <c r="C43" s="20" t="s">
        <v>122</v>
      </c>
      <c r="D43" s="47">
        <v>0</v>
      </c>
      <c r="E43" s="47">
        <v>58948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ref="O43:O45" si="8">SUM(D43:N43)</f>
        <v>58948</v>
      </c>
      <c r="P43" s="48">
        <f t="shared" si="7"/>
        <v>1.6761352327333732</v>
      </c>
      <c r="Q43" s="9"/>
    </row>
    <row r="44" spans="1:17">
      <c r="A44" s="12"/>
      <c r="B44" s="25">
        <v>335.9</v>
      </c>
      <c r="C44" s="20" t="s">
        <v>215</v>
      </c>
      <c r="D44" s="47">
        <v>0</v>
      </c>
      <c r="E44" s="47">
        <v>254029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254029</v>
      </c>
      <c r="P44" s="48">
        <f t="shared" si="7"/>
        <v>7.223094202280417</v>
      </c>
      <c r="Q44" s="9"/>
    </row>
    <row r="45" spans="1:17">
      <c r="A45" s="12"/>
      <c r="B45" s="25">
        <v>338</v>
      </c>
      <c r="C45" s="20" t="s">
        <v>45</v>
      </c>
      <c r="D45" s="47">
        <v>0</v>
      </c>
      <c r="E45" s="47">
        <v>17805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17805</v>
      </c>
      <c r="P45" s="48">
        <f t="shared" si="7"/>
        <v>0.50626972617930566</v>
      </c>
      <c r="Q45" s="9"/>
    </row>
    <row r="46" spans="1:17" ht="15.75">
      <c r="A46" s="29" t="s">
        <v>50</v>
      </c>
      <c r="B46" s="30"/>
      <c r="C46" s="31"/>
      <c r="D46" s="32">
        <f t="shared" ref="D46:N46" si="9">SUM(D47:D74)</f>
        <v>2449233</v>
      </c>
      <c r="E46" s="32">
        <f t="shared" si="9"/>
        <v>2149764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6935138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23100</v>
      </c>
      <c r="N46" s="32">
        <f t="shared" si="9"/>
        <v>0</v>
      </c>
      <c r="O46" s="32">
        <f>SUM(D46:N46)</f>
        <v>11557235</v>
      </c>
      <c r="P46" s="46">
        <f t="shared" si="7"/>
        <v>328.61994938724445</v>
      </c>
      <c r="Q46" s="10"/>
    </row>
    <row r="47" spans="1:17">
      <c r="A47" s="12"/>
      <c r="B47" s="25">
        <v>341.1</v>
      </c>
      <c r="C47" s="20" t="s">
        <v>230</v>
      </c>
      <c r="D47" s="47">
        <v>257060</v>
      </c>
      <c r="E47" s="47">
        <v>264175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>SUM(D47:N47)</f>
        <v>521235</v>
      </c>
      <c r="P47" s="48">
        <f t="shared" si="7"/>
        <v>14.820864966305553</v>
      </c>
      <c r="Q47" s="9"/>
    </row>
    <row r="48" spans="1:17">
      <c r="A48" s="12"/>
      <c r="B48" s="25">
        <v>341.51</v>
      </c>
      <c r="C48" s="20" t="s">
        <v>161</v>
      </c>
      <c r="D48" s="47">
        <v>432197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ref="O48:O74" si="10">SUM(D48:N48)</f>
        <v>432197</v>
      </c>
      <c r="P48" s="48">
        <f t="shared" si="7"/>
        <v>12.289146691688703</v>
      </c>
      <c r="Q48" s="9"/>
    </row>
    <row r="49" spans="1:17">
      <c r="A49" s="12"/>
      <c r="B49" s="25">
        <v>341.52</v>
      </c>
      <c r="C49" s="20" t="s">
        <v>162</v>
      </c>
      <c r="D49" s="47">
        <v>0</v>
      </c>
      <c r="E49" s="47">
        <v>101039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101039</v>
      </c>
      <c r="P49" s="48">
        <f t="shared" si="7"/>
        <v>2.8729562967386051</v>
      </c>
      <c r="Q49" s="9"/>
    </row>
    <row r="50" spans="1:17">
      <c r="A50" s="12"/>
      <c r="B50" s="25">
        <v>341.54</v>
      </c>
      <c r="C50" s="20" t="s">
        <v>163</v>
      </c>
      <c r="D50" s="47">
        <v>0</v>
      </c>
      <c r="E50" s="47">
        <v>208651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208651</v>
      </c>
      <c r="P50" s="48">
        <f t="shared" si="7"/>
        <v>5.9328101452984159</v>
      </c>
      <c r="Q50" s="9"/>
    </row>
    <row r="51" spans="1:17">
      <c r="A51" s="12"/>
      <c r="B51" s="25">
        <v>341.8</v>
      </c>
      <c r="C51" s="20" t="s">
        <v>164</v>
      </c>
      <c r="D51" s="47">
        <v>50178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50178</v>
      </c>
      <c r="P51" s="48">
        <f t="shared" si="7"/>
        <v>1.4267678921777702</v>
      </c>
      <c r="Q51" s="9"/>
    </row>
    <row r="52" spans="1:17">
      <c r="A52" s="12"/>
      <c r="B52" s="25">
        <v>341.9</v>
      </c>
      <c r="C52" s="20" t="s">
        <v>165</v>
      </c>
      <c r="D52" s="47">
        <v>227182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227182</v>
      </c>
      <c r="P52" s="48">
        <f t="shared" si="7"/>
        <v>6.459723051551082</v>
      </c>
      <c r="Q52" s="9"/>
    </row>
    <row r="53" spans="1:17">
      <c r="A53" s="12"/>
      <c r="B53" s="25">
        <v>342.1</v>
      </c>
      <c r="C53" s="20" t="s">
        <v>59</v>
      </c>
      <c r="D53" s="47">
        <v>0</v>
      </c>
      <c r="E53" s="47">
        <v>825260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825260</v>
      </c>
      <c r="P53" s="48">
        <f t="shared" si="7"/>
        <v>23.465552048679235</v>
      </c>
      <c r="Q53" s="9"/>
    </row>
    <row r="54" spans="1:17">
      <c r="A54" s="12"/>
      <c r="B54" s="25">
        <v>342.5</v>
      </c>
      <c r="C54" s="20" t="s">
        <v>61</v>
      </c>
      <c r="D54" s="47">
        <v>0</v>
      </c>
      <c r="E54" s="47">
        <v>11834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11834</v>
      </c>
      <c r="P54" s="48">
        <f t="shared" si="7"/>
        <v>0.33648952202223548</v>
      </c>
      <c r="Q54" s="9"/>
    </row>
    <row r="55" spans="1:17">
      <c r="A55" s="12"/>
      <c r="B55" s="25">
        <v>342.6</v>
      </c>
      <c r="C55" s="20" t="s">
        <v>62</v>
      </c>
      <c r="D55" s="47">
        <v>1273551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1273551</v>
      </c>
      <c r="P55" s="48">
        <f t="shared" si="7"/>
        <v>36.212317666126417</v>
      </c>
      <c r="Q55" s="9"/>
    </row>
    <row r="56" spans="1:17">
      <c r="A56" s="12"/>
      <c r="B56" s="25">
        <v>343.4</v>
      </c>
      <c r="C56" s="20" t="s">
        <v>64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2774498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2774498</v>
      </c>
      <c r="P56" s="48">
        <f t="shared" si="7"/>
        <v>78.890443288123066</v>
      </c>
      <c r="Q56" s="9"/>
    </row>
    <row r="57" spans="1:17">
      <c r="A57" s="12"/>
      <c r="B57" s="25">
        <v>343.5</v>
      </c>
      <c r="C57" s="20" t="s">
        <v>65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4160640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4160640</v>
      </c>
      <c r="P57" s="48">
        <f t="shared" si="7"/>
        <v>118.30418834769257</v>
      </c>
      <c r="Q57" s="9"/>
    </row>
    <row r="58" spans="1:17">
      <c r="A58" s="12"/>
      <c r="B58" s="25">
        <v>344.1</v>
      </c>
      <c r="C58" s="20" t="s">
        <v>168</v>
      </c>
      <c r="D58" s="47">
        <v>1274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1274</v>
      </c>
      <c r="P58" s="48">
        <f t="shared" si="7"/>
        <v>3.6225084591543687E-2</v>
      </c>
      <c r="Q58" s="9"/>
    </row>
    <row r="59" spans="1:17">
      <c r="A59" s="12"/>
      <c r="B59" s="25">
        <v>347.1</v>
      </c>
      <c r="C59" s="20" t="s">
        <v>68</v>
      </c>
      <c r="D59" s="47">
        <v>17860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17860</v>
      </c>
      <c r="P59" s="48">
        <f t="shared" si="7"/>
        <v>0.50783360345759054</v>
      </c>
      <c r="Q59" s="9"/>
    </row>
    <row r="60" spans="1:17">
      <c r="A60" s="12"/>
      <c r="B60" s="25">
        <v>347.2</v>
      </c>
      <c r="C60" s="20" t="s">
        <v>69</v>
      </c>
      <c r="D60" s="47">
        <v>74968</v>
      </c>
      <c r="E60" s="47">
        <v>121891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196859</v>
      </c>
      <c r="P60" s="48">
        <f t="shared" si="7"/>
        <v>5.5975148568341435</v>
      </c>
      <c r="Q60" s="9"/>
    </row>
    <row r="61" spans="1:17">
      <c r="A61" s="12"/>
      <c r="B61" s="25">
        <v>347.4</v>
      </c>
      <c r="C61" s="20" t="s">
        <v>177</v>
      </c>
      <c r="D61" s="47">
        <v>12502</v>
      </c>
      <c r="E61" s="47">
        <v>23600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36102</v>
      </c>
      <c r="P61" s="48">
        <f t="shared" si="7"/>
        <v>1.0265290454661775</v>
      </c>
      <c r="Q61" s="9"/>
    </row>
    <row r="62" spans="1:17">
      <c r="A62" s="12"/>
      <c r="B62" s="25">
        <v>347.5</v>
      </c>
      <c r="C62" s="20" t="s">
        <v>70</v>
      </c>
      <c r="D62" s="47">
        <v>53594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53594</v>
      </c>
      <c r="P62" s="48">
        <f t="shared" si="7"/>
        <v>1.5238988882254259</v>
      </c>
      <c r="Q62" s="9"/>
    </row>
    <row r="63" spans="1:17">
      <c r="A63" s="12"/>
      <c r="B63" s="25">
        <v>348.12</v>
      </c>
      <c r="C63" s="20" t="s">
        <v>190</v>
      </c>
      <c r="D63" s="47">
        <v>20</v>
      </c>
      <c r="E63" s="47">
        <v>46149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ref="O63:O73" si="11">SUM(D63:N63)</f>
        <v>46169</v>
      </c>
      <c r="P63" s="48">
        <f t="shared" si="7"/>
        <v>1.3127754556569706</v>
      </c>
      <c r="Q63" s="9"/>
    </row>
    <row r="64" spans="1:17">
      <c r="A64" s="12"/>
      <c r="B64" s="25">
        <v>348.13</v>
      </c>
      <c r="C64" s="20" t="s">
        <v>191</v>
      </c>
      <c r="D64" s="47">
        <v>0</v>
      </c>
      <c r="E64" s="47">
        <v>12709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12709</v>
      </c>
      <c r="P64" s="48">
        <f t="shared" si="7"/>
        <v>0.36136938781313088</v>
      </c>
      <c r="Q64" s="9"/>
    </row>
    <row r="65" spans="1:17">
      <c r="A65" s="12"/>
      <c r="B65" s="25">
        <v>348.22</v>
      </c>
      <c r="C65" s="20" t="s">
        <v>257</v>
      </c>
      <c r="D65" s="47">
        <v>5190</v>
      </c>
      <c r="E65" s="47">
        <v>57750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62940</v>
      </c>
      <c r="P65" s="48">
        <f t="shared" si="7"/>
        <v>1.789644289004521</v>
      </c>
      <c r="Q65" s="9"/>
    </row>
    <row r="66" spans="1:17">
      <c r="A66" s="12"/>
      <c r="B66" s="25">
        <v>348.24</v>
      </c>
      <c r="C66" s="20" t="s">
        <v>267</v>
      </c>
      <c r="D66" s="47">
        <v>0</v>
      </c>
      <c r="E66" s="47">
        <v>201252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201252</v>
      </c>
      <c r="P66" s="48">
        <f t="shared" si="7"/>
        <v>5.7224260001706044</v>
      </c>
      <c r="Q66" s="9"/>
    </row>
    <row r="67" spans="1:17">
      <c r="A67" s="12"/>
      <c r="B67" s="25">
        <v>348.31</v>
      </c>
      <c r="C67" s="20" t="s">
        <v>258</v>
      </c>
      <c r="D67" s="47">
        <v>0</v>
      </c>
      <c r="E67" s="47">
        <v>117902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117902</v>
      </c>
      <c r="P67" s="48">
        <f t="shared" si="7"/>
        <v>3.352441070260741</v>
      </c>
      <c r="Q67" s="9"/>
    </row>
    <row r="68" spans="1:17">
      <c r="A68" s="12"/>
      <c r="B68" s="25">
        <v>348.32</v>
      </c>
      <c r="C68" s="20" t="s">
        <v>243</v>
      </c>
      <c r="D68" s="47">
        <v>0</v>
      </c>
      <c r="E68" s="47">
        <v>7068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7068</v>
      </c>
      <c r="P68" s="48">
        <f t="shared" si="7"/>
        <v>0.20097244732576985</v>
      </c>
      <c r="Q68" s="9"/>
    </row>
    <row r="69" spans="1:17">
      <c r="A69" s="12"/>
      <c r="B69" s="25">
        <v>348.52</v>
      </c>
      <c r="C69" s="20" t="s">
        <v>285</v>
      </c>
      <c r="D69" s="47">
        <v>0</v>
      </c>
      <c r="E69" s="47">
        <v>21466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21466</v>
      </c>
      <c r="P69" s="48">
        <f t="shared" ref="P69:P93" si="12">(O69/P$95)</f>
        <v>0.61036708464841194</v>
      </c>
      <c r="Q69" s="9"/>
    </row>
    <row r="70" spans="1:17">
      <c r="A70" s="12"/>
      <c r="B70" s="25">
        <v>348.53</v>
      </c>
      <c r="C70" s="20" t="s">
        <v>286</v>
      </c>
      <c r="D70" s="47">
        <v>0</v>
      </c>
      <c r="E70" s="47">
        <v>90679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90679</v>
      </c>
      <c r="P70" s="48">
        <f t="shared" si="12"/>
        <v>2.5783786857744038</v>
      </c>
      <c r="Q70" s="9"/>
    </row>
    <row r="71" spans="1:17">
      <c r="A71" s="12"/>
      <c r="B71" s="25">
        <v>348.62</v>
      </c>
      <c r="C71" s="20" t="s">
        <v>261</v>
      </c>
      <c r="D71" s="47">
        <v>0</v>
      </c>
      <c r="E71" s="47">
        <v>2509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2509</v>
      </c>
      <c r="P71" s="48">
        <f t="shared" si="12"/>
        <v>7.134123802212175E-2</v>
      </c>
      <c r="Q71" s="9"/>
    </row>
    <row r="72" spans="1:17">
      <c r="A72" s="12"/>
      <c r="B72" s="25">
        <v>348.71</v>
      </c>
      <c r="C72" s="20" t="s">
        <v>246</v>
      </c>
      <c r="D72" s="47">
        <v>39657</v>
      </c>
      <c r="E72" s="47">
        <v>34340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73997</v>
      </c>
      <c r="P72" s="48">
        <f t="shared" si="12"/>
        <v>2.1040404902044414</v>
      </c>
      <c r="Q72" s="9"/>
    </row>
    <row r="73" spans="1:17">
      <c r="A73" s="12"/>
      <c r="B73" s="25">
        <v>348.72</v>
      </c>
      <c r="C73" s="20" t="s">
        <v>247</v>
      </c>
      <c r="D73" s="47">
        <v>0</v>
      </c>
      <c r="E73" s="47">
        <v>1490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1490</v>
      </c>
      <c r="P73" s="48">
        <f t="shared" si="12"/>
        <v>4.2366857175353295E-2</v>
      </c>
      <c r="Q73" s="9"/>
    </row>
    <row r="74" spans="1:17">
      <c r="A74" s="12"/>
      <c r="B74" s="25">
        <v>349</v>
      </c>
      <c r="C74" s="20" t="s">
        <v>287</v>
      </c>
      <c r="D74" s="47">
        <v>4000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23100</v>
      </c>
      <c r="N74" s="47">
        <v>0</v>
      </c>
      <c r="O74" s="47">
        <f t="shared" si="10"/>
        <v>27100</v>
      </c>
      <c r="P74" s="48">
        <f t="shared" si="12"/>
        <v>0.7705649862094458</v>
      </c>
      <c r="Q74" s="9"/>
    </row>
    <row r="75" spans="1:17" ht="15.75">
      <c r="A75" s="29" t="s">
        <v>51</v>
      </c>
      <c r="B75" s="30"/>
      <c r="C75" s="31"/>
      <c r="D75" s="32">
        <f t="shared" ref="D75:N75" si="13">SUM(D76:D81)</f>
        <v>89431</v>
      </c>
      <c r="E75" s="32">
        <f t="shared" si="13"/>
        <v>81272</v>
      </c>
      <c r="F75" s="32">
        <f t="shared" si="13"/>
        <v>0</v>
      </c>
      <c r="G75" s="32">
        <f t="shared" si="13"/>
        <v>0</v>
      </c>
      <c r="H75" s="32">
        <f t="shared" si="13"/>
        <v>0</v>
      </c>
      <c r="I75" s="32">
        <f t="shared" si="13"/>
        <v>0</v>
      </c>
      <c r="J75" s="32">
        <f t="shared" si="13"/>
        <v>0</v>
      </c>
      <c r="K75" s="32">
        <f t="shared" si="13"/>
        <v>0</v>
      </c>
      <c r="L75" s="32">
        <f t="shared" si="13"/>
        <v>0</v>
      </c>
      <c r="M75" s="32">
        <f t="shared" si="13"/>
        <v>0</v>
      </c>
      <c r="N75" s="32">
        <f t="shared" si="13"/>
        <v>0</v>
      </c>
      <c r="O75" s="32">
        <f>SUM(D75:N75)</f>
        <v>170703</v>
      </c>
      <c r="P75" s="46">
        <f t="shared" si="12"/>
        <v>4.8537916915465322</v>
      </c>
      <c r="Q75" s="10"/>
    </row>
    <row r="76" spans="1:17">
      <c r="A76" s="13"/>
      <c r="B76" s="40">
        <v>351.1</v>
      </c>
      <c r="C76" s="21" t="s">
        <v>90</v>
      </c>
      <c r="D76" s="47">
        <v>0</v>
      </c>
      <c r="E76" s="47">
        <v>41309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>SUM(D76:N76)</f>
        <v>41309</v>
      </c>
      <c r="P76" s="48">
        <f t="shared" si="12"/>
        <v>1.1745855725212546</v>
      </c>
      <c r="Q76" s="9"/>
    </row>
    <row r="77" spans="1:17">
      <c r="A77" s="13"/>
      <c r="B77" s="40">
        <v>351.5</v>
      </c>
      <c r="C77" s="21" t="s">
        <v>93</v>
      </c>
      <c r="D77" s="47">
        <v>0</v>
      </c>
      <c r="E77" s="47">
        <v>16880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ref="O77:O81" si="14">SUM(D77:N77)</f>
        <v>16880</v>
      </c>
      <c r="P77" s="48">
        <f t="shared" si="12"/>
        <v>0.47996815377178764</v>
      </c>
      <c r="Q77" s="9"/>
    </row>
    <row r="78" spans="1:17">
      <c r="A78" s="13"/>
      <c r="B78" s="40">
        <v>351.8</v>
      </c>
      <c r="C78" s="21" t="s">
        <v>172</v>
      </c>
      <c r="D78" s="47">
        <v>0</v>
      </c>
      <c r="E78" s="47">
        <v>23031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4"/>
        <v>23031</v>
      </c>
      <c r="P78" s="48">
        <f t="shared" si="12"/>
        <v>0.65486650174869909</v>
      </c>
      <c r="Q78" s="9"/>
    </row>
    <row r="79" spans="1:17">
      <c r="A79" s="13"/>
      <c r="B79" s="40">
        <v>352</v>
      </c>
      <c r="C79" s="21" t="s">
        <v>94</v>
      </c>
      <c r="D79" s="47">
        <v>4647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4"/>
        <v>4647</v>
      </c>
      <c r="P79" s="48">
        <f t="shared" si="12"/>
        <v>0.13213341294890388</v>
      </c>
      <c r="Q79" s="9"/>
    </row>
    <row r="80" spans="1:17">
      <c r="A80" s="13"/>
      <c r="B80" s="40">
        <v>354</v>
      </c>
      <c r="C80" s="21" t="s">
        <v>95</v>
      </c>
      <c r="D80" s="47">
        <v>84784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4"/>
        <v>84784</v>
      </c>
      <c r="P80" s="48">
        <f t="shared" si="12"/>
        <v>2.4107594756745998</v>
      </c>
      <c r="Q80" s="9"/>
    </row>
    <row r="81" spans="1:120">
      <c r="A81" s="13"/>
      <c r="B81" s="40">
        <v>355</v>
      </c>
      <c r="C81" s="21" t="s">
        <v>262</v>
      </c>
      <c r="D81" s="47">
        <v>0</v>
      </c>
      <c r="E81" s="47">
        <v>52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4"/>
        <v>52</v>
      </c>
      <c r="P81" s="48">
        <f t="shared" si="12"/>
        <v>1.4785748812874975E-3</v>
      </c>
      <c r="Q81" s="9"/>
    </row>
    <row r="82" spans="1:120" ht="15.75">
      <c r="A82" s="29" t="s">
        <v>4</v>
      </c>
      <c r="B82" s="30"/>
      <c r="C82" s="31"/>
      <c r="D82" s="32">
        <f t="shared" ref="D82:N82" si="15">SUM(D83:D89)</f>
        <v>375313</v>
      </c>
      <c r="E82" s="32">
        <f t="shared" si="15"/>
        <v>1458438</v>
      </c>
      <c r="F82" s="32">
        <f t="shared" si="15"/>
        <v>0</v>
      </c>
      <c r="G82" s="32">
        <f t="shared" si="15"/>
        <v>0</v>
      </c>
      <c r="H82" s="32">
        <f t="shared" si="15"/>
        <v>0</v>
      </c>
      <c r="I82" s="32">
        <f t="shared" si="15"/>
        <v>23052</v>
      </c>
      <c r="J82" s="32">
        <f t="shared" si="15"/>
        <v>0</v>
      </c>
      <c r="K82" s="32">
        <f t="shared" si="15"/>
        <v>0</v>
      </c>
      <c r="L82" s="32">
        <f t="shared" si="15"/>
        <v>0</v>
      </c>
      <c r="M82" s="32">
        <f t="shared" si="15"/>
        <v>42756644</v>
      </c>
      <c r="N82" s="32">
        <f t="shared" si="15"/>
        <v>0</v>
      </c>
      <c r="O82" s="32">
        <f>SUM(D82:N82)</f>
        <v>44613447</v>
      </c>
      <c r="P82" s="46">
        <f t="shared" si="12"/>
        <v>1268.5446558048282</v>
      </c>
      <c r="Q82" s="10"/>
    </row>
    <row r="83" spans="1:120">
      <c r="A83" s="12"/>
      <c r="B83" s="25">
        <v>361.1</v>
      </c>
      <c r="C83" s="20" t="s">
        <v>98</v>
      </c>
      <c r="D83" s="47">
        <v>169501</v>
      </c>
      <c r="E83" s="47">
        <v>16688</v>
      </c>
      <c r="F83" s="47">
        <v>0</v>
      </c>
      <c r="G83" s="47">
        <v>0</v>
      </c>
      <c r="H83" s="47">
        <v>0</v>
      </c>
      <c r="I83" s="47">
        <v>6939</v>
      </c>
      <c r="J83" s="47">
        <v>0</v>
      </c>
      <c r="K83" s="47">
        <v>0</v>
      </c>
      <c r="L83" s="47">
        <v>0</v>
      </c>
      <c r="M83" s="47">
        <v>69</v>
      </c>
      <c r="N83" s="47">
        <v>0</v>
      </c>
      <c r="O83" s="47">
        <f>SUM(D83:N83)</f>
        <v>193197</v>
      </c>
      <c r="P83" s="48">
        <f t="shared" si="12"/>
        <v>5.493389064232705</v>
      </c>
      <c r="Q83" s="9"/>
    </row>
    <row r="84" spans="1:120">
      <c r="A84" s="12"/>
      <c r="B84" s="25">
        <v>362</v>
      </c>
      <c r="C84" s="20" t="s">
        <v>223</v>
      </c>
      <c r="D84" s="47">
        <v>7984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ref="O84:O89" si="16">SUM(D84:N84)</f>
        <v>7984</v>
      </c>
      <c r="P84" s="48">
        <f t="shared" si="12"/>
        <v>0.22701811254229576</v>
      </c>
      <c r="Q84" s="9"/>
    </row>
    <row r="85" spans="1:120">
      <c r="A85" s="12"/>
      <c r="B85" s="25">
        <v>364</v>
      </c>
      <c r="C85" s="20" t="s">
        <v>194</v>
      </c>
      <c r="D85" s="47">
        <v>0</v>
      </c>
      <c r="E85" s="47">
        <v>751000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6"/>
        <v>751000</v>
      </c>
      <c r="P85" s="48">
        <f t="shared" si="12"/>
        <v>21.354033381671357</v>
      </c>
      <c r="Q85" s="9"/>
    </row>
    <row r="86" spans="1:120">
      <c r="A86" s="12"/>
      <c r="B86" s="25">
        <v>365</v>
      </c>
      <c r="C86" s="20" t="s">
        <v>173</v>
      </c>
      <c r="D86" s="47">
        <v>17085</v>
      </c>
      <c r="E86" s="47">
        <v>400147</v>
      </c>
      <c r="F86" s="47">
        <v>0</v>
      </c>
      <c r="G86" s="47">
        <v>0</v>
      </c>
      <c r="H86" s="47">
        <v>0</v>
      </c>
      <c r="I86" s="47">
        <v>16100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6"/>
        <v>433332</v>
      </c>
      <c r="P86" s="48">
        <f t="shared" si="12"/>
        <v>12.321419431886037</v>
      </c>
      <c r="Q86" s="9"/>
    </row>
    <row r="87" spans="1:120">
      <c r="A87" s="12"/>
      <c r="B87" s="25">
        <v>366</v>
      </c>
      <c r="C87" s="20" t="s">
        <v>100</v>
      </c>
      <c r="D87" s="47">
        <v>21120</v>
      </c>
      <c r="E87" s="47">
        <v>2908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6"/>
        <v>24028</v>
      </c>
      <c r="P87" s="48">
        <f t="shared" si="12"/>
        <v>0.6832153316841536</v>
      </c>
      <c r="Q87" s="9"/>
    </row>
    <row r="88" spans="1:120">
      <c r="A88" s="12"/>
      <c r="B88" s="25">
        <v>369.3</v>
      </c>
      <c r="C88" s="20" t="s">
        <v>101</v>
      </c>
      <c r="D88" s="47">
        <v>33356</v>
      </c>
      <c r="E88" s="47">
        <v>16060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6"/>
        <v>49416</v>
      </c>
      <c r="P88" s="48">
        <f t="shared" si="12"/>
        <v>1.4051010833404418</v>
      </c>
      <c r="Q88" s="9"/>
    </row>
    <row r="89" spans="1:120">
      <c r="A89" s="12"/>
      <c r="B89" s="25">
        <v>369.9</v>
      </c>
      <c r="C89" s="20" t="s">
        <v>102</v>
      </c>
      <c r="D89" s="47">
        <v>126267</v>
      </c>
      <c r="E89" s="47">
        <v>271635</v>
      </c>
      <c r="F89" s="47">
        <v>0</v>
      </c>
      <c r="G89" s="47">
        <v>0</v>
      </c>
      <c r="H89" s="47">
        <v>0</v>
      </c>
      <c r="I89" s="47">
        <v>13</v>
      </c>
      <c r="J89" s="47">
        <v>0</v>
      </c>
      <c r="K89" s="47">
        <v>0</v>
      </c>
      <c r="L89" s="47">
        <v>0</v>
      </c>
      <c r="M89" s="47">
        <v>42756575</v>
      </c>
      <c r="N89" s="47">
        <v>0</v>
      </c>
      <c r="O89" s="47">
        <f t="shared" si="16"/>
        <v>43154490</v>
      </c>
      <c r="P89" s="48">
        <f t="shared" si="12"/>
        <v>1227.0604793994712</v>
      </c>
      <c r="Q89" s="9"/>
    </row>
    <row r="90" spans="1:120" ht="15.75">
      <c r="A90" s="29" t="s">
        <v>52</v>
      </c>
      <c r="B90" s="30"/>
      <c r="C90" s="31"/>
      <c r="D90" s="32">
        <f t="shared" ref="D90:N90" si="17">SUM(D91:D92)</f>
        <v>19633262</v>
      </c>
      <c r="E90" s="32">
        <f t="shared" si="17"/>
        <v>14362952</v>
      </c>
      <c r="F90" s="32">
        <f t="shared" si="17"/>
        <v>0</v>
      </c>
      <c r="G90" s="32">
        <f t="shared" si="17"/>
        <v>0</v>
      </c>
      <c r="H90" s="32">
        <f t="shared" si="17"/>
        <v>0</v>
      </c>
      <c r="I90" s="32">
        <f t="shared" si="17"/>
        <v>250035</v>
      </c>
      <c r="J90" s="32">
        <f t="shared" si="17"/>
        <v>0</v>
      </c>
      <c r="K90" s="32">
        <f t="shared" si="17"/>
        <v>0</v>
      </c>
      <c r="L90" s="32">
        <f t="shared" si="17"/>
        <v>0</v>
      </c>
      <c r="M90" s="32">
        <f t="shared" si="17"/>
        <v>0</v>
      </c>
      <c r="N90" s="32">
        <f t="shared" si="17"/>
        <v>0</v>
      </c>
      <c r="O90" s="32">
        <f>SUM(D90:N90)</f>
        <v>34246249</v>
      </c>
      <c r="P90" s="46">
        <f t="shared" si="12"/>
        <v>973.76237595609769</v>
      </c>
      <c r="Q90" s="9"/>
    </row>
    <row r="91" spans="1:120">
      <c r="A91" s="12"/>
      <c r="B91" s="25">
        <v>381</v>
      </c>
      <c r="C91" s="20" t="s">
        <v>103</v>
      </c>
      <c r="D91" s="47">
        <v>19633262</v>
      </c>
      <c r="E91" s="47">
        <v>13459916</v>
      </c>
      <c r="F91" s="47">
        <v>0</v>
      </c>
      <c r="G91" s="47">
        <v>0</v>
      </c>
      <c r="H91" s="47">
        <v>0</v>
      </c>
      <c r="I91" s="47">
        <v>250035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>SUM(D91:N91)</f>
        <v>33343213</v>
      </c>
      <c r="P91" s="48">
        <f t="shared" si="12"/>
        <v>948.08533083112968</v>
      </c>
      <c r="Q91" s="9"/>
    </row>
    <row r="92" spans="1:120" ht="15.75" thickBot="1">
      <c r="A92" s="12"/>
      <c r="B92" s="25">
        <v>384</v>
      </c>
      <c r="C92" s="20" t="s">
        <v>104</v>
      </c>
      <c r="D92" s="47">
        <v>0</v>
      </c>
      <c r="E92" s="47">
        <v>903036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ref="O92" si="18">SUM(D92:N92)</f>
        <v>903036</v>
      </c>
      <c r="P92" s="48">
        <f t="shared" si="12"/>
        <v>25.677045124968011</v>
      </c>
      <c r="Q92" s="9"/>
    </row>
    <row r="93" spans="1:120" ht="16.5" thickBot="1">
      <c r="A93" s="14" t="s">
        <v>71</v>
      </c>
      <c r="B93" s="23"/>
      <c r="C93" s="22"/>
      <c r="D93" s="15">
        <f t="shared" ref="D93:N93" si="19">SUM(D5,D13,D17,D46,D75,D82,D90)</f>
        <v>46619027</v>
      </c>
      <c r="E93" s="15">
        <f t="shared" si="19"/>
        <v>40663369</v>
      </c>
      <c r="F93" s="15">
        <f t="shared" si="19"/>
        <v>0</v>
      </c>
      <c r="G93" s="15">
        <f t="shared" si="19"/>
        <v>240106</v>
      </c>
      <c r="H93" s="15">
        <f t="shared" si="19"/>
        <v>0</v>
      </c>
      <c r="I93" s="15">
        <f t="shared" si="19"/>
        <v>10069236</v>
      </c>
      <c r="J93" s="15">
        <f t="shared" si="19"/>
        <v>0</v>
      </c>
      <c r="K93" s="15">
        <f t="shared" si="19"/>
        <v>0</v>
      </c>
      <c r="L93" s="15">
        <f t="shared" si="19"/>
        <v>0</v>
      </c>
      <c r="M93" s="15">
        <f t="shared" si="19"/>
        <v>43772217</v>
      </c>
      <c r="N93" s="15">
        <f t="shared" si="19"/>
        <v>0</v>
      </c>
      <c r="O93" s="15">
        <f>SUM(D93:N93)</f>
        <v>141363955</v>
      </c>
      <c r="P93" s="38">
        <f t="shared" si="12"/>
        <v>4019.5614035087719</v>
      </c>
      <c r="Q93" s="6"/>
      <c r="R93" s="2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</row>
    <row r="94" spans="1:120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9"/>
    </row>
    <row r="95" spans="1:120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43"/>
      <c r="M95" s="119" t="s">
        <v>290</v>
      </c>
      <c r="N95" s="119"/>
      <c r="O95" s="119"/>
      <c r="P95" s="44">
        <v>35169</v>
      </c>
    </row>
    <row r="96" spans="1:120">
      <c r="A96" s="120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8"/>
    </row>
    <row r="97" spans="1:16" ht="15.75" customHeight="1" thickBot="1">
      <c r="A97" s="121" t="s">
        <v>134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1"/>
    </row>
  </sheetData>
  <mergeCells count="10">
    <mergeCell ref="M95:O95"/>
    <mergeCell ref="A96:P96"/>
    <mergeCell ref="A97:P9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9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269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0"/>
      <c r="M3" s="131"/>
      <c r="N3" s="36"/>
      <c r="O3" s="37"/>
      <c r="P3" s="132" t="s">
        <v>271</v>
      </c>
      <c r="Q3" s="11"/>
      <c r="R3"/>
    </row>
    <row r="4" spans="1:134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272</v>
      </c>
      <c r="N4" s="35" t="s">
        <v>10</v>
      </c>
      <c r="O4" s="35" t="s">
        <v>273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274</v>
      </c>
      <c r="B5" s="26"/>
      <c r="C5" s="26"/>
      <c r="D5" s="27">
        <f t="shared" ref="D5:N5" si="0">SUM(D6:D13)</f>
        <v>13395044</v>
      </c>
      <c r="E5" s="27">
        <f t="shared" si="0"/>
        <v>2405124</v>
      </c>
      <c r="F5" s="27">
        <f t="shared" si="0"/>
        <v>0</v>
      </c>
      <c r="G5" s="27">
        <f t="shared" si="0"/>
        <v>3447963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19248131</v>
      </c>
      <c r="P5" s="33">
        <f t="shared" ref="P5:P36" si="1">(O5/P$88)</f>
        <v>560.99009064148527</v>
      </c>
      <c r="Q5" s="6"/>
    </row>
    <row r="6" spans="1:134">
      <c r="A6" s="12"/>
      <c r="B6" s="25">
        <v>311</v>
      </c>
      <c r="C6" s="20" t="s">
        <v>2</v>
      </c>
      <c r="D6" s="47">
        <v>10693125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10693125</v>
      </c>
      <c r="P6" s="48">
        <f t="shared" si="1"/>
        <v>311.65296843577863</v>
      </c>
      <c r="Q6" s="9"/>
    </row>
    <row r="7" spans="1:134">
      <c r="A7" s="12"/>
      <c r="B7" s="25">
        <v>312.13</v>
      </c>
      <c r="C7" s="20" t="s">
        <v>275</v>
      </c>
      <c r="D7" s="47">
        <v>0</v>
      </c>
      <c r="E7" s="47">
        <v>245931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245931</v>
      </c>
      <c r="P7" s="48">
        <f t="shared" si="1"/>
        <v>7.1677013202762963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151420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151420</v>
      </c>
      <c r="P8" s="48">
        <f t="shared" si="1"/>
        <v>4.4131619597213723</v>
      </c>
      <c r="Q8" s="9"/>
    </row>
    <row r="9" spans="1:134">
      <c r="A9" s="12"/>
      <c r="B9" s="25">
        <v>312.63</v>
      </c>
      <c r="C9" s="20" t="s">
        <v>276</v>
      </c>
      <c r="D9" s="47">
        <v>0</v>
      </c>
      <c r="E9" s="47">
        <v>0</v>
      </c>
      <c r="F9" s="47">
        <v>0</v>
      </c>
      <c r="G9" s="47">
        <v>3447963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3447963</v>
      </c>
      <c r="P9" s="48">
        <f t="shared" si="1"/>
        <v>100.4914750371601</v>
      </c>
      <c r="Q9" s="9"/>
    </row>
    <row r="10" spans="1:134">
      <c r="A10" s="12"/>
      <c r="B10" s="25">
        <v>312.64</v>
      </c>
      <c r="C10" s="20" t="s">
        <v>277</v>
      </c>
      <c r="D10" s="47">
        <v>0</v>
      </c>
      <c r="E10" s="47">
        <v>2007773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2007773</v>
      </c>
      <c r="P10" s="48">
        <f t="shared" si="1"/>
        <v>58.516889627233247</v>
      </c>
      <c r="Q10" s="9"/>
    </row>
    <row r="11" spans="1:134">
      <c r="A11" s="12"/>
      <c r="B11" s="25">
        <v>314.10000000000002</v>
      </c>
      <c r="C11" s="20" t="s">
        <v>146</v>
      </c>
      <c r="D11" s="47">
        <v>2122707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2122707</v>
      </c>
      <c r="P11" s="48">
        <f t="shared" si="1"/>
        <v>61.866660837632246</v>
      </c>
      <c r="Q11" s="9"/>
    </row>
    <row r="12" spans="1:134">
      <c r="A12" s="12"/>
      <c r="B12" s="25">
        <v>315.2</v>
      </c>
      <c r="C12" s="20" t="s">
        <v>278</v>
      </c>
      <c r="D12" s="47">
        <v>542337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542337</v>
      </c>
      <c r="P12" s="48">
        <f t="shared" si="1"/>
        <v>15.80650520241322</v>
      </c>
      <c r="Q12" s="9"/>
    </row>
    <row r="13" spans="1:134">
      <c r="A13" s="12"/>
      <c r="B13" s="25">
        <v>316</v>
      </c>
      <c r="C13" s="20" t="s">
        <v>229</v>
      </c>
      <c r="D13" s="47">
        <v>36875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36875</v>
      </c>
      <c r="P13" s="48">
        <f t="shared" si="1"/>
        <v>1.0747282212701466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SUM(D15:D17)</f>
        <v>1663590</v>
      </c>
      <c r="E14" s="32">
        <f t="shared" si="3"/>
        <v>1755280</v>
      </c>
      <c r="F14" s="32">
        <f t="shared" si="3"/>
        <v>0</v>
      </c>
      <c r="G14" s="32">
        <f t="shared" si="3"/>
        <v>24436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 t="shared" ref="O14:O20" si="4">SUM(D14:N14)</f>
        <v>3443306</v>
      </c>
      <c r="P14" s="46">
        <f t="shared" si="1"/>
        <v>100.35574597067996</v>
      </c>
      <c r="Q14" s="10"/>
    </row>
    <row r="15" spans="1:134">
      <c r="A15" s="12"/>
      <c r="B15" s="25">
        <v>322</v>
      </c>
      <c r="C15" s="20" t="s">
        <v>279</v>
      </c>
      <c r="D15" s="47">
        <v>753375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753375</v>
      </c>
      <c r="P15" s="48">
        <f t="shared" si="1"/>
        <v>21.957244032526013</v>
      </c>
      <c r="Q15" s="9"/>
    </row>
    <row r="16" spans="1:134">
      <c r="A16" s="12"/>
      <c r="B16" s="25">
        <v>325.2</v>
      </c>
      <c r="C16" s="20" t="s">
        <v>118</v>
      </c>
      <c r="D16" s="47">
        <v>1720</v>
      </c>
      <c r="E16" s="47">
        <v>1734925</v>
      </c>
      <c r="F16" s="47">
        <v>0</v>
      </c>
      <c r="G16" s="47">
        <v>24436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1761081</v>
      </c>
      <c r="P16" s="48">
        <f t="shared" si="1"/>
        <v>51.327008830987147</v>
      </c>
      <c r="Q16" s="9"/>
    </row>
    <row r="17" spans="1:17">
      <c r="A17" s="12"/>
      <c r="B17" s="25">
        <v>329.5</v>
      </c>
      <c r="C17" s="20" t="s">
        <v>280</v>
      </c>
      <c r="D17" s="47">
        <v>908495</v>
      </c>
      <c r="E17" s="47">
        <v>20355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928850</v>
      </c>
      <c r="P17" s="48">
        <f t="shared" si="1"/>
        <v>27.071493107166798</v>
      </c>
      <c r="Q17" s="9"/>
    </row>
    <row r="18" spans="1:17" ht="15.75">
      <c r="A18" s="29" t="s">
        <v>281</v>
      </c>
      <c r="B18" s="30"/>
      <c r="C18" s="31"/>
      <c r="D18" s="32">
        <f t="shared" ref="D18:N18" si="5">SUM(D19:D41)</f>
        <v>6323681</v>
      </c>
      <c r="E18" s="32">
        <f t="shared" si="5"/>
        <v>3158285</v>
      </c>
      <c r="F18" s="32">
        <f t="shared" si="5"/>
        <v>0</v>
      </c>
      <c r="G18" s="32">
        <f t="shared" si="5"/>
        <v>3008127</v>
      </c>
      <c r="H18" s="32">
        <f t="shared" si="5"/>
        <v>0</v>
      </c>
      <c r="I18" s="32">
        <f t="shared" si="5"/>
        <v>3014299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5">
        <f t="shared" si="4"/>
        <v>15504392</v>
      </c>
      <c r="P18" s="46">
        <f t="shared" si="1"/>
        <v>451.87817318061263</v>
      </c>
      <c r="Q18" s="10"/>
    </row>
    <row r="19" spans="1:17">
      <c r="A19" s="12"/>
      <c r="B19" s="25">
        <v>331.1</v>
      </c>
      <c r="C19" s="20" t="s">
        <v>119</v>
      </c>
      <c r="D19" s="47">
        <v>0</v>
      </c>
      <c r="E19" s="47">
        <v>179517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179517</v>
      </c>
      <c r="P19" s="48">
        <f t="shared" si="1"/>
        <v>5.2320538602780449</v>
      </c>
      <c r="Q19" s="9"/>
    </row>
    <row r="20" spans="1:17">
      <c r="A20" s="12"/>
      <c r="B20" s="25">
        <v>331.2</v>
      </c>
      <c r="C20" s="20" t="s">
        <v>20</v>
      </c>
      <c r="D20" s="47">
        <v>0</v>
      </c>
      <c r="E20" s="47">
        <v>44171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44171</v>
      </c>
      <c r="P20" s="48">
        <f t="shared" si="1"/>
        <v>1.2873713969280989</v>
      </c>
      <c r="Q20" s="9"/>
    </row>
    <row r="21" spans="1:17">
      <c r="A21" s="12"/>
      <c r="B21" s="25">
        <v>331.49</v>
      </c>
      <c r="C21" s="20" t="s">
        <v>266</v>
      </c>
      <c r="D21" s="47">
        <v>23852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ref="O21:O37" si="6">SUM(D21:N21)</f>
        <v>23852</v>
      </c>
      <c r="P21" s="48">
        <f t="shared" si="1"/>
        <v>0.69517064498265857</v>
      </c>
      <c r="Q21" s="9"/>
    </row>
    <row r="22" spans="1:17">
      <c r="A22" s="12"/>
      <c r="B22" s="25">
        <v>331.5</v>
      </c>
      <c r="C22" s="20" t="s">
        <v>22</v>
      </c>
      <c r="D22" s="47">
        <v>0</v>
      </c>
      <c r="E22" s="47">
        <v>434254</v>
      </c>
      <c r="F22" s="47">
        <v>0</v>
      </c>
      <c r="G22" s="47">
        <v>0</v>
      </c>
      <c r="H22" s="47">
        <v>0</v>
      </c>
      <c r="I22" s="47">
        <v>2293582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2727836</v>
      </c>
      <c r="P22" s="48">
        <f t="shared" si="1"/>
        <v>79.503249686689401</v>
      </c>
      <c r="Q22" s="9"/>
    </row>
    <row r="23" spans="1:17">
      <c r="A23" s="12"/>
      <c r="B23" s="25">
        <v>331.65</v>
      </c>
      <c r="C23" s="20" t="s">
        <v>27</v>
      </c>
      <c r="D23" s="47">
        <v>0</v>
      </c>
      <c r="E23" s="47">
        <v>56458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56458</v>
      </c>
      <c r="P23" s="48">
        <f t="shared" si="1"/>
        <v>1.6454781265483374</v>
      </c>
      <c r="Q23" s="9"/>
    </row>
    <row r="24" spans="1:17">
      <c r="A24" s="12"/>
      <c r="B24" s="25">
        <v>331.9</v>
      </c>
      <c r="C24" s="20" t="s">
        <v>23</v>
      </c>
      <c r="D24" s="47">
        <v>0</v>
      </c>
      <c r="E24" s="47">
        <v>106698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106698</v>
      </c>
      <c r="P24" s="48">
        <f t="shared" si="1"/>
        <v>3.1097315729649382</v>
      </c>
      <c r="Q24" s="9"/>
    </row>
    <row r="25" spans="1:17">
      <c r="A25" s="12"/>
      <c r="B25" s="25">
        <v>334.1</v>
      </c>
      <c r="C25" s="20" t="s">
        <v>24</v>
      </c>
      <c r="D25" s="47">
        <v>0</v>
      </c>
      <c r="E25" s="47">
        <v>109133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109133</v>
      </c>
      <c r="P25" s="48">
        <f t="shared" si="1"/>
        <v>3.1807000670338956</v>
      </c>
      <c r="Q25" s="9"/>
    </row>
    <row r="26" spans="1:17">
      <c r="A26" s="12"/>
      <c r="B26" s="25">
        <v>334.2</v>
      </c>
      <c r="C26" s="20" t="s">
        <v>25</v>
      </c>
      <c r="D26" s="47">
        <v>0</v>
      </c>
      <c r="E26" s="47">
        <v>1037967</v>
      </c>
      <c r="F26" s="47">
        <v>0</v>
      </c>
      <c r="G26" s="47">
        <v>90517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1128484</v>
      </c>
      <c r="P26" s="48">
        <f t="shared" si="1"/>
        <v>32.889860394625629</v>
      </c>
      <c r="Q26" s="9"/>
    </row>
    <row r="27" spans="1:17">
      <c r="A27" s="12"/>
      <c r="B27" s="25">
        <v>334.35</v>
      </c>
      <c r="C27" s="20" t="s">
        <v>30</v>
      </c>
      <c r="D27" s="47">
        <v>0</v>
      </c>
      <c r="E27" s="47">
        <v>0</v>
      </c>
      <c r="F27" s="47">
        <v>0</v>
      </c>
      <c r="G27" s="47">
        <v>50000</v>
      </c>
      <c r="H27" s="47">
        <v>0</v>
      </c>
      <c r="I27" s="47">
        <v>456463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506463</v>
      </c>
      <c r="P27" s="48">
        <f t="shared" si="1"/>
        <v>14.760951298417417</v>
      </c>
      <c r="Q27" s="9"/>
    </row>
    <row r="28" spans="1:17">
      <c r="A28" s="12"/>
      <c r="B28" s="25">
        <v>334.49</v>
      </c>
      <c r="C28" s="20" t="s">
        <v>32</v>
      </c>
      <c r="D28" s="47">
        <v>0</v>
      </c>
      <c r="E28" s="47">
        <v>0</v>
      </c>
      <c r="F28" s="47">
        <v>0</v>
      </c>
      <c r="G28" s="47">
        <v>2853289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2853289</v>
      </c>
      <c r="P28" s="48">
        <f t="shared" si="1"/>
        <v>83.159598962431872</v>
      </c>
      <c r="Q28" s="9"/>
    </row>
    <row r="29" spans="1:17">
      <c r="A29" s="12"/>
      <c r="B29" s="25">
        <v>334.5</v>
      </c>
      <c r="C29" s="20" t="s">
        <v>33</v>
      </c>
      <c r="D29" s="47">
        <v>0</v>
      </c>
      <c r="E29" s="47">
        <v>671821</v>
      </c>
      <c r="F29" s="47">
        <v>0</v>
      </c>
      <c r="G29" s="47">
        <v>0</v>
      </c>
      <c r="H29" s="47">
        <v>0</v>
      </c>
      <c r="I29" s="47">
        <v>264254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936075</v>
      </c>
      <c r="P29" s="48">
        <f t="shared" si="1"/>
        <v>27.282066975605492</v>
      </c>
      <c r="Q29" s="9"/>
    </row>
    <row r="30" spans="1:17">
      <c r="A30" s="12"/>
      <c r="B30" s="25">
        <v>334.69</v>
      </c>
      <c r="C30" s="20" t="s">
        <v>34</v>
      </c>
      <c r="D30" s="47">
        <v>1756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1756</v>
      </c>
      <c r="P30" s="48">
        <f t="shared" si="1"/>
        <v>5.1178922211535659E-2</v>
      </c>
      <c r="Q30" s="9"/>
    </row>
    <row r="31" spans="1:17">
      <c r="A31" s="12"/>
      <c r="B31" s="25">
        <v>334.7</v>
      </c>
      <c r="C31" s="20" t="s">
        <v>35</v>
      </c>
      <c r="D31" s="47">
        <v>83207</v>
      </c>
      <c r="E31" s="47">
        <v>1806</v>
      </c>
      <c r="F31" s="47">
        <v>0</v>
      </c>
      <c r="G31" s="47">
        <v>14321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99334</v>
      </c>
      <c r="P31" s="48">
        <f t="shared" si="1"/>
        <v>2.8951065256040338</v>
      </c>
      <c r="Q31" s="9"/>
    </row>
    <row r="32" spans="1:17">
      <c r="A32" s="12"/>
      <c r="B32" s="25">
        <v>335.12099999999998</v>
      </c>
      <c r="C32" s="20" t="s">
        <v>282</v>
      </c>
      <c r="D32" s="47">
        <v>886780</v>
      </c>
      <c r="E32" s="47">
        <v>136192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1022972</v>
      </c>
      <c r="P32" s="48">
        <f t="shared" si="1"/>
        <v>29.814694995773952</v>
      </c>
      <c r="Q32" s="9"/>
    </row>
    <row r="33" spans="1:17">
      <c r="A33" s="12"/>
      <c r="B33" s="25">
        <v>335.13</v>
      </c>
      <c r="C33" s="20" t="s">
        <v>154</v>
      </c>
      <c r="D33" s="47">
        <v>19072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19072</v>
      </c>
      <c r="P33" s="48">
        <f t="shared" si="1"/>
        <v>0.55585672233394534</v>
      </c>
      <c r="Q33" s="9"/>
    </row>
    <row r="34" spans="1:17">
      <c r="A34" s="12"/>
      <c r="B34" s="25">
        <v>335.14</v>
      </c>
      <c r="C34" s="20" t="s">
        <v>155</v>
      </c>
      <c r="D34" s="47">
        <v>7335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7335</v>
      </c>
      <c r="P34" s="48">
        <f t="shared" si="1"/>
        <v>0.21377983736993966</v>
      </c>
      <c r="Q34" s="9"/>
    </row>
    <row r="35" spans="1:17">
      <c r="A35" s="12"/>
      <c r="B35" s="25">
        <v>335.15</v>
      </c>
      <c r="C35" s="20" t="s">
        <v>156</v>
      </c>
      <c r="D35" s="47">
        <v>5648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5648</v>
      </c>
      <c r="P35" s="48">
        <f t="shared" si="1"/>
        <v>0.16461193203345867</v>
      </c>
      <c r="Q35" s="9"/>
    </row>
    <row r="36" spans="1:17">
      <c r="A36" s="12"/>
      <c r="B36" s="25">
        <v>335.16</v>
      </c>
      <c r="C36" s="20" t="s">
        <v>283</v>
      </c>
      <c r="D36" s="47">
        <v>446500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446500</v>
      </c>
      <c r="P36" s="48">
        <f t="shared" si="1"/>
        <v>13.013319343650725</v>
      </c>
      <c r="Q36" s="9"/>
    </row>
    <row r="37" spans="1:17">
      <c r="A37" s="12"/>
      <c r="B37" s="25">
        <v>335.18</v>
      </c>
      <c r="C37" s="20" t="s">
        <v>284</v>
      </c>
      <c r="D37" s="47">
        <v>4849531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4849531</v>
      </c>
      <c r="P37" s="48">
        <f t="shared" ref="P37:P68" si="7">(O37/P$88)</f>
        <v>141.34041561015417</v>
      </c>
      <c r="Q37" s="9"/>
    </row>
    <row r="38" spans="1:17">
      <c r="A38" s="12"/>
      <c r="B38" s="25">
        <v>335.48</v>
      </c>
      <c r="C38" s="20" t="s">
        <v>122</v>
      </c>
      <c r="D38" s="47">
        <v>0</v>
      </c>
      <c r="E38" s="47">
        <v>72816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ref="O38:O43" si="8">SUM(D38:N38)</f>
        <v>72816</v>
      </c>
      <c r="P38" s="48">
        <f t="shared" si="7"/>
        <v>2.1222348517967999</v>
      </c>
      <c r="Q38" s="9"/>
    </row>
    <row r="39" spans="1:17">
      <c r="A39" s="12"/>
      <c r="B39" s="25">
        <v>335.9</v>
      </c>
      <c r="C39" s="20" t="s">
        <v>215</v>
      </c>
      <c r="D39" s="47">
        <v>0</v>
      </c>
      <c r="E39" s="47">
        <v>256679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8"/>
        <v>256679</v>
      </c>
      <c r="P39" s="48">
        <f t="shared" si="7"/>
        <v>7.480953630031185</v>
      </c>
      <c r="Q39" s="9"/>
    </row>
    <row r="40" spans="1:17">
      <c r="A40" s="12"/>
      <c r="B40" s="25">
        <v>337.2</v>
      </c>
      <c r="C40" s="20" t="s">
        <v>216</v>
      </c>
      <c r="D40" s="47">
        <v>0</v>
      </c>
      <c r="E40" s="47">
        <v>7562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7562</v>
      </c>
      <c r="P40" s="48">
        <f t="shared" si="7"/>
        <v>0.22039579143714844</v>
      </c>
      <c r="Q40" s="9"/>
    </row>
    <row r="41" spans="1:17">
      <c r="A41" s="12"/>
      <c r="B41" s="25">
        <v>337.7</v>
      </c>
      <c r="C41" s="20" t="s">
        <v>218</v>
      </c>
      <c r="D41" s="47">
        <v>0</v>
      </c>
      <c r="E41" s="47">
        <v>43211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8"/>
        <v>43211</v>
      </c>
      <c r="P41" s="48">
        <f t="shared" si="7"/>
        <v>1.2593920317099472</v>
      </c>
      <c r="Q41" s="9"/>
    </row>
    <row r="42" spans="1:17" ht="15.75">
      <c r="A42" s="29" t="s">
        <v>50</v>
      </c>
      <c r="B42" s="30"/>
      <c r="C42" s="31"/>
      <c r="D42" s="32">
        <f t="shared" ref="D42:N42" si="9">SUM(D43:D71)</f>
        <v>2691919</v>
      </c>
      <c r="E42" s="32">
        <f t="shared" si="9"/>
        <v>2894768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6142403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 t="shared" si="8"/>
        <v>11729090</v>
      </c>
      <c r="P42" s="46">
        <f t="shared" si="7"/>
        <v>341.84634665267697</v>
      </c>
      <c r="Q42" s="10"/>
    </row>
    <row r="43" spans="1:17">
      <c r="A43" s="12"/>
      <c r="B43" s="25">
        <v>341.1</v>
      </c>
      <c r="C43" s="20" t="s">
        <v>230</v>
      </c>
      <c r="D43" s="47">
        <v>258101</v>
      </c>
      <c r="E43" s="47">
        <v>267608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525709</v>
      </c>
      <c r="P43" s="48">
        <f t="shared" si="7"/>
        <v>15.321879280697152</v>
      </c>
      <c r="Q43" s="9"/>
    </row>
    <row r="44" spans="1:17">
      <c r="A44" s="12"/>
      <c r="B44" s="25">
        <v>341.2</v>
      </c>
      <c r="C44" s="20" t="s">
        <v>253</v>
      </c>
      <c r="D44" s="47">
        <v>172766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ref="O44:O71" si="10">SUM(D44:N44)</f>
        <v>172766</v>
      </c>
      <c r="P44" s="48">
        <f t="shared" si="7"/>
        <v>5.0352948034158143</v>
      </c>
      <c r="Q44" s="9"/>
    </row>
    <row r="45" spans="1:17">
      <c r="A45" s="12"/>
      <c r="B45" s="25">
        <v>341.3</v>
      </c>
      <c r="C45" s="20" t="s">
        <v>185</v>
      </c>
      <c r="D45" s="47">
        <v>1350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10"/>
        <v>1350</v>
      </c>
      <c r="P45" s="48">
        <f t="shared" si="7"/>
        <v>3.9345982338025706E-2</v>
      </c>
      <c r="Q45" s="9"/>
    </row>
    <row r="46" spans="1:17">
      <c r="A46" s="12"/>
      <c r="B46" s="25">
        <v>341.51</v>
      </c>
      <c r="C46" s="20" t="s">
        <v>161</v>
      </c>
      <c r="D46" s="47">
        <v>419989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0"/>
        <v>419989</v>
      </c>
      <c r="P46" s="48">
        <f t="shared" si="7"/>
        <v>12.240651686048206</v>
      </c>
      <c r="Q46" s="9"/>
    </row>
    <row r="47" spans="1:17">
      <c r="A47" s="12"/>
      <c r="B47" s="25">
        <v>341.52</v>
      </c>
      <c r="C47" s="20" t="s">
        <v>162</v>
      </c>
      <c r="D47" s="47">
        <v>0</v>
      </c>
      <c r="E47" s="47">
        <v>96828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96828</v>
      </c>
      <c r="P47" s="48">
        <f t="shared" si="7"/>
        <v>2.8220687243158169</v>
      </c>
      <c r="Q47" s="9"/>
    </row>
    <row r="48" spans="1:17">
      <c r="A48" s="12"/>
      <c r="B48" s="25">
        <v>341.54</v>
      </c>
      <c r="C48" s="20" t="s">
        <v>163</v>
      </c>
      <c r="D48" s="47">
        <v>0</v>
      </c>
      <c r="E48" s="47">
        <v>228658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228658</v>
      </c>
      <c r="P48" s="48">
        <f t="shared" si="7"/>
        <v>6.6642767625542829</v>
      </c>
      <c r="Q48" s="9"/>
    </row>
    <row r="49" spans="1:17">
      <c r="A49" s="12"/>
      <c r="B49" s="25">
        <v>341.8</v>
      </c>
      <c r="C49" s="20" t="s">
        <v>164</v>
      </c>
      <c r="D49" s="47">
        <v>47278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47278</v>
      </c>
      <c r="P49" s="48">
        <f t="shared" si="7"/>
        <v>1.3779254466497626</v>
      </c>
      <c r="Q49" s="9"/>
    </row>
    <row r="50" spans="1:17">
      <c r="A50" s="12"/>
      <c r="B50" s="25">
        <v>342.1</v>
      </c>
      <c r="C50" s="20" t="s">
        <v>59</v>
      </c>
      <c r="D50" s="47">
        <v>65623</v>
      </c>
      <c r="E50" s="47">
        <v>749038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814661</v>
      </c>
      <c r="P50" s="48">
        <f t="shared" si="7"/>
        <v>23.743435049983969</v>
      </c>
      <c r="Q50" s="9"/>
    </row>
    <row r="51" spans="1:17">
      <c r="A51" s="12"/>
      <c r="B51" s="25">
        <v>342.3</v>
      </c>
      <c r="C51" s="20" t="s">
        <v>60</v>
      </c>
      <c r="D51" s="47">
        <v>0</v>
      </c>
      <c r="E51" s="47">
        <v>818617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818617</v>
      </c>
      <c r="P51" s="48">
        <f t="shared" si="7"/>
        <v>23.858733350820437</v>
      </c>
      <c r="Q51" s="9"/>
    </row>
    <row r="52" spans="1:17">
      <c r="A52" s="12"/>
      <c r="B52" s="25">
        <v>342.6</v>
      </c>
      <c r="C52" s="20" t="s">
        <v>62</v>
      </c>
      <c r="D52" s="47">
        <v>1484824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1484824</v>
      </c>
      <c r="P52" s="48">
        <f t="shared" si="7"/>
        <v>43.275451021538281</v>
      </c>
      <c r="Q52" s="9"/>
    </row>
    <row r="53" spans="1:17">
      <c r="A53" s="12"/>
      <c r="B53" s="25">
        <v>343.4</v>
      </c>
      <c r="C53" s="20" t="s">
        <v>64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2631337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2631337</v>
      </c>
      <c r="P53" s="48">
        <f t="shared" si="7"/>
        <v>76.690769723995217</v>
      </c>
      <c r="Q53" s="9"/>
    </row>
    <row r="54" spans="1:17">
      <c r="A54" s="12"/>
      <c r="B54" s="25">
        <v>343.5</v>
      </c>
      <c r="C54" s="20" t="s">
        <v>65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3511066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3511066</v>
      </c>
      <c r="P54" s="48">
        <f t="shared" si="7"/>
        <v>102.33062283232782</v>
      </c>
      <c r="Q54" s="9"/>
    </row>
    <row r="55" spans="1:17">
      <c r="A55" s="12"/>
      <c r="B55" s="25">
        <v>344.1</v>
      </c>
      <c r="C55" s="20" t="s">
        <v>168</v>
      </c>
      <c r="D55" s="47">
        <v>2592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2592</v>
      </c>
      <c r="P55" s="48">
        <f t="shared" si="7"/>
        <v>7.5544286089009358E-2</v>
      </c>
      <c r="Q55" s="9"/>
    </row>
    <row r="56" spans="1:17">
      <c r="A56" s="12"/>
      <c r="B56" s="25">
        <v>346.4</v>
      </c>
      <c r="C56" s="20" t="s">
        <v>127</v>
      </c>
      <c r="D56" s="47">
        <v>10867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10867</v>
      </c>
      <c r="P56" s="48">
        <f t="shared" si="7"/>
        <v>0.31672058523505581</v>
      </c>
      <c r="Q56" s="9"/>
    </row>
    <row r="57" spans="1:17">
      <c r="A57" s="12"/>
      <c r="B57" s="25">
        <v>347.2</v>
      </c>
      <c r="C57" s="20" t="s">
        <v>69</v>
      </c>
      <c r="D57" s="47">
        <v>176349</v>
      </c>
      <c r="E57" s="47">
        <v>107714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284063</v>
      </c>
      <c r="P57" s="48">
        <f t="shared" si="7"/>
        <v>8.2790650228789602</v>
      </c>
      <c r="Q57" s="9"/>
    </row>
    <row r="58" spans="1:17">
      <c r="A58" s="12"/>
      <c r="B58" s="25">
        <v>347.4</v>
      </c>
      <c r="C58" s="20" t="s">
        <v>177</v>
      </c>
      <c r="D58" s="47">
        <v>6444</v>
      </c>
      <c r="E58" s="47">
        <v>29432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35876</v>
      </c>
      <c r="P58" s="48">
        <f t="shared" si="7"/>
        <v>1.0456121943400076</v>
      </c>
      <c r="Q58" s="9"/>
    </row>
    <row r="59" spans="1:17">
      <c r="A59" s="12"/>
      <c r="B59" s="25">
        <v>347.5</v>
      </c>
      <c r="C59" s="20" t="s">
        <v>70</v>
      </c>
      <c r="D59" s="47">
        <v>963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963</v>
      </c>
      <c r="P59" s="48">
        <f t="shared" si="7"/>
        <v>2.8066800734458337E-2</v>
      </c>
      <c r="Q59" s="9"/>
    </row>
    <row r="60" spans="1:17">
      <c r="A60" s="12"/>
      <c r="B60" s="25">
        <v>348.12</v>
      </c>
      <c r="C60" s="20" t="s">
        <v>190</v>
      </c>
      <c r="D60" s="47">
        <v>0</v>
      </c>
      <c r="E60" s="47">
        <v>41039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ref="O60:O70" si="11">SUM(D60:N60)</f>
        <v>41039</v>
      </c>
      <c r="P60" s="48">
        <f t="shared" si="7"/>
        <v>1.1960887179038793</v>
      </c>
      <c r="Q60" s="9"/>
    </row>
    <row r="61" spans="1:17">
      <c r="A61" s="12"/>
      <c r="B61" s="25">
        <v>348.13</v>
      </c>
      <c r="C61" s="20" t="s">
        <v>191</v>
      </c>
      <c r="D61" s="47">
        <v>0</v>
      </c>
      <c r="E61" s="47">
        <v>17489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1"/>
        <v>17489</v>
      </c>
      <c r="P61" s="48">
        <f t="shared" si="7"/>
        <v>0.50971991489609747</v>
      </c>
      <c r="Q61" s="9"/>
    </row>
    <row r="62" spans="1:17">
      <c r="A62" s="12"/>
      <c r="B62" s="25">
        <v>348.22</v>
      </c>
      <c r="C62" s="20" t="s">
        <v>257</v>
      </c>
      <c r="D62" s="47">
        <v>0</v>
      </c>
      <c r="E62" s="47">
        <v>53984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53984</v>
      </c>
      <c r="P62" s="48">
        <f t="shared" si="7"/>
        <v>1.5733729707673925</v>
      </c>
      <c r="Q62" s="9"/>
    </row>
    <row r="63" spans="1:17">
      <c r="A63" s="12"/>
      <c r="B63" s="25">
        <v>348.24</v>
      </c>
      <c r="C63" s="20" t="s">
        <v>267</v>
      </c>
      <c r="D63" s="47">
        <v>0</v>
      </c>
      <c r="E63" s="47">
        <v>191857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191857</v>
      </c>
      <c r="P63" s="48">
        <f t="shared" si="7"/>
        <v>5.5917052840197021</v>
      </c>
      <c r="Q63" s="9"/>
    </row>
    <row r="64" spans="1:17">
      <c r="A64" s="12"/>
      <c r="B64" s="25">
        <v>348.31</v>
      </c>
      <c r="C64" s="20" t="s">
        <v>258</v>
      </c>
      <c r="D64" s="47">
        <v>0</v>
      </c>
      <c r="E64" s="47">
        <v>134091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134091</v>
      </c>
      <c r="P64" s="48">
        <f t="shared" si="7"/>
        <v>3.9081052723616332</v>
      </c>
      <c r="Q64" s="9"/>
    </row>
    <row r="65" spans="1:17">
      <c r="A65" s="12"/>
      <c r="B65" s="25">
        <v>348.32</v>
      </c>
      <c r="C65" s="20" t="s">
        <v>243</v>
      </c>
      <c r="D65" s="47">
        <v>0</v>
      </c>
      <c r="E65" s="47">
        <v>4877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4877</v>
      </c>
      <c r="P65" s="48">
        <f t="shared" si="7"/>
        <v>0.14214100434263063</v>
      </c>
      <c r="Q65" s="9"/>
    </row>
    <row r="66" spans="1:17">
      <c r="A66" s="12"/>
      <c r="B66" s="25">
        <v>348.52</v>
      </c>
      <c r="C66" s="20" t="s">
        <v>285</v>
      </c>
      <c r="D66" s="47">
        <v>0</v>
      </c>
      <c r="E66" s="47">
        <v>22227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22227</v>
      </c>
      <c r="P66" s="48">
        <f t="shared" si="7"/>
        <v>0.64780974031651661</v>
      </c>
      <c r="Q66" s="9"/>
    </row>
    <row r="67" spans="1:17">
      <c r="A67" s="12"/>
      <c r="B67" s="25">
        <v>348.53</v>
      </c>
      <c r="C67" s="20" t="s">
        <v>286</v>
      </c>
      <c r="D67" s="47">
        <v>0</v>
      </c>
      <c r="E67" s="47">
        <v>94779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94779</v>
      </c>
      <c r="P67" s="48">
        <f t="shared" si="7"/>
        <v>2.7623502666783248</v>
      </c>
      <c r="Q67" s="9"/>
    </row>
    <row r="68" spans="1:17">
      <c r="A68" s="12"/>
      <c r="B68" s="25">
        <v>348.62</v>
      </c>
      <c r="C68" s="20" t="s">
        <v>261</v>
      </c>
      <c r="D68" s="47">
        <v>0</v>
      </c>
      <c r="E68" s="47">
        <v>2553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2553</v>
      </c>
      <c r="P68" s="48">
        <f t="shared" si="7"/>
        <v>7.4407624377021947E-2</v>
      </c>
      <c r="Q68" s="9"/>
    </row>
    <row r="69" spans="1:17">
      <c r="A69" s="12"/>
      <c r="B69" s="25">
        <v>348.71</v>
      </c>
      <c r="C69" s="20" t="s">
        <v>246</v>
      </c>
      <c r="D69" s="47">
        <v>31945</v>
      </c>
      <c r="E69" s="47">
        <v>33035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64980</v>
      </c>
      <c r="P69" s="48">
        <f t="shared" ref="P69:P86" si="12">(O69/P$88)</f>
        <v>1.8938532832036372</v>
      </c>
      <c r="Q69" s="9"/>
    </row>
    <row r="70" spans="1:17">
      <c r="A70" s="12"/>
      <c r="B70" s="25">
        <v>348.72</v>
      </c>
      <c r="C70" s="20" t="s">
        <v>247</v>
      </c>
      <c r="D70" s="47">
        <v>0</v>
      </c>
      <c r="E70" s="47">
        <v>942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942</v>
      </c>
      <c r="P70" s="48">
        <f t="shared" si="12"/>
        <v>2.745475212031127E-2</v>
      </c>
      <c r="Q70" s="9"/>
    </row>
    <row r="71" spans="1:17">
      <c r="A71" s="12"/>
      <c r="B71" s="25">
        <v>349</v>
      </c>
      <c r="C71" s="20" t="s">
        <v>287</v>
      </c>
      <c r="D71" s="47">
        <v>12828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12828</v>
      </c>
      <c r="P71" s="48">
        <f t="shared" si="12"/>
        <v>0.37387426772755095</v>
      </c>
      <c r="Q71" s="9"/>
    </row>
    <row r="72" spans="1:17" ht="15.75">
      <c r="A72" s="29" t="s">
        <v>51</v>
      </c>
      <c r="B72" s="30"/>
      <c r="C72" s="31"/>
      <c r="D72" s="32">
        <f t="shared" ref="D72:N72" si="13">SUM(D73:D77)</f>
        <v>9280</v>
      </c>
      <c r="E72" s="32">
        <f t="shared" si="13"/>
        <v>73011</v>
      </c>
      <c r="F72" s="32">
        <f t="shared" si="13"/>
        <v>0</v>
      </c>
      <c r="G72" s="32">
        <f t="shared" si="13"/>
        <v>0</v>
      </c>
      <c r="H72" s="32">
        <f t="shared" si="13"/>
        <v>0</v>
      </c>
      <c r="I72" s="32">
        <f t="shared" si="13"/>
        <v>416</v>
      </c>
      <c r="J72" s="32">
        <f t="shared" si="13"/>
        <v>0</v>
      </c>
      <c r="K72" s="32">
        <f t="shared" si="13"/>
        <v>0</v>
      </c>
      <c r="L72" s="32">
        <f t="shared" si="13"/>
        <v>0</v>
      </c>
      <c r="M72" s="32">
        <f t="shared" si="13"/>
        <v>0</v>
      </c>
      <c r="N72" s="32">
        <f t="shared" si="13"/>
        <v>0</v>
      </c>
      <c r="O72" s="32">
        <f t="shared" ref="O72:O86" si="14">SUM(D72:N72)</f>
        <v>82707</v>
      </c>
      <c r="P72" s="46">
        <f t="shared" si="12"/>
        <v>2.410509749060068</v>
      </c>
      <c r="Q72" s="10"/>
    </row>
    <row r="73" spans="1:17">
      <c r="A73" s="13"/>
      <c r="B73" s="40">
        <v>351.1</v>
      </c>
      <c r="C73" s="21" t="s">
        <v>90</v>
      </c>
      <c r="D73" s="47">
        <v>0</v>
      </c>
      <c r="E73" s="47">
        <v>44349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4"/>
        <v>44349</v>
      </c>
      <c r="P73" s="48">
        <f t="shared" si="12"/>
        <v>1.2925592375622978</v>
      </c>
      <c r="Q73" s="9"/>
    </row>
    <row r="74" spans="1:17">
      <c r="A74" s="13"/>
      <c r="B74" s="40">
        <v>351.2</v>
      </c>
      <c r="C74" s="21" t="s">
        <v>92</v>
      </c>
      <c r="D74" s="47">
        <v>300</v>
      </c>
      <c r="E74" s="47">
        <v>0</v>
      </c>
      <c r="F74" s="47">
        <v>0</v>
      </c>
      <c r="G74" s="47">
        <v>0</v>
      </c>
      <c r="H74" s="47">
        <v>0</v>
      </c>
      <c r="I74" s="47">
        <v>416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4"/>
        <v>716</v>
      </c>
      <c r="P74" s="48">
        <f t="shared" si="12"/>
        <v>2.0867943225204744E-2</v>
      </c>
      <c r="Q74" s="9"/>
    </row>
    <row r="75" spans="1:17">
      <c r="A75" s="13"/>
      <c r="B75" s="40">
        <v>351.5</v>
      </c>
      <c r="C75" s="21" t="s">
        <v>93</v>
      </c>
      <c r="D75" s="47">
        <v>0</v>
      </c>
      <c r="E75" s="47">
        <v>18120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4"/>
        <v>18120</v>
      </c>
      <c r="P75" s="48">
        <f t="shared" si="12"/>
        <v>0.5281105184926117</v>
      </c>
      <c r="Q75" s="9"/>
    </row>
    <row r="76" spans="1:17">
      <c r="A76" s="13"/>
      <c r="B76" s="40">
        <v>354</v>
      </c>
      <c r="C76" s="21" t="s">
        <v>95</v>
      </c>
      <c r="D76" s="47">
        <v>8980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4"/>
        <v>8980</v>
      </c>
      <c r="P76" s="48">
        <f t="shared" si="12"/>
        <v>0.26172364547812654</v>
      </c>
      <c r="Q76" s="9"/>
    </row>
    <row r="77" spans="1:17">
      <c r="A77" s="13"/>
      <c r="B77" s="40">
        <v>355</v>
      </c>
      <c r="C77" s="21" t="s">
        <v>262</v>
      </c>
      <c r="D77" s="47">
        <v>0</v>
      </c>
      <c r="E77" s="47">
        <v>10542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4"/>
        <v>10542</v>
      </c>
      <c r="P77" s="48">
        <f t="shared" si="12"/>
        <v>0.30724840430182743</v>
      </c>
      <c r="Q77" s="9"/>
    </row>
    <row r="78" spans="1:17" ht="15.75">
      <c r="A78" s="29" t="s">
        <v>4</v>
      </c>
      <c r="B78" s="30"/>
      <c r="C78" s="31"/>
      <c r="D78" s="32">
        <f t="shared" ref="D78:N78" si="15">SUM(D79:D83)</f>
        <v>342800</v>
      </c>
      <c r="E78" s="32">
        <f t="shared" si="15"/>
        <v>278540</v>
      </c>
      <c r="F78" s="32">
        <f t="shared" si="15"/>
        <v>0</v>
      </c>
      <c r="G78" s="32">
        <f t="shared" si="15"/>
        <v>504891</v>
      </c>
      <c r="H78" s="32">
        <f t="shared" si="15"/>
        <v>0</v>
      </c>
      <c r="I78" s="32">
        <f t="shared" si="15"/>
        <v>173643</v>
      </c>
      <c r="J78" s="32">
        <f t="shared" si="15"/>
        <v>0</v>
      </c>
      <c r="K78" s="32">
        <f t="shared" si="15"/>
        <v>0</v>
      </c>
      <c r="L78" s="32">
        <f t="shared" si="15"/>
        <v>0</v>
      </c>
      <c r="M78" s="32">
        <f t="shared" si="15"/>
        <v>43845158</v>
      </c>
      <c r="N78" s="32">
        <f t="shared" si="15"/>
        <v>0</v>
      </c>
      <c r="O78" s="32">
        <f t="shared" si="14"/>
        <v>45145032</v>
      </c>
      <c r="P78" s="46">
        <f t="shared" si="12"/>
        <v>1315.7597272011892</v>
      </c>
      <c r="Q78" s="10"/>
    </row>
    <row r="79" spans="1:17">
      <c r="A79" s="12"/>
      <c r="B79" s="25">
        <v>361.1</v>
      </c>
      <c r="C79" s="20" t="s">
        <v>98</v>
      </c>
      <c r="D79" s="47">
        <v>109311</v>
      </c>
      <c r="E79" s="47">
        <v>10120</v>
      </c>
      <c r="F79" s="47">
        <v>0</v>
      </c>
      <c r="G79" s="47">
        <v>66</v>
      </c>
      <c r="H79" s="47">
        <v>0</v>
      </c>
      <c r="I79" s="47">
        <v>7047</v>
      </c>
      <c r="J79" s="47">
        <v>0</v>
      </c>
      <c r="K79" s="47">
        <v>0</v>
      </c>
      <c r="L79" s="47">
        <v>0</v>
      </c>
      <c r="M79" s="47">
        <v>58</v>
      </c>
      <c r="N79" s="47">
        <v>0</v>
      </c>
      <c r="O79" s="47">
        <f t="shared" si="14"/>
        <v>126602</v>
      </c>
      <c r="P79" s="48">
        <f t="shared" si="12"/>
        <v>3.6898370784879484</v>
      </c>
      <c r="Q79" s="9"/>
    </row>
    <row r="80" spans="1:17">
      <c r="A80" s="12"/>
      <c r="B80" s="25">
        <v>365</v>
      </c>
      <c r="C80" s="20" t="s">
        <v>173</v>
      </c>
      <c r="D80" s="47">
        <v>0</v>
      </c>
      <c r="E80" s="47">
        <v>15000</v>
      </c>
      <c r="F80" s="47">
        <v>0</v>
      </c>
      <c r="G80" s="47">
        <v>25070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4"/>
        <v>40070</v>
      </c>
      <c r="P80" s="48">
        <f t="shared" si="12"/>
        <v>1.1678470461368073</v>
      </c>
      <c r="Q80" s="9"/>
    </row>
    <row r="81" spans="1:120">
      <c r="A81" s="12"/>
      <c r="B81" s="25">
        <v>366</v>
      </c>
      <c r="C81" s="20" t="s">
        <v>100</v>
      </c>
      <c r="D81" s="47">
        <v>26909</v>
      </c>
      <c r="E81" s="47">
        <v>15</v>
      </c>
      <c r="F81" s="47">
        <v>0</v>
      </c>
      <c r="G81" s="47">
        <v>0</v>
      </c>
      <c r="H81" s="47">
        <v>0</v>
      </c>
      <c r="I81" s="47">
        <v>26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4"/>
        <v>26950</v>
      </c>
      <c r="P81" s="48">
        <f t="shared" si="12"/>
        <v>0.78546238815540204</v>
      </c>
      <c r="Q81" s="9"/>
    </row>
    <row r="82" spans="1:120">
      <c r="A82" s="12"/>
      <c r="B82" s="25">
        <v>369.3</v>
      </c>
      <c r="C82" s="20" t="s">
        <v>101</v>
      </c>
      <c r="D82" s="47">
        <v>34018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4"/>
        <v>34018</v>
      </c>
      <c r="P82" s="48">
        <f t="shared" si="12"/>
        <v>0.99146046457404335</v>
      </c>
      <c r="Q82" s="9"/>
    </row>
    <row r="83" spans="1:120">
      <c r="A83" s="12"/>
      <c r="B83" s="25">
        <v>369.9</v>
      </c>
      <c r="C83" s="20" t="s">
        <v>102</v>
      </c>
      <c r="D83" s="47">
        <v>172562</v>
      </c>
      <c r="E83" s="47">
        <v>253405</v>
      </c>
      <c r="F83" s="47">
        <v>0</v>
      </c>
      <c r="G83" s="47">
        <v>479755</v>
      </c>
      <c r="H83" s="47">
        <v>0</v>
      </c>
      <c r="I83" s="47">
        <v>166570</v>
      </c>
      <c r="J83" s="47">
        <v>0</v>
      </c>
      <c r="K83" s="47">
        <v>0</v>
      </c>
      <c r="L83" s="47">
        <v>0</v>
      </c>
      <c r="M83" s="47">
        <v>43845100</v>
      </c>
      <c r="N83" s="47">
        <v>0</v>
      </c>
      <c r="O83" s="47">
        <f t="shared" si="14"/>
        <v>44917392</v>
      </c>
      <c r="P83" s="48">
        <f t="shared" si="12"/>
        <v>1309.125120223835</v>
      </c>
      <c r="Q83" s="9"/>
    </row>
    <row r="84" spans="1:120" ht="15.75">
      <c r="A84" s="29" t="s">
        <v>52</v>
      </c>
      <c r="B84" s="30"/>
      <c r="C84" s="31"/>
      <c r="D84" s="32">
        <f t="shared" ref="D84:N84" si="16">SUM(D85:D85)</f>
        <v>13767385</v>
      </c>
      <c r="E84" s="32">
        <f t="shared" si="16"/>
        <v>11786574</v>
      </c>
      <c r="F84" s="32">
        <f t="shared" si="16"/>
        <v>0</v>
      </c>
      <c r="G84" s="32">
        <f t="shared" si="16"/>
        <v>148578</v>
      </c>
      <c r="H84" s="32">
        <f t="shared" si="16"/>
        <v>0</v>
      </c>
      <c r="I84" s="32">
        <f t="shared" si="16"/>
        <v>18424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4"/>
        <v>25720961</v>
      </c>
      <c r="P84" s="46">
        <f t="shared" si="12"/>
        <v>749.64183498003558</v>
      </c>
      <c r="Q84" s="9"/>
    </row>
    <row r="85" spans="1:120" ht="15.75" thickBot="1">
      <c r="A85" s="12"/>
      <c r="B85" s="25">
        <v>381</v>
      </c>
      <c r="C85" s="20" t="s">
        <v>103</v>
      </c>
      <c r="D85" s="47">
        <v>13767385</v>
      </c>
      <c r="E85" s="47">
        <v>11786574</v>
      </c>
      <c r="F85" s="47">
        <v>0</v>
      </c>
      <c r="G85" s="47">
        <v>148578</v>
      </c>
      <c r="H85" s="47">
        <v>0</v>
      </c>
      <c r="I85" s="47">
        <v>18424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4"/>
        <v>25720961</v>
      </c>
      <c r="P85" s="48">
        <f t="shared" si="12"/>
        <v>749.64183498003558</v>
      </c>
      <c r="Q85" s="9"/>
    </row>
    <row r="86" spans="1:120" ht="16.5" thickBot="1">
      <c r="A86" s="14" t="s">
        <v>71</v>
      </c>
      <c r="B86" s="23"/>
      <c r="C86" s="22"/>
      <c r="D86" s="15">
        <f t="shared" ref="D86:N86" si="17">SUM(D5,D14,D18,D42,D72,D78,D84)</f>
        <v>38193699</v>
      </c>
      <c r="E86" s="15">
        <f t="shared" si="17"/>
        <v>22351582</v>
      </c>
      <c r="F86" s="15">
        <f t="shared" si="17"/>
        <v>0</v>
      </c>
      <c r="G86" s="15">
        <f t="shared" si="17"/>
        <v>7133995</v>
      </c>
      <c r="H86" s="15">
        <f t="shared" si="17"/>
        <v>0</v>
      </c>
      <c r="I86" s="15">
        <f t="shared" si="17"/>
        <v>9349185</v>
      </c>
      <c r="J86" s="15">
        <f t="shared" si="17"/>
        <v>0</v>
      </c>
      <c r="K86" s="15">
        <f t="shared" si="17"/>
        <v>0</v>
      </c>
      <c r="L86" s="15">
        <f t="shared" si="17"/>
        <v>0</v>
      </c>
      <c r="M86" s="15">
        <f t="shared" si="17"/>
        <v>43845158</v>
      </c>
      <c r="N86" s="15">
        <f t="shared" si="17"/>
        <v>0</v>
      </c>
      <c r="O86" s="15">
        <f t="shared" si="14"/>
        <v>120873619</v>
      </c>
      <c r="P86" s="38">
        <f t="shared" si="12"/>
        <v>3522.8824283757394</v>
      </c>
      <c r="Q86" s="6"/>
      <c r="R86" s="2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</row>
    <row r="87" spans="1:120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9"/>
    </row>
    <row r="88" spans="1:120">
      <c r="A88" s="41"/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43"/>
      <c r="M88" s="119" t="s">
        <v>270</v>
      </c>
      <c r="N88" s="119"/>
      <c r="O88" s="119"/>
      <c r="P88" s="44">
        <v>34311</v>
      </c>
    </row>
    <row r="89" spans="1:120">
      <c r="A89" s="120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8"/>
    </row>
    <row r="90" spans="1:120" ht="15.75" customHeight="1" thickBot="1">
      <c r="A90" s="121" t="s">
        <v>134</v>
      </c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1"/>
    </row>
  </sheetData>
  <mergeCells count="10">
    <mergeCell ref="M88:O88"/>
    <mergeCell ref="A89:P89"/>
    <mergeCell ref="A90:P9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265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110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10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12687169</v>
      </c>
      <c r="E5" s="27">
        <f t="shared" si="0"/>
        <v>2223002</v>
      </c>
      <c r="F5" s="27">
        <f t="shared" si="0"/>
        <v>0</v>
      </c>
      <c r="G5" s="27">
        <f t="shared" si="0"/>
        <v>2949503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17859674</v>
      </c>
      <c r="O5" s="33">
        <f t="shared" ref="O5:O36" si="2">(N5/O$88)</f>
        <v>525.57823489597126</v>
      </c>
      <c r="P5" s="6"/>
    </row>
    <row r="6" spans="1:133">
      <c r="A6" s="12"/>
      <c r="B6" s="25">
        <v>311</v>
      </c>
      <c r="C6" s="20" t="s">
        <v>2</v>
      </c>
      <c r="D6" s="47">
        <v>9910647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9910647</v>
      </c>
      <c r="O6" s="48">
        <f t="shared" si="2"/>
        <v>291.65259998234308</v>
      </c>
      <c r="P6" s="9"/>
    </row>
    <row r="7" spans="1:133">
      <c r="A7" s="12"/>
      <c r="B7" s="25">
        <v>312.10000000000002</v>
      </c>
      <c r="C7" s="20" t="s">
        <v>11</v>
      </c>
      <c r="D7" s="47">
        <v>682518</v>
      </c>
      <c r="E7" s="47">
        <v>2078780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2761298</v>
      </c>
      <c r="O7" s="48">
        <f t="shared" si="2"/>
        <v>81.260057090727173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144222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144222</v>
      </c>
      <c r="O8" s="48">
        <f t="shared" si="2"/>
        <v>4.2441952856007772</v>
      </c>
      <c r="P8" s="9"/>
    </row>
    <row r="9" spans="1:133">
      <c r="A9" s="12"/>
      <c r="B9" s="25">
        <v>312.60000000000002</v>
      </c>
      <c r="C9" s="20" t="s">
        <v>14</v>
      </c>
      <c r="D9" s="47">
        <v>0</v>
      </c>
      <c r="E9" s="47">
        <v>0</v>
      </c>
      <c r="F9" s="47">
        <v>0</v>
      </c>
      <c r="G9" s="47">
        <v>2949503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2949503</v>
      </c>
      <c r="O9" s="48">
        <f t="shared" si="2"/>
        <v>86.798593331567645</v>
      </c>
      <c r="P9" s="9"/>
    </row>
    <row r="10" spans="1:133">
      <c r="A10" s="12"/>
      <c r="B10" s="25">
        <v>314.10000000000002</v>
      </c>
      <c r="C10" s="20" t="s">
        <v>146</v>
      </c>
      <c r="D10" s="47">
        <v>2061461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2061461</v>
      </c>
      <c r="O10" s="48">
        <f t="shared" si="2"/>
        <v>60.665106971542919</v>
      </c>
      <c r="P10" s="9"/>
    </row>
    <row r="11" spans="1:133">
      <c r="A11" s="12"/>
      <c r="B11" s="25">
        <v>316</v>
      </c>
      <c r="C11" s="20" t="s">
        <v>229</v>
      </c>
      <c r="D11" s="47">
        <v>32543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32543</v>
      </c>
      <c r="O11" s="48">
        <f t="shared" si="2"/>
        <v>0.95768223418969423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SUM(D13:D15)</f>
        <v>1472756</v>
      </c>
      <c r="E12" s="32">
        <f t="shared" si="3"/>
        <v>1667007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3139763</v>
      </c>
      <c r="O12" s="46">
        <f t="shared" si="2"/>
        <v>92.397604543715602</v>
      </c>
      <c r="P12" s="10"/>
    </row>
    <row r="13" spans="1:133">
      <c r="A13" s="12"/>
      <c r="B13" s="25">
        <v>322</v>
      </c>
      <c r="C13" s="20" t="s">
        <v>0</v>
      </c>
      <c r="D13" s="47">
        <v>572098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572098</v>
      </c>
      <c r="O13" s="48">
        <f t="shared" si="2"/>
        <v>16.835820017068361</v>
      </c>
      <c r="P13" s="9"/>
    </row>
    <row r="14" spans="1:133">
      <c r="A14" s="12"/>
      <c r="B14" s="25">
        <v>325.2</v>
      </c>
      <c r="C14" s="20" t="s">
        <v>118</v>
      </c>
      <c r="D14" s="47">
        <v>39126</v>
      </c>
      <c r="E14" s="47">
        <v>1648749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1687875</v>
      </c>
      <c r="O14" s="48">
        <f t="shared" si="2"/>
        <v>49.671139754568728</v>
      </c>
      <c r="P14" s="9"/>
    </row>
    <row r="15" spans="1:133">
      <c r="A15" s="12"/>
      <c r="B15" s="25">
        <v>329</v>
      </c>
      <c r="C15" s="20" t="s">
        <v>19</v>
      </c>
      <c r="D15" s="47">
        <v>861532</v>
      </c>
      <c r="E15" s="47">
        <v>18258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879790</v>
      </c>
      <c r="O15" s="48">
        <f t="shared" si="2"/>
        <v>25.890644772078513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SUM(D17:D40)</f>
        <v>5947053</v>
      </c>
      <c r="E16" s="32">
        <f t="shared" si="4"/>
        <v>7113973</v>
      </c>
      <c r="F16" s="32">
        <f t="shared" si="4"/>
        <v>0</v>
      </c>
      <c r="G16" s="32">
        <f t="shared" si="4"/>
        <v>2722521</v>
      </c>
      <c r="H16" s="32">
        <f t="shared" si="4"/>
        <v>0</v>
      </c>
      <c r="I16" s="32">
        <f t="shared" si="4"/>
        <v>1492924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17276471</v>
      </c>
      <c r="O16" s="46">
        <f t="shared" si="2"/>
        <v>508.41561460816337</v>
      </c>
      <c r="P16" s="10"/>
    </row>
    <row r="17" spans="1:16">
      <c r="A17" s="12"/>
      <c r="B17" s="25">
        <v>331.1</v>
      </c>
      <c r="C17" s="20" t="s">
        <v>119</v>
      </c>
      <c r="D17" s="47">
        <v>0</v>
      </c>
      <c r="E17" s="47">
        <v>188490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188490</v>
      </c>
      <c r="O17" s="48">
        <f t="shared" si="2"/>
        <v>5.5469232806568378</v>
      </c>
      <c r="P17" s="9"/>
    </row>
    <row r="18" spans="1:16">
      <c r="A18" s="12"/>
      <c r="B18" s="25">
        <v>331.2</v>
      </c>
      <c r="C18" s="20" t="s">
        <v>20</v>
      </c>
      <c r="D18" s="47">
        <v>0</v>
      </c>
      <c r="E18" s="47">
        <v>27908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27908</v>
      </c>
      <c r="O18" s="48">
        <f t="shared" si="2"/>
        <v>0.82128248138665727</v>
      </c>
      <c r="P18" s="9"/>
    </row>
    <row r="19" spans="1:16">
      <c r="A19" s="12"/>
      <c r="B19" s="25">
        <v>331.49</v>
      </c>
      <c r="C19" s="20" t="s">
        <v>266</v>
      </c>
      <c r="D19" s="47">
        <v>15347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4" si="5">SUM(D19:M19)</f>
        <v>15347</v>
      </c>
      <c r="O19" s="48">
        <f t="shared" si="2"/>
        <v>0.45163473705894469</v>
      </c>
      <c r="P19" s="9"/>
    </row>
    <row r="20" spans="1:16">
      <c r="A20" s="12"/>
      <c r="B20" s="25">
        <v>331.5</v>
      </c>
      <c r="C20" s="20" t="s">
        <v>22</v>
      </c>
      <c r="D20" s="47">
        <v>60222</v>
      </c>
      <c r="E20" s="47">
        <v>798745</v>
      </c>
      <c r="F20" s="47">
        <v>0</v>
      </c>
      <c r="G20" s="47">
        <v>0</v>
      </c>
      <c r="H20" s="47">
        <v>0</v>
      </c>
      <c r="I20" s="47">
        <v>1054857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1913824</v>
      </c>
      <c r="O20" s="48">
        <f t="shared" si="2"/>
        <v>56.32041434919514</v>
      </c>
      <c r="P20" s="9"/>
    </row>
    <row r="21" spans="1:16">
      <c r="A21" s="12"/>
      <c r="B21" s="25">
        <v>331.65</v>
      </c>
      <c r="C21" s="20" t="s">
        <v>27</v>
      </c>
      <c r="D21" s="47">
        <v>0</v>
      </c>
      <c r="E21" s="47">
        <v>67150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67150</v>
      </c>
      <c r="O21" s="48">
        <f t="shared" si="2"/>
        <v>1.9761042935758217</v>
      </c>
      <c r="P21" s="9"/>
    </row>
    <row r="22" spans="1:16">
      <c r="A22" s="12"/>
      <c r="B22" s="25">
        <v>331.9</v>
      </c>
      <c r="C22" s="20" t="s">
        <v>23</v>
      </c>
      <c r="D22" s="47">
        <v>0</v>
      </c>
      <c r="E22" s="47">
        <v>113254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113254</v>
      </c>
      <c r="O22" s="48">
        <f t="shared" si="2"/>
        <v>3.3328624819752215</v>
      </c>
      <c r="P22" s="9"/>
    </row>
    <row r="23" spans="1:16">
      <c r="A23" s="12"/>
      <c r="B23" s="25">
        <v>334.1</v>
      </c>
      <c r="C23" s="20" t="s">
        <v>24</v>
      </c>
      <c r="D23" s="47">
        <v>0</v>
      </c>
      <c r="E23" s="47">
        <v>81264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81264</v>
      </c>
      <c r="O23" s="48">
        <f t="shared" si="2"/>
        <v>2.391454047850269</v>
      </c>
      <c r="P23" s="9"/>
    </row>
    <row r="24" spans="1:16">
      <c r="A24" s="12"/>
      <c r="B24" s="25">
        <v>334.2</v>
      </c>
      <c r="C24" s="20" t="s">
        <v>25</v>
      </c>
      <c r="D24" s="47">
        <v>0</v>
      </c>
      <c r="E24" s="47">
        <v>5362969</v>
      </c>
      <c r="F24" s="47">
        <v>0</v>
      </c>
      <c r="G24" s="47">
        <v>77194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5440163</v>
      </c>
      <c r="O24" s="48">
        <f t="shared" si="2"/>
        <v>160.09425855625202</v>
      </c>
      <c r="P24" s="9"/>
    </row>
    <row r="25" spans="1:16">
      <c r="A25" s="12"/>
      <c r="B25" s="25">
        <v>334.35</v>
      </c>
      <c r="C25" s="20" t="s">
        <v>30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213761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213761</v>
      </c>
      <c r="O25" s="48">
        <f t="shared" si="2"/>
        <v>6.2906035725846801</v>
      </c>
      <c r="P25" s="9"/>
    </row>
    <row r="26" spans="1:16">
      <c r="A26" s="12"/>
      <c r="B26" s="25">
        <v>334.49</v>
      </c>
      <c r="C26" s="20" t="s">
        <v>32</v>
      </c>
      <c r="D26" s="47">
        <v>0</v>
      </c>
      <c r="E26" s="47">
        <v>0</v>
      </c>
      <c r="F26" s="47">
        <v>0</v>
      </c>
      <c r="G26" s="47">
        <v>2440192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8" si="6">SUM(D26:M26)</f>
        <v>2440192</v>
      </c>
      <c r="O26" s="48">
        <f t="shared" si="2"/>
        <v>71.810482328359967</v>
      </c>
      <c r="P26" s="9"/>
    </row>
    <row r="27" spans="1:16">
      <c r="A27" s="12"/>
      <c r="B27" s="25">
        <v>334.5</v>
      </c>
      <c r="C27" s="20" t="s">
        <v>33</v>
      </c>
      <c r="D27" s="47">
        <v>0</v>
      </c>
      <c r="E27" s="47">
        <v>37455</v>
      </c>
      <c r="F27" s="47">
        <v>0</v>
      </c>
      <c r="G27" s="47">
        <v>0</v>
      </c>
      <c r="H27" s="47">
        <v>0</v>
      </c>
      <c r="I27" s="47">
        <v>224306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261761</v>
      </c>
      <c r="O27" s="48">
        <f t="shared" si="2"/>
        <v>7.7031576469203378</v>
      </c>
      <c r="P27" s="9"/>
    </row>
    <row r="28" spans="1:16">
      <c r="A28" s="12"/>
      <c r="B28" s="25">
        <v>334.69</v>
      </c>
      <c r="C28" s="20" t="s">
        <v>34</v>
      </c>
      <c r="D28" s="47">
        <v>964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964</v>
      </c>
      <c r="O28" s="48">
        <f t="shared" si="2"/>
        <v>2.8368794326241134E-2</v>
      </c>
      <c r="P28" s="9"/>
    </row>
    <row r="29" spans="1:16">
      <c r="A29" s="12"/>
      <c r="B29" s="25">
        <v>334.7</v>
      </c>
      <c r="C29" s="20" t="s">
        <v>35</v>
      </c>
      <c r="D29" s="47">
        <v>164740</v>
      </c>
      <c r="E29" s="47">
        <v>0</v>
      </c>
      <c r="F29" s="47">
        <v>0</v>
      </c>
      <c r="G29" s="47">
        <v>205135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369875</v>
      </c>
      <c r="O29" s="48">
        <f t="shared" si="2"/>
        <v>10.884759130102116</v>
      </c>
      <c r="P29" s="9"/>
    </row>
    <row r="30" spans="1:16">
      <c r="A30" s="12"/>
      <c r="B30" s="25">
        <v>334.9</v>
      </c>
      <c r="C30" s="20" t="s">
        <v>256</v>
      </c>
      <c r="D30" s="47">
        <v>0</v>
      </c>
      <c r="E30" s="47">
        <v>24479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24479</v>
      </c>
      <c r="O30" s="48">
        <f t="shared" si="2"/>
        <v>0.72037314970130362</v>
      </c>
      <c r="P30" s="9"/>
    </row>
    <row r="31" spans="1:16">
      <c r="A31" s="12"/>
      <c r="B31" s="25">
        <v>335.12</v>
      </c>
      <c r="C31" s="20" t="s">
        <v>153</v>
      </c>
      <c r="D31" s="47">
        <v>756449</v>
      </c>
      <c r="E31" s="47">
        <v>137914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894363</v>
      </c>
      <c r="O31" s="48">
        <f t="shared" si="2"/>
        <v>26.319502074688796</v>
      </c>
      <c r="P31" s="9"/>
    </row>
    <row r="32" spans="1:16">
      <c r="A32" s="12"/>
      <c r="B32" s="25">
        <v>335.13</v>
      </c>
      <c r="C32" s="20" t="s">
        <v>154</v>
      </c>
      <c r="D32" s="47">
        <v>22533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22533</v>
      </c>
      <c r="O32" s="48">
        <f t="shared" si="2"/>
        <v>0.66310585327094551</v>
      </c>
      <c r="P32" s="9"/>
    </row>
    <row r="33" spans="1:16">
      <c r="A33" s="12"/>
      <c r="B33" s="25">
        <v>335.14</v>
      </c>
      <c r="C33" s="20" t="s">
        <v>155</v>
      </c>
      <c r="D33" s="47">
        <v>7522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7522</v>
      </c>
      <c r="O33" s="48">
        <f t="shared" si="2"/>
        <v>0.22135899473235043</v>
      </c>
      <c r="P33" s="9"/>
    </row>
    <row r="34" spans="1:16">
      <c r="A34" s="12"/>
      <c r="B34" s="25">
        <v>335.15</v>
      </c>
      <c r="C34" s="20" t="s">
        <v>156</v>
      </c>
      <c r="D34" s="47">
        <v>3603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3603</v>
      </c>
      <c r="O34" s="48">
        <f t="shared" si="2"/>
        <v>0.10602984020482034</v>
      </c>
      <c r="P34" s="9"/>
    </row>
    <row r="35" spans="1:16">
      <c r="A35" s="12"/>
      <c r="B35" s="25">
        <v>335.16</v>
      </c>
      <c r="C35" s="20" t="s">
        <v>157</v>
      </c>
      <c r="D35" s="47">
        <v>446500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446500</v>
      </c>
      <c r="O35" s="48">
        <f t="shared" si="2"/>
        <v>13.13969571230982</v>
      </c>
      <c r="P35" s="9"/>
    </row>
    <row r="36" spans="1:16">
      <c r="A36" s="12"/>
      <c r="B36" s="25">
        <v>335.18</v>
      </c>
      <c r="C36" s="20" t="s">
        <v>158</v>
      </c>
      <c r="D36" s="47">
        <v>4469173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4469173</v>
      </c>
      <c r="O36" s="48">
        <f t="shared" si="2"/>
        <v>131.51976104293576</v>
      </c>
      <c r="P36" s="9"/>
    </row>
    <row r="37" spans="1:16">
      <c r="A37" s="12"/>
      <c r="B37" s="25">
        <v>335.49</v>
      </c>
      <c r="C37" s="20" t="s">
        <v>122</v>
      </c>
      <c r="D37" s="47">
        <v>0</v>
      </c>
      <c r="E37" s="47">
        <v>67059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67059</v>
      </c>
      <c r="O37" s="48">
        <f t="shared" ref="O37:O68" si="7">(N37/O$88)</f>
        <v>1.9734263264765604</v>
      </c>
      <c r="P37" s="9"/>
    </row>
    <row r="38" spans="1:16">
      <c r="A38" s="12"/>
      <c r="B38" s="25">
        <v>335.9</v>
      </c>
      <c r="C38" s="20" t="s">
        <v>215</v>
      </c>
      <c r="D38" s="47">
        <v>0</v>
      </c>
      <c r="E38" s="47">
        <v>162758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162758</v>
      </c>
      <c r="O38" s="48">
        <f t="shared" si="7"/>
        <v>4.7896765839733968</v>
      </c>
      <c r="P38" s="9"/>
    </row>
    <row r="39" spans="1:16">
      <c r="A39" s="12"/>
      <c r="B39" s="25">
        <v>337.2</v>
      </c>
      <c r="C39" s="20" t="s">
        <v>216</v>
      </c>
      <c r="D39" s="47">
        <v>0</v>
      </c>
      <c r="E39" s="47">
        <v>2365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2365</v>
      </c>
      <c r="O39" s="48">
        <f t="shared" si="7"/>
        <v>6.9597716370913151E-2</v>
      </c>
      <c r="P39" s="9"/>
    </row>
    <row r="40" spans="1:16">
      <c r="A40" s="12"/>
      <c r="B40" s="25">
        <v>337.7</v>
      </c>
      <c r="C40" s="20" t="s">
        <v>218</v>
      </c>
      <c r="D40" s="47">
        <v>0</v>
      </c>
      <c r="E40" s="47">
        <v>42163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42163</v>
      </c>
      <c r="O40" s="48">
        <f t="shared" si="7"/>
        <v>1.2407816132544658</v>
      </c>
      <c r="P40" s="9"/>
    </row>
    <row r="41" spans="1:16" ht="15.75">
      <c r="A41" s="29" t="s">
        <v>50</v>
      </c>
      <c r="B41" s="30"/>
      <c r="C41" s="31"/>
      <c r="D41" s="32">
        <f t="shared" ref="D41:M41" si="8">SUM(D42:D71)</f>
        <v>2218940</v>
      </c>
      <c r="E41" s="32">
        <f t="shared" si="8"/>
        <v>4429054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5768834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12416828</v>
      </c>
      <c r="O41" s="46">
        <f t="shared" si="7"/>
        <v>365.40502045260587</v>
      </c>
      <c r="P41" s="10"/>
    </row>
    <row r="42" spans="1:16">
      <c r="A42" s="12"/>
      <c r="B42" s="25">
        <v>341.1</v>
      </c>
      <c r="C42" s="20" t="s">
        <v>230</v>
      </c>
      <c r="D42" s="47">
        <v>197904</v>
      </c>
      <c r="E42" s="47">
        <v>219994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417898</v>
      </c>
      <c r="O42" s="48">
        <f t="shared" si="7"/>
        <v>12.29799005326506</v>
      </c>
      <c r="P42" s="9"/>
    </row>
    <row r="43" spans="1:16">
      <c r="A43" s="12"/>
      <c r="B43" s="25">
        <v>341.2</v>
      </c>
      <c r="C43" s="20" t="s">
        <v>253</v>
      </c>
      <c r="D43" s="47">
        <v>61139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71" si="9">SUM(D43:M43)</f>
        <v>61139</v>
      </c>
      <c r="O43" s="48">
        <f t="shared" si="7"/>
        <v>1.7992113239751626</v>
      </c>
      <c r="P43" s="9"/>
    </row>
    <row r="44" spans="1:16">
      <c r="A44" s="12"/>
      <c r="B44" s="25">
        <v>341.3</v>
      </c>
      <c r="C44" s="20" t="s">
        <v>185</v>
      </c>
      <c r="D44" s="47">
        <v>600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600</v>
      </c>
      <c r="O44" s="48">
        <f t="shared" si="7"/>
        <v>1.7656925929195728E-2</v>
      </c>
      <c r="P44" s="9"/>
    </row>
    <row r="45" spans="1:16">
      <c r="A45" s="12"/>
      <c r="B45" s="25">
        <v>341.51</v>
      </c>
      <c r="C45" s="20" t="s">
        <v>161</v>
      </c>
      <c r="D45" s="47">
        <v>556961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556961</v>
      </c>
      <c r="O45" s="48">
        <f t="shared" si="7"/>
        <v>16.390365204084635</v>
      </c>
      <c r="P45" s="9"/>
    </row>
    <row r="46" spans="1:16">
      <c r="A46" s="12"/>
      <c r="B46" s="25">
        <v>341.52</v>
      </c>
      <c r="C46" s="20" t="s">
        <v>162</v>
      </c>
      <c r="D46" s="47">
        <v>0</v>
      </c>
      <c r="E46" s="47">
        <v>91228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91228</v>
      </c>
      <c r="O46" s="48">
        <f t="shared" si="7"/>
        <v>2.6846767311144464</v>
      </c>
      <c r="P46" s="9"/>
    </row>
    <row r="47" spans="1:16">
      <c r="A47" s="12"/>
      <c r="B47" s="25">
        <v>341.54</v>
      </c>
      <c r="C47" s="20" t="s">
        <v>163</v>
      </c>
      <c r="D47" s="47">
        <v>43987</v>
      </c>
      <c r="E47" s="47">
        <v>168366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212353</v>
      </c>
      <c r="O47" s="48">
        <f t="shared" si="7"/>
        <v>6.2491686530708339</v>
      </c>
      <c r="P47" s="9"/>
    </row>
    <row r="48" spans="1:16">
      <c r="A48" s="12"/>
      <c r="B48" s="25">
        <v>341.8</v>
      </c>
      <c r="C48" s="20" t="s">
        <v>164</v>
      </c>
      <c r="D48" s="47">
        <v>40344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40344</v>
      </c>
      <c r="O48" s="48">
        <f t="shared" si="7"/>
        <v>1.1872516994791207</v>
      </c>
      <c r="P48" s="9"/>
    </row>
    <row r="49" spans="1:16">
      <c r="A49" s="12"/>
      <c r="B49" s="25">
        <v>342.1</v>
      </c>
      <c r="C49" s="20" t="s">
        <v>59</v>
      </c>
      <c r="D49" s="47">
        <v>131553</v>
      </c>
      <c r="E49" s="47">
        <v>817041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948594</v>
      </c>
      <c r="O49" s="48">
        <f t="shared" si="7"/>
        <v>27.915423324799153</v>
      </c>
      <c r="P49" s="9"/>
    </row>
    <row r="50" spans="1:16">
      <c r="A50" s="12"/>
      <c r="B50" s="25">
        <v>342.3</v>
      </c>
      <c r="C50" s="20" t="s">
        <v>60</v>
      </c>
      <c r="D50" s="47">
        <v>0</v>
      </c>
      <c r="E50" s="47">
        <v>2548041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2548041</v>
      </c>
      <c r="O50" s="48">
        <f t="shared" si="7"/>
        <v>74.984285335923019</v>
      </c>
      <c r="P50" s="9"/>
    </row>
    <row r="51" spans="1:16">
      <c r="A51" s="12"/>
      <c r="B51" s="25">
        <v>342.6</v>
      </c>
      <c r="C51" s="20" t="s">
        <v>62</v>
      </c>
      <c r="D51" s="47">
        <v>952157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952157</v>
      </c>
      <c r="O51" s="48">
        <f t="shared" si="7"/>
        <v>28.020276036608692</v>
      </c>
      <c r="P51" s="9"/>
    </row>
    <row r="52" spans="1:16">
      <c r="A52" s="12"/>
      <c r="B52" s="25">
        <v>343.3</v>
      </c>
      <c r="C52" s="20" t="s">
        <v>166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35765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35765</v>
      </c>
      <c r="O52" s="48">
        <f t="shared" si="7"/>
        <v>1.0524999264294752</v>
      </c>
      <c r="P52" s="9"/>
    </row>
    <row r="53" spans="1:16">
      <c r="A53" s="12"/>
      <c r="B53" s="25">
        <v>343.4</v>
      </c>
      <c r="C53" s="20" t="s">
        <v>64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2484390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2484390</v>
      </c>
      <c r="O53" s="48">
        <f t="shared" si="7"/>
        <v>73.111150348724294</v>
      </c>
      <c r="P53" s="9"/>
    </row>
    <row r="54" spans="1:16">
      <c r="A54" s="12"/>
      <c r="B54" s="25">
        <v>343.5</v>
      </c>
      <c r="C54" s="20" t="s">
        <v>65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3248679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3248679</v>
      </c>
      <c r="O54" s="48">
        <f t="shared" si="7"/>
        <v>95.602807451222745</v>
      </c>
      <c r="P54" s="9"/>
    </row>
    <row r="55" spans="1:16">
      <c r="A55" s="12"/>
      <c r="B55" s="25">
        <v>344.1</v>
      </c>
      <c r="C55" s="20" t="s">
        <v>168</v>
      </c>
      <c r="D55" s="47">
        <v>2575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2575</v>
      </c>
      <c r="O55" s="48">
        <f t="shared" si="7"/>
        <v>7.5777640446131667E-2</v>
      </c>
      <c r="P55" s="9"/>
    </row>
    <row r="56" spans="1:16">
      <c r="A56" s="12"/>
      <c r="B56" s="25">
        <v>346.4</v>
      </c>
      <c r="C56" s="20" t="s">
        <v>127</v>
      </c>
      <c r="D56" s="47">
        <v>10944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10944</v>
      </c>
      <c r="O56" s="48">
        <f t="shared" si="7"/>
        <v>0.32206232894853004</v>
      </c>
      <c r="P56" s="9"/>
    </row>
    <row r="57" spans="1:16">
      <c r="A57" s="12"/>
      <c r="B57" s="25">
        <v>347.2</v>
      </c>
      <c r="C57" s="20" t="s">
        <v>69</v>
      </c>
      <c r="D57" s="47">
        <v>174852</v>
      </c>
      <c r="E57" s="47">
        <v>66221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241073</v>
      </c>
      <c r="O57" s="48">
        <f t="shared" si="7"/>
        <v>7.094346840881669</v>
      </c>
      <c r="P57" s="9"/>
    </row>
    <row r="58" spans="1:16">
      <c r="A58" s="12"/>
      <c r="B58" s="25">
        <v>347.4</v>
      </c>
      <c r="C58" s="20" t="s">
        <v>177</v>
      </c>
      <c r="D58" s="47">
        <v>6171</v>
      </c>
      <c r="E58" s="47">
        <v>27874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34045</v>
      </c>
      <c r="O58" s="48">
        <f t="shared" si="7"/>
        <v>1.0018834054324475</v>
      </c>
      <c r="P58" s="9"/>
    </row>
    <row r="59" spans="1:16">
      <c r="A59" s="12"/>
      <c r="B59" s="25">
        <v>347.5</v>
      </c>
      <c r="C59" s="20" t="s">
        <v>70</v>
      </c>
      <c r="D59" s="47">
        <v>1050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1050</v>
      </c>
      <c r="O59" s="48">
        <f t="shared" si="7"/>
        <v>3.0899620376092521E-2</v>
      </c>
      <c r="P59" s="9"/>
    </row>
    <row r="60" spans="1:16">
      <c r="A60" s="12"/>
      <c r="B60" s="25">
        <v>348.12</v>
      </c>
      <c r="C60" s="20" t="s">
        <v>190</v>
      </c>
      <c r="D60" s="47">
        <v>0</v>
      </c>
      <c r="E60" s="47">
        <v>35219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70" si="10">SUM(D60:M60)</f>
        <v>35219</v>
      </c>
      <c r="O60" s="48">
        <f t="shared" si="7"/>
        <v>1.0364321238339071</v>
      </c>
      <c r="P60" s="9"/>
    </row>
    <row r="61" spans="1:16">
      <c r="A61" s="12"/>
      <c r="B61" s="25">
        <v>348.13</v>
      </c>
      <c r="C61" s="20" t="s">
        <v>191</v>
      </c>
      <c r="D61" s="47">
        <v>0</v>
      </c>
      <c r="E61" s="47">
        <v>17124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17124</v>
      </c>
      <c r="O61" s="48">
        <f t="shared" si="7"/>
        <v>0.50392866601924602</v>
      </c>
      <c r="P61" s="9"/>
    </row>
    <row r="62" spans="1:16">
      <c r="A62" s="12"/>
      <c r="B62" s="25">
        <v>348.22</v>
      </c>
      <c r="C62" s="20" t="s">
        <v>257</v>
      </c>
      <c r="D62" s="47">
        <v>0</v>
      </c>
      <c r="E62" s="47">
        <v>55928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55928</v>
      </c>
      <c r="O62" s="48">
        <f t="shared" si="7"/>
        <v>1.6458609222800977</v>
      </c>
      <c r="P62" s="9"/>
    </row>
    <row r="63" spans="1:16">
      <c r="A63" s="12"/>
      <c r="B63" s="25">
        <v>348.24</v>
      </c>
      <c r="C63" s="20" t="s">
        <v>267</v>
      </c>
      <c r="D63" s="47">
        <v>0</v>
      </c>
      <c r="E63" s="47">
        <v>157459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157459</v>
      </c>
      <c r="O63" s="48">
        <f t="shared" si="7"/>
        <v>4.6337364998087169</v>
      </c>
      <c r="P63" s="9"/>
    </row>
    <row r="64" spans="1:16">
      <c r="A64" s="12"/>
      <c r="B64" s="25">
        <v>348.31</v>
      </c>
      <c r="C64" s="20" t="s">
        <v>258</v>
      </c>
      <c r="D64" s="47">
        <v>0</v>
      </c>
      <c r="E64" s="47">
        <v>118008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118008</v>
      </c>
      <c r="O64" s="48">
        <f t="shared" si="7"/>
        <v>3.4727641917542158</v>
      </c>
      <c r="P64" s="9"/>
    </row>
    <row r="65" spans="1:16">
      <c r="A65" s="12"/>
      <c r="B65" s="25">
        <v>348.32</v>
      </c>
      <c r="C65" s="20" t="s">
        <v>243</v>
      </c>
      <c r="D65" s="47">
        <v>0</v>
      </c>
      <c r="E65" s="47">
        <v>4068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4068</v>
      </c>
      <c r="O65" s="48">
        <f t="shared" si="7"/>
        <v>0.11971395779994704</v>
      </c>
      <c r="P65" s="9"/>
    </row>
    <row r="66" spans="1:16">
      <c r="A66" s="12"/>
      <c r="B66" s="25">
        <v>348.52</v>
      </c>
      <c r="C66" s="20" t="s">
        <v>260</v>
      </c>
      <c r="D66" s="47">
        <v>0</v>
      </c>
      <c r="E66" s="47">
        <v>13479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13479</v>
      </c>
      <c r="O66" s="48">
        <f t="shared" si="7"/>
        <v>0.39666284099938198</v>
      </c>
      <c r="P66" s="9"/>
    </row>
    <row r="67" spans="1:16">
      <c r="A67" s="12"/>
      <c r="B67" s="25">
        <v>348.53</v>
      </c>
      <c r="C67" s="20" t="s">
        <v>245</v>
      </c>
      <c r="D67" s="47">
        <v>0</v>
      </c>
      <c r="E67" s="47">
        <v>62943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62943</v>
      </c>
      <c r="O67" s="48">
        <f t="shared" si="7"/>
        <v>1.8522998146022778</v>
      </c>
      <c r="P67" s="9"/>
    </row>
    <row r="68" spans="1:16">
      <c r="A68" s="12"/>
      <c r="B68" s="25">
        <v>348.62</v>
      </c>
      <c r="C68" s="20" t="s">
        <v>261</v>
      </c>
      <c r="D68" s="47">
        <v>0</v>
      </c>
      <c r="E68" s="47">
        <v>1901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1901</v>
      </c>
      <c r="O68" s="48">
        <f t="shared" si="7"/>
        <v>5.5943026985668463E-2</v>
      </c>
      <c r="P68" s="9"/>
    </row>
    <row r="69" spans="1:16">
      <c r="A69" s="12"/>
      <c r="B69" s="25">
        <v>348.71</v>
      </c>
      <c r="C69" s="20" t="s">
        <v>246</v>
      </c>
      <c r="D69" s="47">
        <v>34034</v>
      </c>
      <c r="E69" s="47">
        <v>23220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57254</v>
      </c>
      <c r="O69" s="48">
        <f t="shared" ref="O69:O86" si="11">(N69/O$88)</f>
        <v>1.6848827285836203</v>
      </c>
      <c r="P69" s="9"/>
    </row>
    <row r="70" spans="1:16">
      <c r="A70" s="12"/>
      <c r="B70" s="25">
        <v>348.72</v>
      </c>
      <c r="C70" s="20" t="s">
        <v>247</v>
      </c>
      <c r="D70" s="47">
        <v>0</v>
      </c>
      <c r="E70" s="47">
        <v>940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940</v>
      </c>
      <c r="O70" s="48">
        <f t="shared" si="11"/>
        <v>2.7662517289073305E-2</v>
      </c>
      <c r="P70" s="9"/>
    </row>
    <row r="71" spans="1:16">
      <c r="A71" s="12"/>
      <c r="B71" s="25">
        <v>349</v>
      </c>
      <c r="C71" s="20" t="s">
        <v>171</v>
      </c>
      <c r="D71" s="47">
        <v>4669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4669</v>
      </c>
      <c r="O71" s="48">
        <f t="shared" si="11"/>
        <v>0.13740031193902474</v>
      </c>
      <c r="P71" s="9"/>
    </row>
    <row r="72" spans="1:16" ht="15.75">
      <c r="A72" s="29" t="s">
        <v>51</v>
      </c>
      <c r="B72" s="30"/>
      <c r="C72" s="31"/>
      <c r="D72" s="32">
        <f t="shared" ref="D72:M72" si="12">SUM(D73:D77)</f>
        <v>12599</v>
      </c>
      <c r="E72" s="32">
        <f t="shared" si="12"/>
        <v>45102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ref="N72:N86" si="13">SUM(D72:M72)</f>
        <v>57701</v>
      </c>
      <c r="O72" s="46">
        <f t="shared" si="11"/>
        <v>1.698037138400871</v>
      </c>
      <c r="P72" s="10"/>
    </row>
    <row r="73" spans="1:16">
      <c r="A73" s="13"/>
      <c r="B73" s="40">
        <v>351.1</v>
      </c>
      <c r="C73" s="21" t="s">
        <v>90</v>
      </c>
      <c r="D73" s="47">
        <v>0</v>
      </c>
      <c r="E73" s="47">
        <v>32050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32050</v>
      </c>
      <c r="O73" s="48">
        <f t="shared" si="11"/>
        <v>0.94317412671787171</v>
      </c>
      <c r="P73" s="9"/>
    </row>
    <row r="74" spans="1:16">
      <c r="A74" s="13"/>
      <c r="B74" s="40">
        <v>351.2</v>
      </c>
      <c r="C74" s="21" t="s">
        <v>92</v>
      </c>
      <c r="D74" s="47">
        <v>0</v>
      </c>
      <c r="E74" s="47">
        <v>1078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1078</v>
      </c>
      <c r="O74" s="48">
        <f t="shared" si="11"/>
        <v>3.1723610252788324E-2</v>
      </c>
      <c r="P74" s="9"/>
    </row>
    <row r="75" spans="1:16">
      <c r="A75" s="13"/>
      <c r="B75" s="40">
        <v>351.5</v>
      </c>
      <c r="C75" s="21" t="s">
        <v>93</v>
      </c>
      <c r="D75" s="47">
        <v>0</v>
      </c>
      <c r="E75" s="47">
        <v>11974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11974</v>
      </c>
      <c r="O75" s="48">
        <f t="shared" si="11"/>
        <v>0.35237338512698274</v>
      </c>
      <c r="P75" s="9"/>
    </row>
    <row r="76" spans="1:16">
      <c r="A76" s="13"/>
      <c r="B76" s="40">
        <v>352</v>
      </c>
      <c r="C76" s="21" t="s">
        <v>94</v>
      </c>
      <c r="D76" s="47">
        <v>535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535</v>
      </c>
      <c r="O76" s="48">
        <f t="shared" si="11"/>
        <v>1.5744092286866188E-2</v>
      </c>
      <c r="P76" s="9"/>
    </row>
    <row r="77" spans="1:16">
      <c r="A77" s="13"/>
      <c r="B77" s="40">
        <v>354</v>
      </c>
      <c r="C77" s="21" t="s">
        <v>95</v>
      </c>
      <c r="D77" s="47">
        <v>12064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12064</v>
      </c>
      <c r="O77" s="48">
        <f t="shared" si="11"/>
        <v>0.35502192401636207</v>
      </c>
      <c r="P77" s="9"/>
    </row>
    <row r="78" spans="1:16" ht="15.75">
      <c r="A78" s="29" t="s">
        <v>4</v>
      </c>
      <c r="B78" s="30"/>
      <c r="C78" s="31"/>
      <c r="D78" s="32">
        <f t="shared" ref="D78:M78" si="14">SUM(D79:D83)</f>
        <v>319984</v>
      </c>
      <c r="E78" s="32">
        <f t="shared" si="14"/>
        <v>396642</v>
      </c>
      <c r="F78" s="32">
        <f t="shared" si="14"/>
        <v>0</v>
      </c>
      <c r="G78" s="32">
        <f t="shared" si="14"/>
        <v>107168</v>
      </c>
      <c r="H78" s="32">
        <f t="shared" si="14"/>
        <v>0</v>
      </c>
      <c r="I78" s="32">
        <f t="shared" si="14"/>
        <v>215004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3"/>
        <v>1038798</v>
      </c>
      <c r="O78" s="46">
        <f t="shared" si="11"/>
        <v>30.569965568994437</v>
      </c>
      <c r="P78" s="10"/>
    </row>
    <row r="79" spans="1:16">
      <c r="A79" s="12"/>
      <c r="B79" s="25">
        <v>361.1</v>
      </c>
      <c r="C79" s="20" t="s">
        <v>98</v>
      </c>
      <c r="D79" s="47">
        <v>128254</v>
      </c>
      <c r="E79" s="47">
        <v>34740</v>
      </c>
      <c r="F79" s="47">
        <v>0</v>
      </c>
      <c r="G79" s="47">
        <v>36295</v>
      </c>
      <c r="H79" s="47">
        <v>0</v>
      </c>
      <c r="I79" s="47">
        <v>5407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204696</v>
      </c>
      <c r="O79" s="48">
        <f t="shared" si="11"/>
        <v>6.0238368500044146</v>
      </c>
      <c r="P79" s="9"/>
    </row>
    <row r="80" spans="1:16">
      <c r="A80" s="12"/>
      <c r="B80" s="25">
        <v>365</v>
      </c>
      <c r="C80" s="20" t="s">
        <v>173</v>
      </c>
      <c r="D80" s="47">
        <v>0</v>
      </c>
      <c r="E80" s="47">
        <v>57788</v>
      </c>
      <c r="F80" s="47">
        <v>0</v>
      </c>
      <c r="G80" s="47">
        <v>27219</v>
      </c>
      <c r="H80" s="47">
        <v>0</v>
      </c>
      <c r="I80" s="47">
        <v>11500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96507</v>
      </c>
      <c r="O80" s="48">
        <f t="shared" si="11"/>
        <v>2.8400282510814869</v>
      </c>
      <c r="P80" s="9"/>
    </row>
    <row r="81" spans="1:119">
      <c r="A81" s="12"/>
      <c r="B81" s="25">
        <v>366</v>
      </c>
      <c r="C81" s="20" t="s">
        <v>100</v>
      </c>
      <c r="D81" s="47">
        <v>17089</v>
      </c>
      <c r="E81" s="47">
        <v>0</v>
      </c>
      <c r="F81" s="47">
        <v>0</v>
      </c>
      <c r="G81" s="47">
        <v>42945</v>
      </c>
      <c r="H81" s="47">
        <v>0</v>
      </c>
      <c r="I81" s="47">
        <v>115865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175899</v>
      </c>
      <c r="O81" s="48">
        <f t="shared" si="11"/>
        <v>5.1763926900326656</v>
      </c>
      <c r="P81" s="9"/>
    </row>
    <row r="82" spans="1:119">
      <c r="A82" s="12"/>
      <c r="B82" s="25">
        <v>369.3</v>
      </c>
      <c r="C82" s="20" t="s">
        <v>101</v>
      </c>
      <c r="D82" s="47">
        <v>149082</v>
      </c>
      <c r="E82" s="47">
        <v>4154</v>
      </c>
      <c r="F82" s="47">
        <v>0</v>
      </c>
      <c r="G82" s="47">
        <v>0</v>
      </c>
      <c r="H82" s="47">
        <v>0</v>
      </c>
      <c r="I82" s="47">
        <v>66863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220099</v>
      </c>
      <c r="O82" s="48">
        <f t="shared" si="11"/>
        <v>6.4771195668167509</v>
      </c>
      <c r="P82" s="9"/>
    </row>
    <row r="83" spans="1:119">
      <c r="A83" s="12"/>
      <c r="B83" s="25">
        <v>369.9</v>
      </c>
      <c r="C83" s="20" t="s">
        <v>102</v>
      </c>
      <c r="D83" s="47">
        <v>25559</v>
      </c>
      <c r="E83" s="47">
        <v>299960</v>
      </c>
      <c r="F83" s="47">
        <v>0</v>
      </c>
      <c r="G83" s="47">
        <v>709</v>
      </c>
      <c r="H83" s="47">
        <v>0</v>
      </c>
      <c r="I83" s="47">
        <v>15369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341597</v>
      </c>
      <c r="O83" s="48">
        <f t="shared" si="11"/>
        <v>10.05258821105912</v>
      </c>
      <c r="P83" s="9"/>
    </row>
    <row r="84" spans="1:119" ht="15.75">
      <c r="A84" s="29" t="s">
        <v>52</v>
      </c>
      <c r="B84" s="30"/>
      <c r="C84" s="31"/>
      <c r="D84" s="32">
        <f t="shared" ref="D84:M84" si="15">SUM(D85:D85)</f>
        <v>24510098</v>
      </c>
      <c r="E84" s="32">
        <f t="shared" si="15"/>
        <v>10728003</v>
      </c>
      <c r="F84" s="32">
        <f t="shared" si="15"/>
        <v>0</v>
      </c>
      <c r="G84" s="32">
        <f t="shared" si="15"/>
        <v>81585</v>
      </c>
      <c r="H84" s="32">
        <f t="shared" si="15"/>
        <v>0</v>
      </c>
      <c r="I84" s="32">
        <f t="shared" si="15"/>
        <v>33038136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3"/>
        <v>68357822</v>
      </c>
      <c r="O84" s="46">
        <f t="shared" si="11"/>
        <v>2011.6483328919103</v>
      </c>
      <c r="P84" s="9"/>
    </row>
    <row r="85" spans="1:119" ht="15.75" thickBot="1">
      <c r="A85" s="12"/>
      <c r="B85" s="25">
        <v>381</v>
      </c>
      <c r="C85" s="20" t="s">
        <v>103</v>
      </c>
      <c r="D85" s="47">
        <v>24510098</v>
      </c>
      <c r="E85" s="47">
        <v>10728003</v>
      </c>
      <c r="F85" s="47">
        <v>0</v>
      </c>
      <c r="G85" s="47">
        <v>81585</v>
      </c>
      <c r="H85" s="47">
        <v>0</v>
      </c>
      <c r="I85" s="47">
        <v>33038136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68357822</v>
      </c>
      <c r="O85" s="48">
        <f t="shared" si="11"/>
        <v>2011.6483328919103</v>
      </c>
      <c r="P85" s="9"/>
    </row>
    <row r="86" spans="1:119" ht="16.5" thickBot="1">
      <c r="A86" s="14" t="s">
        <v>71</v>
      </c>
      <c r="B86" s="23"/>
      <c r="C86" s="22"/>
      <c r="D86" s="15">
        <f t="shared" ref="D86:M86" si="16">SUM(D5,D12,D16,D41,D72,D78,D84)</f>
        <v>47168599</v>
      </c>
      <c r="E86" s="15">
        <f t="shared" si="16"/>
        <v>26602783</v>
      </c>
      <c r="F86" s="15">
        <f t="shared" si="16"/>
        <v>0</v>
      </c>
      <c r="G86" s="15">
        <f t="shared" si="16"/>
        <v>5860777</v>
      </c>
      <c r="H86" s="15">
        <f t="shared" si="16"/>
        <v>0</v>
      </c>
      <c r="I86" s="15">
        <f t="shared" si="16"/>
        <v>40514898</v>
      </c>
      <c r="J86" s="15">
        <f t="shared" si="16"/>
        <v>0</v>
      </c>
      <c r="K86" s="15">
        <f t="shared" si="16"/>
        <v>0</v>
      </c>
      <c r="L86" s="15">
        <f t="shared" si="16"/>
        <v>0</v>
      </c>
      <c r="M86" s="15">
        <f t="shared" si="16"/>
        <v>0</v>
      </c>
      <c r="N86" s="15">
        <f t="shared" si="13"/>
        <v>120147057</v>
      </c>
      <c r="O86" s="38">
        <f t="shared" si="11"/>
        <v>3535.7128100997616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1"/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119" t="s">
        <v>268</v>
      </c>
      <c r="M88" s="119"/>
      <c r="N88" s="119"/>
      <c r="O88" s="44">
        <v>33981</v>
      </c>
    </row>
    <row r="89" spans="1:119">
      <c r="A89" s="120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8"/>
    </row>
    <row r="90" spans="1:119" ht="15.75" customHeight="1" thickBot="1">
      <c r="A90" s="121" t="s">
        <v>134</v>
      </c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1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255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110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10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11751004</v>
      </c>
      <c r="E5" s="27">
        <f t="shared" si="0"/>
        <v>2457176</v>
      </c>
      <c r="F5" s="27">
        <f t="shared" si="0"/>
        <v>0</v>
      </c>
      <c r="G5" s="27">
        <f t="shared" si="0"/>
        <v>2802936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17011116</v>
      </c>
      <c r="O5" s="33">
        <f t="shared" ref="O5:O36" si="1">(N5/O$101)</f>
        <v>515.86353711790389</v>
      </c>
      <c r="P5" s="6"/>
    </row>
    <row r="6" spans="1:133">
      <c r="A6" s="12"/>
      <c r="B6" s="25">
        <v>311</v>
      </c>
      <c r="C6" s="20" t="s">
        <v>2</v>
      </c>
      <c r="D6" s="47">
        <v>9227820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9227820</v>
      </c>
      <c r="O6" s="48">
        <f t="shared" si="1"/>
        <v>279.83442503639009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202560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202560</v>
      </c>
      <c r="O7" s="48">
        <f t="shared" si="1"/>
        <v>6.1426491994177583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149094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149094</v>
      </c>
      <c r="O8" s="48">
        <f t="shared" si="1"/>
        <v>4.5212882096069871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828114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828114</v>
      </c>
      <c r="O9" s="48">
        <f t="shared" si="1"/>
        <v>25.112627365356623</v>
      </c>
      <c r="P9" s="9"/>
    </row>
    <row r="10" spans="1:133">
      <c r="A10" s="12"/>
      <c r="B10" s="25">
        <v>312.42</v>
      </c>
      <c r="C10" s="20" t="s">
        <v>114</v>
      </c>
      <c r="D10" s="47">
        <v>0</v>
      </c>
      <c r="E10" s="47">
        <v>1277408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1277408</v>
      </c>
      <c r="O10" s="48">
        <f t="shared" si="1"/>
        <v>38.73750606501698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2802936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2802936</v>
      </c>
      <c r="O11" s="48">
        <f t="shared" si="1"/>
        <v>84.999272197962156</v>
      </c>
      <c r="P11" s="9"/>
    </row>
    <row r="12" spans="1:133">
      <c r="A12" s="12"/>
      <c r="B12" s="25">
        <v>314.10000000000002</v>
      </c>
      <c r="C12" s="20" t="s">
        <v>146</v>
      </c>
      <c r="D12" s="47">
        <v>1856991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1856991</v>
      </c>
      <c r="O12" s="48">
        <f t="shared" si="1"/>
        <v>56.313409752547308</v>
      </c>
      <c r="P12" s="9"/>
    </row>
    <row r="13" spans="1:133">
      <c r="A13" s="12"/>
      <c r="B13" s="25">
        <v>315</v>
      </c>
      <c r="C13" s="20" t="s">
        <v>150</v>
      </c>
      <c r="D13" s="47">
        <v>666193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666193</v>
      </c>
      <c r="O13" s="48">
        <f t="shared" si="1"/>
        <v>20.202359291606015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SUM(D15:D17)</f>
        <v>562095</v>
      </c>
      <c r="E14" s="32">
        <f t="shared" si="3"/>
        <v>1625235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0" si="4">SUM(D14:M14)</f>
        <v>2187330</v>
      </c>
      <c r="O14" s="46">
        <f t="shared" si="1"/>
        <v>66.33096797671034</v>
      </c>
      <c r="P14" s="10"/>
    </row>
    <row r="15" spans="1:133">
      <c r="A15" s="12"/>
      <c r="B15" s="25">
        <v>322</v>
      </c>
      <c r="C15" s="20" t="s">
        <v>0</v>
      </c>
      <c r="D15" s="47">
        <v>526585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526585</v>
      </c>
      <c r="O15" s="48">
        <f t="shared" si="1"/>
        <v>15.968734837457545</v>
      </c>
      <c r="P15" s="9"/>
    </row>
    <row r="16" spans="1:133">
      <c r="A16" s="12"/>
      <c r="B16" s="25">
        <v>325.2</v>
      </c>
      <c r="C16" s="20" t="s">
        <v>118</v>
      </c>
      <c r="D16" s="47">
        <v>0</v>
      </c>
      <c r="E16" s="47">
        <v>1552226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1552226</v>
      </c>
      <c r="O16" s="48">
        <f t="shared" si="1"/>
        <v>47.071385249878702</v>
      </c>
      <c r="P16" s="9"/>
    </row>
    <row r="17" spans="1:16">
      <c r="A17" s="12"/>
      <c r="B17" s="25">
        <v>329</v>
      </c>
      <c r="C17" s="20" t="s">
        <v>19</v>
      </c>
      <c r="D17" s="47">
        <v>35510</v>
      </c>
      <c r="E17" s="47">
        <v>73009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108519</v>
      </c>
      <c r="O17" s="48">
        <f t="shared" si="1"/>
        <v>3.2908478893740902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SUM(D19:D46)</f>
        <v>6521347</v>
      </c>
      <c r="E18" s="32">
        <f t="shared" si="5"/>
        <v>1353122</v>
      </c>
      <c r="F18" s="32">
        <f t="shared" si="5"/>
        <v>0</v>
      </c>
      <c r="G18" s="32">
        <f t="shared" si="5"/>
        <v>358500</v>
      </c>
      <c r="H18" s="32">
        <f t="shared" si="5"/>
        <v>0</v>
      </c>
      <c r="I18" s="32">
        <f t="shared" si="5"/>
        <v>3418355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11651324</v>
      </c>
      <c r="O18" s="46">
        <f t="shared" si="1"/>
        <v>353.32738961669094</v>
      </c>
      <c r="P18" s="10"/>
    </row>
    <row r="19" spans="1:16">
      <c r="A19" s="12"/>
      <c r="B19" s="25">
        <v>331.1</v>
      </c>
      <c r="C19" s="20" t="s">
        <v>119</v>
      </c>
      <c r="D19" s="47">
        <v>0</v>
      </c>
      <c r="E19" s="47">
        <v>31357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31357</v>
      </c>
      <c r="O19" s="48">
        <f t="shared" si="1"/>
        <v>0.95090368753032506</v>
      </c>
      <c r="P19" s="9"/>
    </row>
    <row r="20" spans="1:16">
      <c r="A20" s="12"/>
      <c r="B20" s="25">
        <v>331.2</v>
      </c>
      <c r="C20" s="20" t="s">
        <v>20</v>
      </c>
      <c r="D20" s="47">
        <v>0</v>
      </c>
      <c r="E20" s="47">
        <v>440453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440453</v>
      </c>
      <c r="O20" s="48">
        <f t="shared" si="1"/>
        <v>13.356774623968947</v>
      </c>
      <c r="P20" s="9"/>
    </row>
    <row r="21" spans="1:16">
      <c r="A21" s="12"/>
      <c r="B21" s="25">
        <v>331.35</v>
      </c>
      <c r="C21" s="20" t="s">
        <v>26</v>
      </c>
      <c r="D21" s="47">
        <v>0</v>
      </c>
      <c r="E21" s="47">
        <v>146425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6">SUM(D21:M21)</f>
        <v>146425</v>
      </c>
      <c r="O21" s="48">
        <f t="shared" si="1"/>
        <v>4.4403505579815628</v>
      </c>
      <c r="P21" s="9"/>
    </row>
    <row r="22" spans="1:16">
      <c r="A22" s="12"/>
      <c r="B22" s="25">
        <v>331.5</v>
      </c>
      <c r="C22" s="20" t="s">
        <v>22</v>
      </c>
      <c r="D22" s="47">
        <v>0</v>
      </c>
      <c r="E22" s="47">
        <v>103714</v>
      </c>
      <c r="F22" s="47">
        <v>0</v>
      </c>
      <c r="G22" s="47">
        <v>0</v>
      </c>
      <c r="H22" s="47">
        <v>0</v>
      </c>
      <c r="I22" s="47">
        <v>1051963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1155677</v>
      </c>
      <c r="O22" s="48">
        <f t="shared" si="1"/>
        <v>35.046003153808833</v>
      </c>
      <c r="P22" s="9"/>
    </row>
    <row r="23" spans="1:16">
      <c r="A23" s="12"/>
      <c r="B23" s="25">
        <v>331.65</v>
      </c>
      <c r="C23" s="20" t="s">
        <v>27</v>
      </c>
      <c r="D23" s="47">
        <v>0</v>
      </c>
      <c r="E23" s="47">
        <v>59942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59942</v>
      </c>
      <c r="O23" s="48">
        <f t="shared" si="1"/>
        <v>1.817746239689471</v>
      </c>
      <c r="P23" s="9"/>
    </row>
    <row r="24" spans="1:16">
      <c r="A24" s="12"/>
      <c r="B24" s="25">
        <v>331.9</v>
      </c>
      <c r="C24" s="20" t="s">
        <v>23</v>
      </c>
      <c r="D24" s="47">
        <v>0</v>
      </c>
      <c r="E24" s="47">
        <v>121292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121292</v>
      </c>
      <c r="O24" s="48">
        <f t="shared" si="1"/>
        <v>3.6781901989325569</v>
      </c>
      <c r="P24" s="9"/>
    </row>
    <row r="25" spans="1:16">
      <c r="A25" s="12"/>
      <c r="B25" s="25">
        <v>333</v>
      </c>
      <c r="C25" s="20" t="s">
        <v>3</v>
      </c>
      <c r="D25" s="47">
        <v>787126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787126</v>
      </c>
      <c r="O25" s="48">
        <f t="shared" si="1"/>
        <v>23.869662785055798</v>
      </c>
      <c r="P25" s="9"/>
    </row>
    <row r="26" spans="1:16">
      <c r="A26" s="12"/>
      <c r="B26" s="25">
        <v>334.2</v>
      </c>
      <c r="C26" s="20" t="s">
        <v>25</v>
      </c>
      <c r="D26" s="47">
        <v>0</v>
      </c>
      <c r="E26" s="47">
        <v>63413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63413</v>
      </c>
      <c r="O26" s="48">
        <f t="shared" si="1"/>
        <v>1.9230046094129063</v>
      </c>
      <c r="P26" s="9"/>
    </row>
    <row r="27" spans="1:16">
      <c r="A27" s="12"/>
      <c r="B27" s="25">
        <v>334.34</v>
      </c>
      <c r="C27" s="20" t="s">
        <v>29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75280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75280</v>
      </c>
      <c r="O27" s="48">
        <f t="shared" si="1"/>
        <v>2.2828723920426977</v>
      </c>
      <c r="P27" s="9"/>
    </row>
    <row r="28" spans="1:16">
      <c r="A28" s="12"/>
      <c r="B28" s="25">
        <v>334.35</v>
      </c>
      <c r="C28" s="20" t="s">
        <v>30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2291112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2291112</v>
      </c>
      <c r="O28" s="48">
        <f t="shared" si="1"/>
        <v>69.478165938864635</v>
      </c>
      <c r="P28" s="9"/>
    </row>
    <row r="29" spans="1:16">
      <c r="A29" s="12"/>
      <c r="B29" s="25">
        <v>334.39</v>
      </c>
      <c r="C29" s="20" t="s">
        <v>31</v>
      </c>
      <c r="D29" s="47">
        <v>0</v>
      </c>
      <c r="E29" s="47">
        <v>10550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5" si="7">SUM(D29:M29)</f>
        <v>10550</v>
      </c>
      <c r="O29" s="48">
        <f t="shared" si="1"/>
        <v>0.31992964580300826</v>
      </c>
      <c r="P29" s="9"/>
    </row>
    <row r="30" spans="1:16">
      <c r="A30" s="12"/>
      <c r="B30" s="25">
        <v>334.41</v>
      </c>
      <c r="C30" s="20" t="s">
        <v>151</v>
      </c>
      <c r="D30" s="47">
        <v>0</v>
      </c>
      <c r="E30" s="47">
        <v>0</v>
      </c>
      <c r="F30" s="47">
        <v>0</v>
      </c>
      <c r="G30" s="47">
        <v>54159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54159</v>
      </c>
      <c r="O30" s="48">
        <f t="shared" si="1"/>
        <v>1.6423762736535663</v>
      </c>
      <c r="P30" s="9"/>
    </row>
    <row r="31" spans="1:16">
      <c r="A31" s="12"/>
      <c r="B31" s="25">
        <v>334.49</v>
      </c>
      <c r="C31" s="20" t="s">
        <v>32</v>
      </c>
      <c r="D31" s="47">
        <v>0</v>
      </c>
      <c r="E31" s="47">
        <v>0</v>
      </c>
      <c r="F31" s="47">
        <v>0</v>
      </c>
      <c r="G31" s="47">
        <v>204640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204640</v>
      </c>
      <c r="O31" s="48">
        <f t="shared" si="1"/>
        <v>6.2057253760310527</v>
      </c>
      <c r="P31" s="9"/>
    </row>
    <row r="32" spans="1:16">
      <c r="A32" s="12"/>
      <c r="B32" s="25">
        <v>334.61</v>
      </c>
      <c r="C32" s="20" t="s">
        <v>152</v>
      </c>
      <c r="D32" s="47">
        <v>0</v>
      </c>
      <c r="E32" s="47">
        <v>33073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33073</v>
      </c>
      <c r="O32" s="48">
        <f t="shared" si="1"/>
        <v>1.002941533236293</v>
      </c>
      <c r="P32" s="9"/>
    </row>
    <row r="33" spans="1:16">
      <c r="A33" s="12"/>
      <c r="B33" s="25">
        <v>334.69</v>
      </c>
      <c r="C33" s="20" t="s">
        <v>34</v>
      </c>
      <c r="D33" s="47">
        <v>1769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1769</v>
      </c>
      <c r="O33" s="48">
        <f t="shared" si="1"/>
        <v>5.3645075206210577E-2</v>
      </c>
      <c r="P33" s="9"/>
    </row>
    <row r="34" spans="1:16">
      <c r="A34" s="12"/>
      <c r="B34" s="25">
        <v>334.7</v>
      </c>
      <c r="C34" s="20" t="s">
        <v>35</v>
      </c>
      <c r="D34" s="47">
        <v>86363</v>
      </c>
      <c r="E34" s="47">
        <v>0</v>
      </c>
      <c r="F34" s="47">
        <v>0</v>
      </c>
      <c r="G34" s="47">
        <v>99701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186064</v>
      </c>
      <c r="O34" s="48">
        <f t="shared" si="1"/>
        <v>5.6424065987384768</v>
      </c>
      <c r="P34" s="9"/>
    </row>
    <row r="35" spans="1:16">
      <c r="A35" s="12"/>
      <c r="B35" s="25">
        <v>334.89</v>
      </c>
      <c r="C35" s="20" t="s">
        <v>36</v>
      </c>
      <c r="D35" s="47">
        <v>0</v>
      </c>
      <c r="E35" s="47">
        <v>113591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113591</v>
      </c>
      <c r="O35" s="48">
        <f t="shared" si="1"/>
        <v>3.4446567200388163</v>
      </c>
      <c r="P35" s="9"/>
    </row>
    <row r="36" spans="1:16">
      <c r="A36" s="12"/>
      <c r="B36" s="25">
        <v>334.9</v>
      </c>
      <c r="C36" s="20" t="s">
        <v>256</v>
      </c>
      <c r="D36" s="47">
        <v>0</v>
      </c>
      <c r="E36" s="47">
        <v>114630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114630</v>
      </c>
      <c r="O36" s="48">
        <f t="shared" si="1"/>
        <v>3.4761644832605532</v>
      </c>
      <c r="P36" s="9"/>
    </row>
    <row r="37" spans="1:16">
      <c r="A37" s="12"/>
      <c r="B37" s="25">
        <v>335.12</v>
      </c>
      <c r="C37" s="20" t="s">
        <v>153</v>
      </c>
      <c r="D37" s="47">
        <v>804066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804066</v>
      </c>
      <c r="O37" s="48">
        <f t="shared" ref="O37:O68" si="8">(N37/O$101)</f>
        <v>24.383369723435226</v>
      </c>
      <c r="P37" s="9"/>
    </row>
    <row r="38" spans="1:16">
      <c r="A38" s="12"/>
      <c r="B38" s="25">
        <v>335.13</v>
      </c>
      <c r="C38" s="20" t="s">
        <v>154</v>
      </c>
      <c r="D38" s="47">
        <v>19259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19259</v>
      </c>
      <c r="O38" s="48">
        <f t="shared" si="8"/>
        <v>0.5840308102862688</v>
      </c>
      <c r="P38" s="9"/>
    </row>
    <row r="39" spans="1:16">
      <c r="A39" s="12"/>
      <c r="B39" s="25">
        <v>335.14</v>
      </c>
      <c r="C39" s="20" t="s">
        <v>155</v>
      </c>
      <c r="D39" s="47">
        <v>5635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5635</v>
      </c>
      <c r="O39" s="48">
        <f t="shared" si="8"/>
        <v>0.17088185346918972</v>
      </c>
      <c r="P39" s="9"/>
    </row>
    <row r="40" spans="1:16">
      <c r="A40" s="12"/>
      <c r="B40" s="25">
        <v>335.15</v>
      </c>
      <c r="C40" s="20" t="s">
        <v>156</v>
      </c>
      <c r="D40" s="47">
        <v>6716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6716</v>
      </c>
      <c r="O40" s="48">
        <f t="shared" si="8"/>
        <v>0.20366327025715672</v>
      </c>
      <c r="P40" s="9"/>
    </row>
    <row r="41" spans="1:16">
      <c r="A41" s="12"/>
      <c r="B41" s="25">
        <v>335.16</v>
      </c>
      <c r="C41" s="20" t="s">
        <v>157</v>
      </c>
      <c r="D41" s="47">
        <v>446500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446500</v>
      </c>
      <c r="O41" s="48">
        <f t="shared" si="8"/>
        <v>13.540150412421156</v>
      </c>
      <c r="P41" s="9"/>
    </row>
    <row r="42" spans="1:16">
      <c r="A42" s="12"/>
      <c r="B42" s="25">
        <v>335.18</v>
      </c>
      <c r="C42" s="20" t="s">
        <v>158</v>
      </c>
      <c r="D42" s="47">
        <v>4358342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4358342</v>
      </c>
      <c r="O42" s="48">
        <f t="shared" si="8"/>
        <v>132.16709121785541</v>
      </c>
      <c r="P42" s="9"/>
    </row>
    <row r="43" spans="1:16">
      <c r="A43" s="12"/>
      <c r="B43" s="25">
        <v>335.19</v>
      </c>
      <c r="C43" s="20" t="s">
        <v>159</v>
      </c>
      <c r="D43" s="47">
        <v>177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177</v>
      </c>
      <c r="O43" s="48">
        <f t="shared" si="8"/>
        <v>5.3675400291120813E-3</v>
      </c>
      <c r="P43" s="9"/>
    </row>
    <row r="44" spans="1:16">
      <c r="A44" s="12"/>
      <c r="B44" s="25">
        <v>335.21</v>
      </c>
      <c r="C44" s="20" t="s">
        <v>251</v>
      </c>
      <c r="D44" s="47">
        <v>0</v>
      </c>
      <c r="E44" s="47">
        <v>6313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6313</v>
      </c>
      <c r="O44" s="48">
        <f t="shared" si="8"/>
        <v>0.1914422610383309</v>
      </c>
      <c r="P44" s="9"/>
    </row>
    <row r="45" spans="1:16">
      <c r="A45" s="12"/>
      <c r="B45" s="25">
        <v>335.49</v>
      </c>
      <c r="C45" s="20" t="s">
        <v>122</v>
      </c>
      <c r="D45" s="47">
        <v>0</v>
      </c>
      <c r="E45" s="47">
        <v>77176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77176</v>
      </c>
      <c r="O45" s="48">
        <f t="shared" si="8"/>
        <v>2.3403687530325086</v>
      </c>
      <c r="P45" s="9"/>
    </row>
    <row r="46" spans="1:16">
      <c r="A46" s="12"/>
      <c r="B46" s="25">
        <v>338</v>
      </c>
      <c r="C46" s="20" t="s">
        <v>45</v>
      </c>
      <c r="D46" s="47">
        <v>5394</v>
      </c>
      <c r="E46" s="47">
        <v>31193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36587</v>
      </c>
      <c r="O46" s="48">
        <f t="shared" si="8"/>
        <v>1.1095038816108684</v>
      </c>
      <c r="P46" s="9"/>
    </row>
    <row r="47" spans="1:16" ht="15.75">
      <c r="A47" s="29" t="s">
        <v>50</v>
      </c>
      <c r="B47" s="30"/>
      <c r="C47" s="31"/>
      <c r="D47" s="32">
        <f t="shared" ref="D47:M47" si="9">SUM(D48:D83)</f>
        <v>2350392</v>
      </c>
      <c r="E47" s="32">
        <f t="shared" si="9"/>
        <v>5175957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5898434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13424783</v>
      </c>
      <c r="O47" s="46">
        <f t="shared" si="8"/>
        <v>407.10768437651626</v>
      </c>
      <c r="P47" s="10"/>
    </row>
    <row r="48" spans="1:16">
      <c r="A48" s="12"/>
      <c r="B48" s="25">
        <v>341.1</v>
      </c>
      <c r="C48" s="20" t="s">
        <v>230</v>
      </c>
      <c r="D48" s="47">
        <v>122842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122842</v>
      </c>
      <c r="O48" s="48">
        <f t="shared" si="8"/>
        <v>3.7251940805434254</v>
      </c>
      <c r="P48" s="9"/>
    </row>
    <row r="49" spans="1:16">
      <c r="A49" s="12"/>
      <c r="B49" s="25">
        <v>341.15</v>
      </c>
      <c r="C49" s="20" t="s">
        <v>160</v>
      </c>
      <c r="D49" s="47">
        <v>0</v>
      </c>
      <c r="E49" s="47">
        <v>72269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83" si="10">SUM(D49:M49)</f>
        <v>72269</v>
      </c>
      <c r="O49" s="48">
        <f t="shared" si="8"/>
        <v>2.191563561377972</v>
      </c>
      <c r="P49" s="9"/>
    </row>
    <row r="50" spans="1:16">
      <c r="A50" s="12"/>
      <c r="B50" s="25">
        <v>341.3</v>
      </c>
      <c r="C50" s="20" t="s">
        <v>185</v>
      </c>
      <c r="D50" s="47">
        <v>223074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223074</v>
      </c>
      <c r="O50" s="48">
        <f t="shared" si="8"/>
        <v>6.7647379912663759</v>
      </c>
      <c r="P50" s="9"/>
    </row>
    <row r="51" spans="1:16">
      <c r="A51" s="12"/>
      <c r="B51" s="25">
        <v>341.51</v>
      </c>
      <c r="C51" s="20" t="s">
        <v>161</v>
      </c>
      <c r="D51" s="47">
        <v>308423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308423</v>
      </c>
      <c r="O51" s="48">
        <f t="shared" si="8"/>
        <v>9.3529536632702577</v>
      </c>
      <c r="P51" s="9"/>
    </row>
    <row r="52" spans="1:16">
      <c r="A52" s="12"/>
      <c r="B52" s="25">
        <v>341.52</v>
      </c>
      <c r="C52" s="20" t="s">
        <v>162</v>
      </c>
      <c r="D52" s="47">
        <v>0</v>
      </c>
      <c r="E52" s="47">
        <v>203550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203550</v>
      </c>
      <c r="O52" s="48">
        <f t="shared" si="8"/>
        <v>6.1726710334788937</v>
      </c>
      <c r="P52" s="9"/>
    </row>
    <row r="53" spans="1:16">
      <c r="A53" s="12"/>
      <c r="B53" s="25">
        <v>341.54</v>
      </c>
      <c r="C53" s="20" t="s">
        <v>163</v>
      </c>
      <c r="D53" s="47">
        <v>0</v>
      </c>
      <c r="E53" s="47">
        <v>160629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160629</v>
      </c>
      <c r="O53" s="48">
        <f t="shared" si="8"/>
        <v>4.871088064046579</v>
      </c>
      <c r="P53" s="9"/>
    </row>
    <row r="54" spans="1:16">
      <c r="A54" s="12"/>
      <c r="B54" s="25">
        <v>341.8</v>
      </c>
      <c r="C54" s="20" t="s">
        <v>164</v>
      </c>
      <c r="D54" s="47">
        <v>37471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37471</v>
      </c>
      <c r="O54" s="48">
        <f t="shared" si="8"/>
        <v>1.1363112566715188</v>
      </c>
      <c r="P54" s="9"/>
    </row>
    <row r="55" spans="1:16">
      <c r="A55" s="12"/>
      <c r="B55" s="25">
        <v>342.1</v>
      </c>
      <c r="C55" s="20" t="s">
        <v>59</v>
      </c>
      <c r="D55" s="47">
        <v>146029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146029</v>
      </c>
      <c r="O55" s="48">
        <f t="shared" si="8"/>
        <v>4.4283418243571084</v>
      </c>
      <c r="P55" s="9"/>
    </row>
    <row r="56" spans="1:16">
      <c r="A56" s="12"/>
      <c r="B56" s="25">
        <v>342.3</v>
      </c>
      <c r="C56" s="20" t="s">
        <v>60</v>
      </c>
      <c r="D56" s="47">
        <v>0</v>
      </c>
      <c r="E56" s="47">
        <v>3092768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3092768</v>
      </c>
      <c r="O56" s="48">
        <f t="shared" si="8"/>
        <v>93.788452207666182</v>
      </c>
      <c r="P56" s="9"/>
    </row>
    <row r="57" spans="1:16">
      <c r="A57" s="12"/>
      <c r="B57" s="25">
        <v>342.6</v>
      </c>
      <c r="C57" s="20" t="s">
        <v>62</v>
      </c>
      <c r="D57" s="47">
        <v>1280102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1280102</v>
      </c>
      <c r="O57" s="48">
        <f t="shared" si="8"/>
        <v>38.819201843765164</v>
      </c>
      <c r="P57" s="9"/>
    </row>
    <row r="58" spans="1:16">
      <c r="A58" s="12"/>
      <c r="B58" s="25">
        <v>342.9</v>
      </c>
      <c r="C58" s="20" t="s">
        <v>63</v>
      </c>
      <c r="D58" s="47">
        <v>0</v>
      </c>
      <c r="E58" s="47">
        <v>1118896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1118896</v>
      </c>
      <c r="O58" s="48">
        <f t="shared" si="8"/>
        <v>33.930616205725379</v>
      </c>
      <c r="P58" s="9"/>
    </row>
    <row r="59" spans="1:16">
      <c r="A59" s="12"/>
      <c r="B59" s="25">
        <v>343.3</v>
      </c>
      <c r="C59" s="20" t="s">
        <v>166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49151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49151</v>
      </c>
      <c r="O59" s="48">
        <f t="shared" si="8"/>
        <v>1.4905082484230956</v>
      </c>
      <c r="P59" s="9"/>
    </row>
    <row r="60" spans="1:16">
      <c r="A60" s="12"/>
      <c r="B60" s="25">
        <v>343.4</v>
      </c>
      <c r="C60" s="20" t="s">
        <v>64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2397855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2397855</v>
      </c>
      <c r="O60" s="48">
        <f t="shared" si="8"/>
        <v>72.715156477438143</v>
      </c>
      <c r="P60" s="9"/>
    </row>
    <row r="61" spans="1:16">
      <c r="A61" s="12"/>
      <c r="B61" s="25">
        <v>343.5</v>
      </c>
      <c r="C61" s="20" t="s">
        <v>65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3451428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3451428</v>
      </c>
      <c r="O61" s="48">
        <f t="shared" si="8"/>
        <v>104.66484716157206</v>
      </c>
      <c r="P61" s="9"/>
    </row>
    <row r="62" spans="1:16">
      <c r="A62" s="12"/>
      <c r="B62" s="25">
        <v>344.1</v>
      </c>
      <c r="C62" s="20" t="s">
        <v>168</v>
      </c>
      <c r="D62" s="47">
        <v>3611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3611</v>
      </c>
      <c r="O62" s="48">
        <f t="shared" si="8"/>
        <v>0.10950388161086851</v>
      </c>
      <c r="P62" s="9"/>
    </row>
    <row r="63" spans="1:16">
      <c r="A63" s="12"/>
      <c r="B63" s="25">
        <v>344.2</v>
      </c>
      <c r="C63" s="20" t="s">
        <v>241</v>
      </c>
      <c r="D63" s="47">
        <v>2539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2539</v>
      </c>
      <c r="O63" s="48">
        <f t="shared" si="8"/>
        <v>7.6995390587093648E-2</v>
      </c>
      <c r="P63" s="9"/>
    </row>
    <row r="64" spans="1:16">
      <c r="A64" s="12"/>
      <c r="B64" s="25">
        <v>347.1</v>
      </c>
      <c r="C64" s="20" t="s">
        <v>68</v>
      </c>
      <c r="D64" s="47">
        <v>14358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14358</v>
      </c>
      <c r="O64" s="48">
        <f t="shared" si="8"/>
        <v>0.43540756914119361</v>
      </c>
      <c r="P64" s="9"/>
    </row>
    <row r="65" spans="1:16">
      <c r="A65" s="12"/>
      <c r="B65" s="25">
        <v>347.2</v>
      </c>
      <c r="C65" s="20" t="s">
        <v>69</v>
      </c>
      <c r="D65" s="47">
        <v>149990</v>
      </c>
      <c r="E65" s="47">
        <v>90471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240461</v>
      </c>
      <c r="O65" s="48">
        <f t="shared" si="8"/>
        <v>7.2920002426006789</v>
      </c>
      <c r="P65" s="9"/>
    </row>
    <row r="66" spans="1:16">
      <c r="A66" s="12"/>
      <c r="B66" s="25">
        <v>347.4</v>
      </c>
      <c r="C66" s="20" t="s">
        <v>177</v>
      </c>
      <c r="D66" s="47">
        <v>12322</v>
      </c>
      <c r="E66" s="47">
        <v>23061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35383</v>
      </c>
      <c r="O66" s="48">
        <f t="shared" si="8"/>
        <v>1.0729924793789423</v>
      </c>
      <c r="P66" s="9"/>
    </row>
    <row r="67" spans="1:16">
      <c r="A67" s="12"/>
      <c r="B67" s="25">
        <v>347.5</v>
      </c>
      <c r="C67" s="20" t="s">
        <v>70</v>
      </c>
      <c r="D67" s="47">
        <v>2654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2654</v>
      </c>
      <c r="O67" s="48">
        <f t="shared" si="8"/>
        <v>8.048277535177098E-2</v>
      </c>
      <c r="P67" s="9"/>
    </row>
    <row r="68" spans="1:16">
      <c r="A68" s="12"/>
      <c r="B68" s="25">
        <v>348.12</v>
      </c>
      <c r="C68" s="20" t="s">
        <v>190</v>
      </c>
      <c r="D68" s="47">
        <v>0</v>
      </c>
      <c r="E68" s="47">
        <v>3100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80" si="11">SUM(D68:M68)</f>
        <v>3100</v>
      </c>
      <c r="O68" s="48">
        <f t="shared" si="8"/>
        <v>9.4007763221737026E-2</v>
      </c>
      <c r="P68" s="9"/>
    </row>
    <row r="69" spans="1:16">
      <c r="A69" s="12"/>
      <c r="B69" s="25">
        <v>348.13</v>
      </c>
      <c r="C69" s="20" t="s">
        <v>191</v>
      </c>
      <c r="D69" s="47">
        <v>0</v>
      </c>
      <c r="E69" s="47">
        <v>4997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4997</v>
      </c>
      <c r="O69" s="48">
        <f t="shared" ref="O69:O99" si="12">(N69/O$101)</f>
        <v>0.15153444929645804</v>
      </c>
      <c r="P69" s="9"/>
    </row>
    <row r="70" spans="1:16">
      <c r="A70" s="12"/>
      <c r="B70" s="25">
        <v>348.22</v>
      </c>
      <c r="C70" s="20" t="s">
        <v>257</v>
      </c>
      <c r="D70" s="47">
        <v>0</v>
      </c>
      <c r="E70" s="47">
        <v>348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348</v>
      </c>
      <c r="O70" s="48">
        <f t="shared" si="12"/>
        <v>1.0553129548762736E-2</v>
      </c>
      <c r="P70" s="9"/>
    </row>
    <row r="71" spans="1:16">
      <c r="A71" s="12"/>
      <c r="B71" s="25">
        <v>348.23</v>
      </c>
      <c r="C71" s="20" t="s">
        <v>242</v>
      </c>
      <c r="D71" s="47">
        <v>0</v>
      </c>
      <c r="E71" s="47">
        <v>10997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10997</v>
      </c>
      <c r="O71" s="48">
        <f t="shared" si="12"/>
        <v>0.33348495875788453</v>
      </c>
      <c r="P71" s="9"/>
    </row>
    <row r="72" spans="1:16">
      <c r="A72" s="12"/>
      <c r="B72" s="25">
        <v>348.31</v>
      </c>
      <c r="C72" s="20" t="s">
        <v>258</v>
      </c>
      <c r="D72" s="47">
        <v>0</v>
      </c>
      <c r="E72" s="47">
        <v>92055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92055</v>
      </c>
      <c r="O72" s="48">
        <f t="shared" si="12"/>
        <v>2.7915756914119361</v>
      </c>
      <c r="P72" s="9"/>
    </row>
    <row r="73" spans="1:16">
      <c r="A73" s="12"/>
      <c r="B73" s="25">
        <v>348.32</v>
      </c>
      <c r="C73" s="20" t="s">
        <v>243</v>
      </c>
      <c r="D73" s="47">
        <v>0</v>
      </c>
      <c r="E73" s="47">
        <v>4650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4650</v>
      </c>
      <c r="O73" s="48">
        <f t="shared" si="12"/>
        <v>0.14101164483260553</v>
      </c>
      <c r="P73" s="9"/>
    </row>
    <row r="74" spans="1:16">
      <c r="A74" s="12"/>
      <c r="B74" s="25">
        <v>348.41</v>
      </c>
      <c r="C74" s="20" t="s">
        <v>178</v>
      </c>
      <c r="D74" s="47">
        <v>0</v>
      </c>
      <c r="E74" s="47">
        <v>26754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26754</v>
      </c>
      <c r="O74" s="48">
        <f t="shared" si="12"/>
        <v>0.81131732168850068</v>
      </c>
      <c r="P74" s="9"/>
    </row>
    <row r="75" spans="1:16">
      <c r="A75" s="12"/>
      <c r="B75" s="25">
        <v>348.42</v>
      </c>
      <c r="C75" s="20" t="s">
        <v>179</v>
      </c>
      <c r="D75" s="47">
        <v>0</v>
      </c>
      <c r="E75" s="47">
        <v>3478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3478</v>
      </c>
      <c r="O75" s="48">
        <f t="shared" si="12"/>
        <v>0.10547064531780689</v>
      </c>
      <c r="P75" s="9"/>
    </row>
    <row r="76" spans="1:16">
      <c r="A76" s="12"/>
      <c r="B76" s="25">
        <v>348.43</v>
      </c>
      <c r="C76" s="20" t="s">
        <v>180</v>
      </c>
      <c r="D76" s="47">
        <v>0</v>
      </c>
      <c r="E76" s="47">
        <v>23597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23597</v>
      </c>
      <c r="O76" s="48">
        <f t="shared" si="12"/>
        <v>0.71558102862688011</v>
      </c>
      <c r="P76" s="9"/>
    </row>
    <row r="77" spans="1:16">
      <c r="A77" s="12"/>
      <c r="B77" s="25">
        <v>348.44</v>
      </c>
      <c r="C77" s="20" t="s">
        <v>259</v>
      </c>
      <c r="D77" s="47">
        <v>0</v>
      </c>
      <c r="E77" s="47">
        <v>67844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67844</v>
      </c>
      <c r="O77" s="48">
        <f t="shared" si="12"/>
        <v>2.0573750606501697</v>
      </c>
      <c r="P77" s="9"/>
    </row>
    <row r="78" spans="1:16">
      <c r="A78" s="12"/>
      <c r="B78" s="25">
        <v>348.52</v>
      </c>
      <c r="C78" s="20" t="s">
        <v>260</v>
      </c>
      <c r="D78" s="47">
        <v>0</v>
      </c>
      <c r="E78" s="47">
        <v>18250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18250</v>
      </c>
      <c r="O78" s="48">
        <f t="shared" si="12"/>
        <v>0.55343279961183889</v>
      </c>
      <c r="P78" s="9"/>
    </row>
    <row r="79" spans="1:16">
      <c r="A79" s="12"/>
      <c r="B79" s="25">
        <v>348.53</v>
      </c>
      <c r="C79" s="20" t="s">
        <v>245</v>
      </c>
      <c r="D79" s="47">
        <v>0</v>
      </c>
      <c r="E79" s="47">
        <v>71749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71749</v>
      </c>
      <c r="O79" s="48">
        <f t="shared" si="12"/>
        <v>2.1757945172246482</v>
      </c>
      <c r="P79" s="9"/>
    </row>
    <row r="80" spans="1:16">
      <c r="A80" s="12"/>
      <c r="B80" s="25">
        <v>348.62</v>
      </c>
      <c r="C80" s="20" t="s">
        <v>261</v>
      </c>
      <c r="D80" s="47">
        <v>0</v>
      </c>
      <c r="E80" s="47">
        <v>133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133</v>
      </c>
      <c r="O80" s="48">
        <f t="shared" si="12"/>
        <v>4.0332362930616209E-3</v>
      </c>
      <c r="P80" s="9"/>
    </row>
    <row r="81" spans="1:16">
      <c r="A81" s="12"/>
      <c r="B81" s="25">
        <v>348.85</v>
      </c>
      <c r="C81" s="20" t="s">
        <v>181</v>
      </c>
      <c r="D81" s="47">
        <v>0</v>
      </c>
      <c r="E81" s="47">
        <v>17323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17323</v>
      </c>
      <c r="O81" s="48">
        <f t="shared" si="12"/>
        <v>0.52532144590004848</v>
      </c>
      <c r="P81" s="9"/>
    </row>
    <row r="82" spans="1:16">
      <c r="A82" s="12"/>
      <c r="B82" s="25">
        <v>348.88</v>
      </c>
      <c r="C82" s="20" t="s">
        <v>169</v>
      </c>
      <c r="D82" s="47">
        <v>46977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46977</v>
      </c>
      <c r="O82" s="48">
        <f t="shared" si="12"/>
        <v>1.4245815138282387</v>
      </c>
      <c r="P82" s="9"/>
    </row>
    <row r="83" spans="1:16">
      <c r="A83" s="12"/>
      <c r="B83" s="25">
        <v>349</v>
      </c>
      <c r="C83" s="20" t="s">
        <v>171</v>
      </c>
      <c r="D83" s="47">
        <v>0</v>
      </c>
      <c r="E83" s="47">
        <v>69038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69038</v>
      </c>
      <c r="O83" s="48">
        <f t="shared" si="12"/>
        <v>2.0935832120329936</v>
      </c>
      <c r="P83" s="9"/>
    </row>
    <row r="84" spans="1:16" ht="15.75">
      <c r="A84" s="29" t="s">
        <v>51</v>
      </c>
      <c r="B84" s="30"/>
      <c r="C84" s="31"/>
      <c r="D84" s="32">
        <f t="shared" ref="D84:M84" si="13">SUM(D85:D89)</f>
        <v>33118</v>
      </c>
      <c r="E84" s="32">
        <f t="shared" si="13"/>
        <v>231746</v>
      </c>
      <c r="F84" s="32">
        <f t="shared" si="13"/>
        <v>0</v>
      </c>
      <c r="G84" s="32">
        <f t="shared" si="13"/>
        <v>0</v>
      </c>
      <c r="H84" s="32">
        <f t="shared" si="13"/>
        <v>0</v>
      </c>
      <c r="I84" s="32">
        <f t="shared" si="13"/>
        <v>0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0</v>
      </c>
      <c r="N84" s="32">
        <f t="shared" ref="N84:N99" si="14">SUM(D84:M84)</f>
        <v>264864</v>
      </c>
      <c r="O84" s="46">
        <f t="shared" si="12"/>
        <v>8.0320232896652115</v>
      </c>
      <c r="P84" s="10"/>
    </row>
    <row r="85" spans="1:16">
      <c r="A85" s="13"/>
      <c r="B85" s="40">
        <v>351.1</v>
      </c>
      <c r="C85" s="21" t="s">
        <v>90</v>
      </c>
      <c r="D85" s="47">
        <v>0</v>
      </c>
      <c r="E85" s="47">
        <v>35878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35878</v>
      </c>
      <c r="O85" s="48">
        <f t="shared" si="12"/>
        <v>1.0880033964095099</v>
      </c>
      <c r="P85" s="9"/>
    </row>
    <row r="86" spans="1:16">
      <c r="A86" s="13"/>
      <c r="B86" s="40">
        <v>351.2</v>
      </c>
      <c r="C86" s="21" t="s">
        <v>92</v>
      </c>
      <c r="D86" s="47">
        <v>0</v>
      </c>
      <c r="E86" s="47">
        <v>1846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1846</v>
      </c>
      <c r="O86" s="48">
        <f t="shared" si="12"/>
        <v>5.5980106744298881E-2</v>
      </c>
      <c r="P86" s="9"/>
    </row>
    <row r="87" spans="1:16">
      <c r="A87" s="13"/>
      <c r="B87" s="40">
        <v>351.5</v>
      </c>
      <c r="C87" s="21" t="s">
        <v>93</v>
      </c>
      <c r="D87" s="47">
        <v>0</v>
      </c>
      <c r="E87" s="47">
        <v>191641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191641</v>
      </c>
      <c r="O87" s="48">
        <f t="shared" si="12"/>
        <v>5.8115295972828722</v>
      </c>
      <c r="P87" s="9"/>
    </row>
    <row r="88" spans="1:16">
      <c r="A88" s="13"/>
      <c r="B88" s="40">
        <v>355</v>
      </c>
      <c r="C88" s="21" t="s">
        <v>262</v>
      </c>
      <c r="D88" s="47">
        <v>30118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30118</v>
      </c>
      <c r="O88" s="48">
        <f t="shared" si="12"/>
        <v>0.91333090732654054</v>
      </c>
      <c r="P88" s="9"/>
    </row>
    <row r="89" spans="1:16">
      <c r="A89" s="13"/>
      <c r="B89" s="40">
        <v>359</v>
      </c>
      <c r="C89" s="21" t="s">
        <v>96</v>
      </c>
      <c r="D89" s="47">
        <v>3000</v>
      </c>
      <c r="E89" s="47">
        <v>2381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5381</v>
      </c>
      <c r="O89" s="48">
        <f t="shared" si="12"/>
        <v>0.16317928190198933</v>
      </c>
      <c r="P89" s="9"/>
    </row>
    <row r="90" spans="1:16" ht="15.75">
      <c r="A90" s="29" t="s">
        <v>4</v>
      </c>
      <c r="B90" s="30"/>
      <c r="C90" s="31"/>
      <c r="D90" s="32">
        <f t="shared" ref="D90:M90" si="15">SUM(D91:D95)</f>
        <v>507164</v>
      </c>
      <c r="E90" s="32">
        <f t="shared" si="15"/>
        <v>179935</v>
      </c>
      <c r="F90" s="32">
        <f t="shared" si="15"/>
        <v>0</v>
      </c>
      <c r="G90" s="32">
        <f t="shared" si="15"/>
        <v>6285</v>
      </c>
      <c r="H90" s="32">
        <f t="shared" si="15"/>
        <v>0</v>
      </c>
      <c r="I90" s="32">
        <f t="shared" si="15"/>
        <v>210188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4"/>
        <v>903572</v>
      </c>
      <c r="O90" s="46">
        <f t="shared" si="12"/>
        <v>27.400897622513344</v>
      </c>
      <c r="P90" s="10"/>
    </row>
    <row r="91" spans="1:16">
      <c r="A91" s="12"/>
      <c r="B91" s="25">
        <v>361.1</v>
      </c>
      <c r="C91" s="20" t="s">
        <v>98</v>
      </c>
      <c r="D91" s="47">
        <v>266006</v>
      </c>
      <c r="E91" s="47">
        <v>56219</v>
      </c>
      <c r="F91" s="47">
        <v>0</v>
      </c>
      <c r="G91" s="47">
        <v>1285</v>
      </c>
      <c r="H91" s="47">
        <v>0</v>
      </c>
      <c r="I91" s="47">
        <v>7733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331243</v>
      </c>
      <c r="O91" s="48">
        <f t="shared" si="12"/>
        <v>10.044972100921882</v>
      </c>
      <c r="P91" s="9"/>
    </row>
    <row r="92" spans="1:16">
      <c r="A92" s="12"/>
      <c r="B92" s="25">
        <v>365</v>
      </c>
      <c r="C92" s="20" t="s">
        <v>173</v>
      </c>
      <c r="D92" s="47">
        <v>0</v>
      </c>
      <c r="E92" s="47">
        <v>50001</v>
      </c>
      <c r="F92" s="47">
        <v>0</v>
      </c>
      <c r="G92" s="47">
        <v>5000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55001</v>
      </c>
      <c r="O92" s="48">
        <f t="shared" si="12"/>
        <v>1.6679099951479863</v>
      </c>
      <c r="P92" s="9"/>
    </row>
    <row r="93" spans="1:16">
      <c r="A93" s="12"/>
      <c r="B93" s="25">
        <v>366</v>
      </c>
      <c r="C93" s="20" t="s">
        <v>100</v>
      </c>
      <c r="D93" s="47">
        <v>7975</v>
      </c>
      <c r="E93" s="47">
        <v>3832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11807</v>
      </c>
      <c r="O93" s="48">
        <f t="shared" si="12"/>
        <v>0.3580482775351771</v>
      </c>
      <c r="P93" s="9"/>
    </row>
    <row r="94" spans="1:16">
      <c r="A94" s="12"/>
      <c r="B94" s="25">
        <v>369.3</v>
      </c>
      <c r="C94" s="20" t="s">
        <v>101</v>
      </c>
      <c r="D94" s="47">
        <v>142629</v>
      </c>
      <c r="E94" s="47">
        <v>38921</v>
      </c>
      <c r="F94" s="47">
        <v>0</v>
      </c>
      <c r="G94" s="47">
        <v>0</v>
      </c>
      <c r="H94" s="47">
        <v>0</v>
      </c>
      <c r="I94" s="47">
        <v>68281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249831</v>
      </c>
      <c r="O94" s="48">
        <f t="shared" si="12"/>
        <v>7.5761462882096069</v>
      </c>
      <c r="P94" s="9"/>
    </row>
    <row r="95" spans="1:16">
      <c r="A95" s="12"/>
      <c r="B95" s="25">
        <v>369.9</v>
      </c>
      <c r="C95" s="20" t="s">
        <v>102</v>
      </c>
      <c r="D95" s="47">
        <v>90554</v>
      </c>
      <c r="E95" s="47">
        <v>30962</v>
      </c>
      <c r="F95" s="47">
        <v>0</v>
      </c>
      <c r="G95" s="47">
        <v>0</v>
      </c>
      <c r="H95" s="47">
        <v>0</v>
      </c>
      <c r="I95" s="47">
        <v>134174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255690</v>
      </c>
      <c r="O95" s="48">
        <f t="shared" si="12"/>
        <v>7.7538209606986896</v>
      </c>
      <c r="P95" s="9"/>
    </row>
    <row r="96" spans="1:16" ht="15.75">
      <c r="A96" s="29" t="s">
        <v>52</v>
      </c>
      <c r="B96" s="30"/>
      <c r="C96" s="31"/>
      <c r="D96" s="32">
        <f t="shared" ref="D96:M96" si="16">SUM(D97:D98)</f>
        <v>18936726</v>
      </c>
      <c r="E96" s="32">
        <f t="shared" si="16"/>
        <v>10188565</v>
      </c>
      <c r="F96" s="32">
        <f t="shared" si="16"/>
        <v>0</v>
      </c>
      <c r="G96" s="32">
        <f t="shared" si="16"/>
        <v>185208</v>
      </c>
      <c r="H96" s="32">
        <f t="shared" si="16"/>
        <v>0</v>
      </c>
      <c r="I96" s="32">
        <f t="shared" si="16"/>
        <v>13386677</v>
      </c>
      <c r="J96" s="32">
        <f t="shared" si="16"/>
        <v>0</v>
      </c>
      <c r="K96" s="32">
        <f t="shared" si="16"/>
        <v>0</v>
      </c>
      <c r="L96" s="32">
        <f t="shared" si="16"/>
        <v>0</v>
      </c>
      <c r="M96" s="32">
        <f t="shared" si="16"/>
        <v>0</v>
      </c>
      <c r="N96" s="32">
        <f t="shared" si="14"/>
        <v>42697176</v>
      </c>
      <c r="O96" s="46">
        <f t="shared" si="12"/>
        <v>1294.7954876273654</v>
      </c>
      <c r="P96" s="9"/>
    </row>
    <row r="97" spans="1:119">
      <c r="A97" s="12"/>
      <c r="B97" s="25">
        <v>381</v>
      </c>
      <c r="C97" s="20" t="s">
        <v>103</v>
      </c>
      <c r="D97" s="47">
        <v>18936726</v>
      </c>
      <c r="E97" s="47">
        <v>10188565</v>
      </c>
      <c r="F97" s="47">
        <v>0</v>
      </c>
      <c r="G97" s="47">
        <v>185208</v>
      </c>
      <c r="H97" s="47">
        <v>0</v>
      </c>
      <c r="I97" s="47">
        <v>13369084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42679583</v>
      </c>
      <c r="O97" s="48">
        <f t="shared" si="12"/>
        <v>1294.2619784085396</v>
      </c>
      <c r="P97" s="9"/>
    </row>
    <row r="98" spans="1:119" ht="15.75" thickBot="1">
      <c r="A98" s="12"/>
      <c r="B98" s="25">
        <v>389.4</v>
      </c>
      <c r="C98" s="20" t="s">
        <v>263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17593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17593</v>
      </c>
      <c r="O98" s="48">
        <f t="shared" si="12"/>
        <v>0.5335092188258127</v>
      </c>
      <c r="P98" s="9"/>
    </row>
    <row r="99" spans="1:119" ht="16.5" thickBot="1">
      <c r="A99" s="14" t="s">
        <v>71</v>
      </c>
      <c r="B99" s="23"/>
      <c r="C99" s="22"/>
      <c r="D99" s="15">
        <f t="shared" ref="D99:M99" si="17">SUM(D5,D14,D18,D47,D84,D90,D96)</f>
        <v>40661846</v>
      </c>
      <c r="E99" s="15">
        <f t="shared" si="17"/>
        <v>21211736</v>
      </c>
      <c r="F99" s="15">
        <f t="shared" si="17"/>
        <v>0</v>
      </c>
      <c r="G99" s="15">
        <f t="shared" si="17"/>
        <v>3352929</v>
      </c>
      <c r="H99" s="15">
        <f t="shared" si="17"/>
        <v>0</v>
      </c>
      <c r="I99" s="15">
        <f t="shared" si="17"/>
        <v>22913654</v>
      </c>
      <c r="J99" s="15">
        <f t="shared" si="17"/>
        <v>0</v>
      </c>
      <c r="K99" s="15">
        <f t="shared" si="17"/>
        <v>0</v>
      </c>
      <c r="L99" s="15">
        <f t="shared" si="17"/>
        <v>0</v>
      </c>
      <c r="M99" s="15">
        <f t="shared" si="17"/>
        <v>0</v>
      </c>
      <c r="N99" s="15">
        <f t="shared" si="14"/>
        <v>88140165</v>
      </c>
      <c r="O99" s="38">
        <f t="shared" si="12"/>
        <v>2672.8579876273652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119" t="s">
        <v>264</v>
      </c>
      <c r="M101" s="119"/>
      <c r="N101" s="119"/>
      <c r="O101" s="44">
        <v>32976</v>
      </c>
    </row>
    <row r="102" spans="1:119">
      <c r="A102" s="120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8"/>
    </row>
    <row r="103" spans="1:119" ht="15.75" customHeight="1" thickBot="1">
      <c r="A103" s="121" t="s">
        <v>134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1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250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110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10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10889016</v>
      </c>
      <c r="E5" s="27">
        <f t="shared" si="0"/>
        <v>2262062</v>
      </c>
      <c r="F5" s="27">
        <f t="shared" si="0"/>
        <v>0</v>
      </c>
      <c r="G5" s="27">
        <f t="shared" si="0"/>
        <v>2610623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15761701</v>
      </c>
      <c r="O5" s="33">
        <f t="shared" ref="O5:O36" si="1">(N5/O$83)</f>
        <v>493.43208214632313</v>
      </c>
      <c r="P5" s="6"/>
    </row>
    <row r="6" spans="1:133">
      <c r="A6" s="12"/>
      <c r="B6" s="25">
        <v>311</v>
      </c>
      <c r="C6" s="20" t="s">
        <v>2</v>
      </c>
      <c r="D6" s="47">
        <v>8697003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8697003</v>
      </c>
      <c r="O6" s="48">
        <f t="shared" si="1"/>
        <v>272.26631812916759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170608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170608</v>
      </c>
      <c r="O7" s="48">
        <f t="shared" si="1"/>
        <v>5.3410136806186017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141226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141226</v>
      </c>
      <c r="O8" s="48">
        <f t="shared" si="1"/>
        <v>4.421187740663056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1139853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1139853</v>
      </c>
      <c r="O9" s="48">
        <f t="shared" si="1"/>
        <v>35.683968318567452</v>
      </c>
      <c r="P9" s="9"/>
    </row>
    <row r="10" spans="1:133">
      <c r="A10" s="12"/>
      <c r="B10" s="25">
        <v>312.42</v>
      </c>
      <c r="C10" s="20" t="s">
        <v>114</v>
      </c>
      <c r="D10" s="47">
        <v>0</v>
      </c>
      <c r="E10" s="47">
        <v>810375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810375</v>
      </c>
      <c r="O10" s="48">
        <f t="shared" si="1"/>
        <v>25.369408008014275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2610623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2610623</v>
      </c>
      <c r="O11" s="48">
        <f t="shared" si="1"/>
        <v>81.727545941207779</v>
      </c>
      <c r="P11" s="9"/>
    </row>
    <row r="12" spans="1:133">
      <c r="A12" s="12"/>
      <c r="B12" s="25">
        <v>314.10000000000002</v>
      </c>
      <c r="C12" s="20" t="s">
        <v>146</v>
      </c>
      <c r="D12" s="47">
        <v>1509319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1509319</v>
      </c>
      <c r="O12" s="48">
        <f t="shared" si="1"/>
        <v>47.25038349560154</v>
      </c>
      <c r="P12" s="9"/>
    </row>
    <row r="13" spans="1:133">
      <c r="A13" s="12"/>
      <c r="B13" s="25">
        <v>315</v>
      </c>
      <c r="C13" s="20" t="s">
        <v>150</v>
      </c>
      <c r="D13" s="47">
        <v>682694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682694</v>
      </c>
      <c r="O13" s="48">
        <f t="shared" si="1"/>
        <v>21.372256832482861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596055</v>
      </c>
      <c r="E14" s="32">
        <f t="shared" si="3"/>
        <v>1600132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6" si="4">SUM(D14:M14)</f>
        <v>2196187</v>
      </c>
      <c r="O14" s="46">
        <f t="shared" si="1"/>
        <v>68.753310584478598</v>
      </c>
      <c r="P14" s="10"/>
    </row>
    <row r="15" spans="1:133">
      <c r="A15" s="12"/>
      <c r="B15" s="25">
        <v>322</v>
      </c>
      <c r="C15" s="20" t="s">
        <v>0</v>
      </c>
      <c r="D15" s="47">
        <v>556399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556399</v>
      </c>
      <c r="O15" s="48">
        <f t="shared" si="1"/>
        <v>17.418495445011427</v>
      </c>
      <c r="P15" s="9"/>
    </row>
    <row r="16" spans="1:133">
      <c r="A16" s="12"/>
      <c r="B16" s="25">
        <v>325.10000000000002</v>
      </c>
      <c r="C16" s="20" t="s">
        <v>18</v>
      </c>
      <c r="D16" s="47">
        <v>0</v>
      </c>
      <c r="E16" s="47">
        <v>-1129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-1129</v>
      </c>
      <c r="O16" s="48">
        <f t="shared" si="1"/>
        <v>-3.5344206868484489E-2</v>
      </c>
      <c r="P16" s="9"/>
    </row>
    <row r="17" spans="1:16">
      <c r="A17" s="12"/>
      <c r="B17" s="25">
        <v>325.2</v>
      </c>
      <c r="C17" s="20" t="s">
        <v>118</v>
      </c>
      <c r="D17" s="47">
        <v>0</v>
      </c>
      <c r="E17" s="47">
        <v>1530293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1530293</v>
      </c>
      <c r="O17" s="48">
        <f t="shared" si="1"/>
        <v>47.906990576965221</v>
      </c>
      <c r="P17" s="9"/>
    </row>
    <row r="18" spans="1:16">
      <c r="A18" s="12"/>
      <c r="B18" s="25">
        <v>329</v>
      </c>
      <c r="C18" s="20" t="s">
        <v>19</v>
      </c>
      <c r="D18" s="47">
        <v>39656</v>
      </c>
      <c r="E18" s="47">
        <v>70968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110624</v>
      </c>
      <c r="O18" s="48">
        <f t="shared" si="1"/>
        <v>3.4631687693704412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SUM(D20:D43)</f>
        <v>6327387</v>
      </c>
      <c r="E19" s="32">
        <f t="shared" si="5"/>
        <v>2608355</v>
      </c>
      <c r="F19" s="32">
        <f t="shared" si="5"/>
        <v>0</v>
      </c>
      <c r="G19" s="32">
        <f t="shared" si="5"/>
        <v>3519269</v>
      </c>
      <c r="H19" s="32">
        <f t="shared" si="5"/>
        <v>0</v>
      </c>
      <c r="I19" s="32">
        <f t="shared" si="5"/>
        <v>8475043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20930054</v>
      </c>
      <c r="O19" s="46">
        <f t="shared" si="1"/>
        <v>655.23131828569637</v>
      </c>
      <c r="P19" s="10"/>
    </row>
    <row r="20" spans="1:16">
      <c r="A20" s="12"/>
      <c r="B20" s="25">
        <v>331.35</v>
      </c>
      <c r="C20" s="20" t="s">
        <v>26</v>
      </c>
      <c r="D20" s="47">
        <v>0</v>
      </c>
      <c r="E20" s="47">
        <v>373479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373479</v>
      </c>
      <c r="O20" s="48">
        <f t="shared" si="1"/>
        <v>11.692045205522337</v>
      </c>
      <c r="P20" s="9"/>
    </row>
    <row r="21" spans="1:16">
      <c r="A21" s="12"/>
      <c r="B21" s="25">
        <v>331.5</v>
      </c>
      <c r="C21" s="20" t="s">
        <v>22</v>
      </c>
      <c r="D21" s="47">
        <v>0</v>
      </c>
      <c r="E21" s="47">
        <v>620632</v>
      </c>
      <c r="F21" s="47">
        <v>0</v>
      </c>
      <c r="G21" s="47">
        <v>0</v>
      </c>
      <c r="H21" s="47">
        <v>0</v>
      </c>
      <c r="I21" s="47">
        <v>1681313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2301945</v>
      </c>
      <c r="O21" s="48">
        <f t="shared" si="1"/>
        <v>72.064145509188236</v>
      </c>
      <c r="P21" s="9"/>
    </row>
    <row r="22" spans="1:16">
      <c r="A22" s="12"/>
      <c r="B22" s="25">
        <v>331.9</v>
      </c>
      <c r="C22" s="20" t="s">
        <v>23</v>
      </c>
      <c r="D22" s="47">
        <v>0</v>
      </c>
      <c r="E22" s="47">
        <v>138159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138159</v>
      </c>
      <c r="O22" s="48">
        <f t="shared" si="1"/>
        <v>4.3251729643427357</v>
      </c>
      <c r="P22" s="9"/>
    </row>
    <row r="23" spans="1:16">
      <c r="A23" s="12"/>
      <c r="B23" s="25">
        <v>333</v>
      </c>
      <c r="C23" s="20" t="s">
        <v>3</v>
      </c>
      <c r="D23" s="47">
        <v>820877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820877</v>
      </c>
      <c r="O23" s="48">
        <f t="shared" si="1"/>
        <v>25.698181135146982</v>
      </c>
      <c r="P23" s="9"/>
    </row>
    <row r="24" spans="1:16">
      <c r="A24" s="12"/>
      <c r="B24" s="25">
        <v>334.2</v>
      </c>
      <c r="C24" s="20" t="s">
        <v>25</v>
      </c>
      <c r="D24" s="47">
        <v>0</v>
      </c>
      <c r="E24" s="47">
        <v>315247</v>
      </c>
      <c r="F24" s="47">
        <v>0</v>
      </c>
      <c r="G24" s="47">
        <v>500000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815247</v>
      </c>
      <c r="O24" s="48">
        <f t="shared" si="1"/>
        <v>25.521929687255422</v>
      </c>
      <c r="P24" s="9"/>
    </row>
    <row r="25" spans="1:16">
      <c r="A25" s="12"/>
      <c r="B25" s="25">
        <v>334.34</v>
      </c>
      <c r="C25" s="20" t="s">
        <v>29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85035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85035</v>
      </c>
      <c r="O25" s="48">
        <f t="shared" si="1"/>
        <v>2.662085589957111</v>
      </c>
      <c r="P25" s="9"/>
    </row>
    <row r="26" spans="1:16">
      <c r="A26" s="12"/>
      <c r="B26" s="25">
        <v>334.35</v>
      </c>
      <c r="C26" s="20" t="s">
        <v>30</v>
      </c>
      <c r="D26" s="47">
        <v>0</v>
      </c>
      <c r="E26" s="47">
        <v>0</v>
      </c>
      <c r="F26" s="47">
        <v>0</v>
      </c>
      <c r="G26" s="47">
        <v>13000</v>
      </c>
      <c r="H26" s="47">
        <v>0</v>
      </c>
      <c r="I26" s="47">
        <v>6708695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6721695</v>
      </c>
      <c r="O26" s="48">
        <f t="shared" si="1"/>
        <v>210.42779325673857</v>
      </c>
      <c r="P26" s="9"/>
    </row>
    <row r="27" spans="1:16">
      <c r="A27" s="12"/>
      <c r="B27" s="25">
        <v>334.39</v>
      </c>
      <c r="C27" s="20" t="s">
        <v>31</v>
      </c>
      <c r="D27" s="47">
        <v>0</v>
      </c>
      <c r="E27" s="47">
        <v>0</v>
      </c>
      <c r="F27" s="47">
        <v>0</v>
      </c>
      <c r="G27" s="47">
        <v>8031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0" si="6">SUM(D27:M27)</f>
        <v>8031</v>
      </c>
      <c r="O27" s="48">
        <f t="shared" si="1"/>
        <v>0.25141658579344456</v>
      </c>
      <c r="P27" s="9"/>
    </row>
    <row r="28" spans="1:16">
      <c r="A28" s="12"/>
      <c r="B28" s="25">
        <v>334.49</v>
      </c>
      <c r="C28" s="20" t="s">
        <v>32</v>
      </c>
      <c r="D28" s="47">
        <v>0</v>
      </c>
      <c r="E28" s="47">
        <v>0</v>
      </c>
      <c r="F28" s="47">
        <v>0</v>
      </c>
      <c r="G28" s="47">
        <v>2990910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2990910</v>
      </c>
      <c r="O28" s="48">
        <f t="shared" si="1"/>
        <v>93.632720783896318</v>
      </c>
      <c r="P28" s="9"/>
    </row>
    <row r="29" spans="1:16">
      <c r="A29" s="12"/>
      <c r="B29" s="25">
        <v>334.61</v>
      </c>
      <c r="C29" s="20" t="s">
        <v>152</v>
      </c>
      <c r="D29" s="47">
        <v>0</v>
      </c>
      <c r="E29" s="47">
        <v>32468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32468</v>
      </c>
      <c r="O29" s="48">
        <f t="shared" si="1"/>
        <v>1.0164355257802962</v>
      </c>
      <c r="P29" s="9"/>
    </row>
    <row r="30" spans="1:16">
      <c r="A30" s="12"/>
      <c r="B30" s="25">
        <v>334.69</v>
      </c>
      <c r="C30" s="20" t="s">
        <v>34</v>
      </c>
      <c r="D30" s="47">
        <v>1940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1940</v>
      </c>
      <c r="O30" s="48">
        <f t="shared" si="1"/>
        <v>6.0733180978618163E-2</v>
      </c>
      <c r="P30" s="9"/>
    </row>
    <row r="31" spans="1:16">
      <c r="A31" s="12"/>
      <c r="B31" s="25">
        <v>334.7</v>
      </c>
      <c r="C31" s="20" t="s">
        <v>35</v>
      </c>
      <c r="D31" s="47">
        <v>56409</v>
      </c>
      <c r="E31" s="47">
        <v>0</v>
      </c>
      <c r="F31" s="47">
        <v>0</v>
      </c>
      <c r="G31" s="47">
        <v>7328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63737</v>
      </c>
      <c r="O31" s="48">
        <f t="shared" si="1"/>
        <v>1.9953354412547351</v>
      </c>
      <c r="P31" s="9"/>
    </row>
    <row r="32" spans="1:16">
      <c r="A32" s="12"/>
      <c r="B32" s="25">
        <v>335.12</v>
      </c>
      <c r="C32" s="20" t="s">
        <v>153</v>
      </c>
      <c r="D32" s="47">
        <v>759325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759325</v>
      </c>
      <c r="O32" s="48">
        <f t="shared" si="1"/>
        <v>23.771248786901669</v>
      </c>
      <c r="P32" s="9"/>
    </row>
    <row r="33" spans="1:16">
      <c r="A33" s="12"/>
      <c r="B33" s="25">
        <v>335.13</v>
      </c>
      <c r="C33" s="20" t="s">
        <v>154</v>
      </c>
      <c r="D33" s="47">
        <v>15569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15569</v>
      </c>
      <c r="O33" s="48">
        <f t="shared" si="1"/>
        <v>0.48739943023510629</v>
      </c>
      <c r="P33" s="9"/>
    </row>
    <row r="34" spans="1:16">
      <c r="A34" s="12"/>
      <c r="B34" s="25">
        <v>335.14</v>
      </c>
      <c r="C34" s="20" t="s">
        <v>155</v>
      </c>
      <c r="D34" s="47">
        <v>6719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6719</v>
      </c>
      <c r="O34" s="48">
        <f t="shared" si="1"/>
        <v>0.21034342422439972</v>
      </c>
      <c r="P34" s="9"/>
    </row>
    <row r="35" spans="1:16">
      <c r="A35" s="12"/>
      <c r="B35" s="25">
        <v>335.15</v>
      </c>
      <c r="C35" s="20" t="s">
        <v>156</v>
      </c>
      <c r="D35" s="47">
        <v>9708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9708</v>
      </c>
      <c r="O35" s="48">
        <f t="shared" si="1"/>
        <v>0.30391635100021913</v>
      </c>
      <c r="P35" s="9"/>
    </row>
    <row r="36" spans="1:16">
      <c r="A36" s="12"/>
      <c r="B36" s="25">
        <v>335.16</v>
      </c>
      <c r="C36" s="20" t="s">
        <v>157</v>
      </c>
      <c r="D36" s="47">
        <v>446500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446500</v>
      </c>
      <c r="O36" s="48">
        <f t="shared" si="1"/>
        <v>13.97802335409949</v>
      </c>
      <c r="P36" s="9"/>
    </row>
    <row r="37" spans="1:16">
      <c r="A37" s="12"/>
      <c r="B37" s="25">
        <v>335.18</v>
      </c>
      <c r="C37" s="20" t="s">
        <v>158</v>
      </c>
      <c r="D37" s="47">
        <v>4203236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4203236</v>
      </c>
      <c r="O37" s="48">
        <f t="shared" ref="O37:O68" si="7">(N37/O$83)</f>
        <v>131.58551169270262</v>
      </c>
      <c r="P37" s="9"/>
    </row>
    <row r="38" spans="1:16">
      <c r="A38" s="12"/>
      <c r="B38" s="25">
        <v>335.19</v>
      </c>
      <c r="C38" s="20" t="s">
        <v>159</v>
      </c>
      <c r="D38" s="47">
        <v>157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157</v>
      </c>
      <c r="O38" s="48">
        <f t="shared" si="7"/>
        <v>4.9150048523933258E-3</v>
      </c>
      <c r="P38" s="9"/>
    </row>
    <row r="39" spans="1:16">
      <c r="A39" s="12"/>
      <c r="B39" s="25">
        <v>335.21</v>
      </c>
      <c r="C39" s="20" t="s">
        <v>251</v>
      </c>
      <c r="D39" s="47">
        <v>0</v>
      </c>
      <c r="E39" s="47">
        <v>3110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3110</v>
      </c>
      <c r="O39" s="48">
        <f t="shared" si="7"/>
        <v>9.73609241461353E-2</v>
      </c>
      <c r="P39" s="9"/>
    </row>
    <row r="40" spans="1:16">
      <c r="A40" s="12"/>
      <c r="B40" s="25">
        <v>335.49</v>
      </c>
      <c r="C40" s="20" t="s">
        <v>122</v>
      </c>
      <c r="D40" s="47">
        <v>0</v>
      </c>
      <c r="E40" s="47">
        <v>104826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104826</v>
      </c>
      <c r="O40" s="48">
        <f t="shared" si="7"/>
        <v>3.2816579532291894</v>
      </c>
      <c r="P40" s="9"/>
    </row>
    <row r="41" spans="1:16">
      <c r="A41" s="12"/>
      <c r="B41" s="25">
        <v>337.7</v>
      </c>
      <c r="C41" s="20" t="s">
        <v>218</v>
      </c>
      <c r="D41" s="47">
        <v>2000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2000</v>
      </c>
      <c r="O41" s="48">
        <f t="shared" si="7"/>
        <v>6.2611526782080582E-2</v>
      </c>
      <c r="P41" s="9"/>
    </row>
    <row r="42" spans="1:16">
      <c r="A42" s="12"/>
      <c r="B42" s="25">
        <v>337.9</v>
      </c>
      <c r="C42" s="20" t="s">
        <v>252</v>
      </c>
      <c r="D42" s="47">
        <v>4947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4947</v>
      </c>
      <c r="O42" s="48">
        <f t="shared" si="7"/>
        <v>0.15486961149547632</v>
      </c>
      <c r="P42" s="9"/>
    </row>
    <row r="43" spans="1:16">
      <c r="A43" s="12"/>
      <c r="B43" s="25">
        <v>338</v>
      </c>
      <c r="C43" s="20" t="s">
        <v>45</v>
      </c>
      <c r="D43" s="47">
        <v>0</v>
      </c>
      <c r="E43" s="47">
        <v>1020434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1020434</v>
      </c>
      <c r="O43" s="48">
        <f t="shared" si="7"/>
        <v>31.945465360172808</v>
      </c>
      <c r="P43" s="9"/>
    </row>
    <row r="44" spans="1:16" ht="15.75">
      <c r="A44" s="29" t="s">
        <v>50</v>
      </c>
      <c r="B44" s="30"/>
      <c r="C44" s="31"/>
      <c r="D44" s="32">
        <f t="shared" ref="D44:M44" si="8">SUM(D45:D63)</f>
        <v>2276827</v>
      </c>
      <c r="E44" s="32">
        <f t="shared" si="8"/>
        <v>4263055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5473910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12013792</v>
      </c>
      <c r="O44" s="46">
        <f t="shared" si="7"/>
        <v>376.10092978117274</v>
      </c>
      <c r="P44" s="10"/>
    </row>
    <row r="45" spans="1:16">
      <c r="A45" s="12"/>
      <c r="B45" s="25">
        <v>341.2</v>
      </c>
      <c r="C45" s="20" t="s">
        <v>253</v>
      </c>
      <c r="D45" s="47">
        <v>139817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63" si="9">SUM(D45:M45)</f>
        <v>139817</v>
      </c>
      <c r="O45" s="48">
        <f t="shared" si="7"/>
        <v>4.37707792004508</v>
      </c>
      <c r="P45" s="9"/>
    </row>
    <row r="46" spans="1:16">
      <c r="A46" s="12"/>
      <c r="B46" s="25">
        <v>341.51</v>
      </c>
      <c r="C46" s="20" t="s">
        <v>161</v>
      </c>
      <c r="D46" s="47">
        <v>288369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288369</v>
      </c>
      <c r="O46" s="48">
        <f t="shared" si="7"/>
        <v>9.0276116833108979</v>
      </c>
      <c r="P46" s="9"/>
    </row>
    <row r="47" spans="1:16">
      <c r="A47" s="12"/>
      <c r="B47" s="25">
        <v>341.52</v>
      </c>
      <c r="C47" s="20" t="s">
        <v>162</v>
      </c>
      <c r="D47" s="47">
        <v>0</v>
      </c>
      <c r="E47" s="47">
        <v>203184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203184</v>
      </c>
      <c r="O47" s="48">
        <f t="shared" si="7"/>
        <v>6.3608302288451304</v>
      </c>
      <c r="P47" s="9"/>
    </row>
    <row r="48" spans="1:16">
      <c r="A48" s="12"/>
      <c r="B48" s="25">
        <v>341.54</v>
      </c>
      <c r="C48" s="20" t="s">
        <v>163</v>
      </c>
      <c r="D48" s="47">
        <v>0</v>
      </c>
      <c r="E48" s="47">
        <v>172518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172518</v>
      </c>
      <c r="O48" s="48">
        <f t="shared" si="7"/>
        <v>5.4008076886954886</v>
      </c>
      <c r="P48" s="9"/>
    </row>
    <row r="49" spans="1:16">
      <c r="A49" s="12"/>
      <c r="B49" s="25">
        <v>341.8</v>
      </c>
      <c r="C49" s="20" t="s">
        <v>164</v>
      </c>
      <c r="D49" s="47">
        <v>34067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34067</v>
      </c>
      <c r="O49" s="48">
        <f t="shared" si="7"/>
        <v>1.0664934414425695</v>
      </c>
      <c r="P49" s="9"/>
    </row>
    <row r="50" spans="1:16">
      <c r="A50" s="12"/>
      <c r="B50" s="25">
        <v>341.9</v>
      </c>
      <c r="C50" s="20" t="s">
        <v>165</v>
      </c>
      <c r="D50" s="47">
        <v>336000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336000</v>
      </c>
      <c r="O50" s="48">
        <f t="shared" si="7"/>
        <v>10.518736499389538</v>
      </c>
      <c r="P50" s="9"/>
    </row>
    <row r="51" spans="1:16">
      <c r="A51" s="12"/>
      <c r="B51" s="25">
        <v>342.3</v>
      </c>
      <c r="C51" s="20" t="s">
        <v>60</v>
      </c>
      <c r="D51" s="47">
        <v>0</v>
      </c>
      <c r="E51" s="47">
        <v>3038071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3038071</v>
      </c>
      <c r="O51" s="48">
        <f t="shared" si="7"/>
        <v>95.109131891181164</v>
      </c>
      <c r="P51" s="9"/>
    </row>
    <row r="52" spans="1:16">
      <c r="A52" s="12"/>
      <c r="B52" s="25">
        <v>342.6</v>
      </c>
      <c r="C52" s="20" t="s">
        <v>62</v>
      </c>
      <c r="D52" s="47">
        <v>1261594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1261594</v>
      </c>
      <c r="O52" s="48">
        <f t="shared" si="7"/>
        <v>39.495163259556087</v>
      </c>
      <c r="P52" s="9"/>
    </row>
    <row r="53" spans="1:16">
      <c r="A53" s="12"/>
      <c r="B53" s="25">
        <v>342.9</v>
      </c>
      <c r="C53" s="20" t="s">
        <v>63</v>
      </c>
      <c r="D53" s="47">
        <v>0</v>
      </c>
      <c r="E53" s="47">
        <v>735058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735058</v>
      </c>
      <c r="O53" s="48">
        <f t="shared" si="7"/>
        <v>23.011551826691292</v>
      </c>
      <c r="P53" s="9"/>
    </row>
    <row r="54" spans="1:16">
      <c r="A54" s="12"/>
      <c r="B54" s="25">
        <v>343.3</v>
      </c>
      <c r="C54" s="20" t="s">
        <v>166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45473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45473</v>
      </c>
      <c r="O54" s="48">
        <f t="shared" si="7"/>
        <v>1.4235669786807752</v>
      </c>
      <c r="P54" s="9"/>
    </row>
    <row r="55" spans="1:16">
      <c r="A55" s="12"/>
      <c r="B55" s="25">
        <v>343.4</v>
      </c>
      <c r="C55" s="20" t="s">
        <v>64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2352661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2352661</v>
      </c>
      <c r="O55" s="48">
        <f t="shared" si="7"/>
        <v>73.65184860532824</v>
      </c>
      <c r="P55" s="9"/>
    </row>
    <row r="56" spans="1:16">
      <c r="A56" s="12"/>
      <c r="B56" s="25">
        <v>343.5</v>
      </c>
      <c r="C56" s="20" t="s">
        <v>65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3075776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3075776</v>
      </c>
      <c r="O56" s="48">
        <f t="shared" si="7"/>
        <v>96.289515699840337</v>
      </c>
      <c r="P56" s="9"/>
    </row>
    <row r="57" spans="1:16">
      <c r="A57" s="12"/>
      <c r="B57" s="25">
        <v>344.1</v>
      </c>
      <c r="C57" s="20" t="s">
        <v>168</v>
      </c>
      <c r="D57" s="47">
        <v>1355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1355</v>
      </c>
      <c r="O57" s="48">
        <f t="shared" si="7"/>
        <v>4.2419309394859592E-2</v>
      </c>
      <c r="P57" s="9"/>
    </row>
    <row r="58" spans="1:16">
      <c r="A58" s="12"/>
      <c r="B58" s="25">
        <v>344.2</v>
      </c>
      <c r="C58" s="20" t="s">
        <v>241</v>
      </c>
      <c r="D58" s="47">
        <v>2327</v>
      </c>
      <c r="E58" s="47">
        <v>3543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5870</v>
      </c>
      <c r="O58" s="48">
        <f t="shared" si="7"/>
        <v>0.18376483110540651</v>
      </c>
      <c r="P58" s="9"/>
    </row>
    <row r="59" spans="1:16">
      <c r="A59" s="12"/>
      <c r="B59" s="25">
        <v>347.1</v>
      </c>
      <c r="C59" s="20" t="s">
        <v>68</v>
      </c>
      <c r="D59" s="47">
        <v>14840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14840</v>
      </c>
      <c r="O59" s="48">
        <f t="shared" si="7"/>
        <v>0.46457752872303792</v>
      </c>
      <c r="P59" s="9"/>
    </row>
    <row r="60" spans="1:16">
      <c r="A60" s="12"/>
      <c r="B60" s="25">
        <v>347.2</v>
      </c>
      <c r="C60" s="20" t="s">
        <v>69</v>
      </c>
      <c r="D60" s="47">
        <v>132116</v>
      </c>
      <c r="E60" s="47">
        <v>86693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218809</v>
      </c>
      <c r="O60" s="48">
        <f t="shared" si="7"/>
        <v>6.8499827818301346</v>
      </c>
      <c r="P60" s="9"/>
    </row>
    <row r="61" spans="1:16">
      <c r="A61" s="12"/>
      <c r="B61" s="25">
        <v>347.4</v>
      </c>
      <c r="C61" s="20" t="s">
        <v>177</v>
      </c>
      <c r="D61" s="47">
        <v>10450</v>
      </c>
      <c r="E61" s="47">
        <v>112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10562</v>
      </c>
      <c r="O61" s="48">
        <f t="shared" si="7"/>
        <v>0.33065147293616753</v>
      </c>
      <c r="P61" s="9"/>
    </row>
    <row r="62" spans="1:16">
      <c r="A62" s="12"/>
      <c r="B62" s="25">
        <v>347.5</v>
      </c>
      <c r="C62" s="20" t="s">
        <v>70</v>
      </c>
      <c r="D62" s="47">
        <v>8302</v>
      </c>
      <c r="E62" s="47">
        <v>23876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32178</v>
      </c>
      <c r="O62" s="48">
        <f t="shared" si="7"/>
        <v>1.0073568543968945</v>
      </c>
      <c r="P62" s="9"/>
    </row>
    <row r="63" spans="1:16">
      <c r="A63" s="12"/>
      <c r="B63" s="25">
        <v>348.88</v>
      </c>
      <c r="C63" s="20" t="s">
        <v>169</v>
      </c>
      <c r="D63" s="47">
        <v>47590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47590</v>
      </c>
      <c r="O63" s="48">
        <f t="shared" si="7"/>
        <v>1.4898412797796075</v>
      </c>
      <c r="P63" s="9"/>
    </row>
    <row r="64" spans="1:16" ht="15.75">
      <c r="A64" s="29" t="s">
        <v>51</v>
      </c>
      <c r="B64" s="30"/>
      <c r="C64" s="31"/>
      <c r="D64" s="32">
        <f t="shared" ref="D64:M64" si="10">SUM(D65:D70)</f>
        <v>70891</v>
      </c>
      <c r="E64" s="32">
        <f t="shared" si="10"/>
        <v>216190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0</v>
      </c>
      <c r="J64" s="32">
        <f t="shared" si="10"/>
        <v>0</v>
      </c>
      <c r="K64" s="32">
        <f t="shared" si="10"/>
        <v>0</v>
      </c>
      <c r="L64" s="32">
        <f t="shared" si="10"/>
        <v>0</v>
      </c>
      <c r="M64" s="32">
        <f t="shared" si="10"/>
        <v>0</v>
      </c>
      <c r="N64" s="32">
        <f t="shared" ref="N64:N81" si="11">SUM(D64:M64)</f>
        <v>287081</v>
      </c>
      <c r="O64" s="46">
        <f t="shared" si="7"/>
        <v>8.9872898600632372</v>
      </c>
      <c r="P64" s="10"/>
    </row>
    <row r="65" spans="1:16">
      <c r="A65" s="13"/>
      <c r="B65" s="40">
        <v>351.1</v>
      </c>
      <c r="C65" s="21" t="s">
        <v>90</v>
      </c>
      <c r="D65" s="47">
        <v>0</v>
      </c>
      <c r="E65" s="47">
        <v>37656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37656</v>
      </c>
      <c r="O65" s="48">
        <f t="shared" si="7"/>
        <v>1.1788498262530132</v>
      </c>
      <c r="P65" s="9"/>
    </row>
    <row r="66" spans="1:16">
      <c r="A66" s="13"/>
      <c r="B66" s="40">
        <v>351.2</v>
      </c>
      <c r="C66" s="21" t="s">
        <v>92</v>
      </c>
      <c r="D66" s="47">
        <v>0</v>
      </c>
      <c r="E66" s="47">
        <v>2000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2000</v>
      </c>
      <c r="O66" s="48">
        <f t="shared" si="7"/>
        <v>6.2611526782080582E-2</v>
      </c>
      <c r="P66" s="9"/>
    </row>
    <row r="67" spans="1:16">
      <c r="A67" s="13"/>
      <c r="B67" s="40">
        <v>351.5</v>
      </c>
      <c r="C67" s="21" t="s">
        <v>93</v>
      </c>
      <c r="D67" s="47">
        <v>0</v>
      </c>
      <c r="E67" s="47">
        <v>15024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15024</v>
      </c>
      <c r="O67" s="48">
        <f t="shared" si="7"/>
        <v>0.47033778918698932</v>
      </c>
      <c r="P67" s="9"/>
    </row>
    <row r="68" spans="1:16">
      <c r="A68" s="13"/>
      <c r="B68" s="40">
        <v>351.9</v>
      </c>
      <c r="C68" s="21" t="s">
        <v>237</v>
      </c>
      <c r="D68" s="47">
        <v>0</v>
      </c>
      <c r="E68" s="47">
        <v>161510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161510</v>
      </c>
      <c r="O68" s="48">
        <f t="shared" si="7"/>
        <v>5.0561938452869173</v>
      </c>
      <c r="P68" s="9"/>
    </row>
    <row r="69" spans="1:16">
      <c r="A69" s="13"/>
      <c r="B69" s="40">
        <v>352</v>
      </c>
      <c r="C69" s="21" t="s">
        <v>94</v>
      </c>
      <c r="D69" s="47">
        <v>27221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27221</v>
      </c>
      <c r="O69" s="48">
        <f t="shared" ref="O69:O81" si="12">(N69/O$83)</f>
        <v>0.85217418526750777</v>
      </c>
      <c r="P69" s="9"/>
    </row>
    <row r="70" spans="1:16">
      <c r="A70" s="13"/>
      <c r="B70" s="40">
        <v>354</v>
      </c>
      <c r="C70" s="21" t="s">
        <v>95</v>
      </c>
      <c r="D70" s="47">
        <v>43670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43670</v>
      </c>
      <c r="O70" s="48">
        <f t="shared" si="12"/>
        <v>1.3671226872867295</v>
      </c>
      <c r="P70" s="9"/>
    </row>
    <row r="71" spans="1:16" ht="15.75">
      <c r="A71" s="29" t="s">
        <v>4</v>
      </c>
      <c r="B71" s="30"/>
      <c r="C71" s="31"/>
      <c r="D71" s="32">
        <f t="shared" ref="D71:M71" si="13">SUM(D72:D77)</f>
        <v>235245</v>
      </c>
      <c r="E71" s="32">
        <f t="shared" si="13"/>
        <v>141800</v>
      </c>
      <c r="F71" s="32">
        <f t="shared" si="13"/>
        <v>0</v>
      </c>
      <c r="G71" s="32">
        <f t="shared" si="13"/>
        <v>25645</v>
      </c>
      <c r="H71" s="32">
        <f t="shared" si="13"/>
        <v>0</v>
      </c>
      <c r="I71" s="32">
        <f t="shared" si="13"/>
        <v>1370161</v>
      </c>
      <c r="J71" s="32">
        <f t="shared" si="13"/>
        <v>0</v>
      </c>
      <c r="K71" s="32">
        <f t="shared" si="13"/>
        <v>0</v>
      </c>
      <c r="L71" s="32">
        <f t="shared" si="13"/>
        <v>0</v>
      </c>
      <c r="M71" s="32">
        <f t="shared" si="13"/>
        <v>0</v>
      </c>
      <c r="N71" s="32">
        <f t="shared" si="11"/>
        <v>1772851</v>
      </c>
      <c r="O71" s="46">
        <f t="shared" si="12"/>
        <v>55.500453933569169</v>
      </c>
      <c r="P71" s="10"/>
    </row>
    <row r="72" spans="1:16">
      <c r="A72" s="12"/>
      <c r="B72" s="25">
        <v>361.1</v>
      </c>
      <c r="C72" s="20" t="s">
        <v>98</v>
      </c>
      <c r="D72" s="47">
        <v>160228</v>
      </c>
      <c r="E72" s="47">
        <v>20875</v>
      </c>
      <c r="F72" s="47">
        <v>0</v>
      </c>
      <c r="G72" s="47">
        <v>115</v>
      </c>
      <c r="H72" s="47">
        <v>0</v>
      </c>
      <c r="I72" s="47">
        <v>7349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188567</v>
      </c>
      <c r="O72" s="48">
        <f t="shared" si="12"/>
        <v>5.9032338853582944</v>
      </c>
      <c r="P72" s="9"/>
    </row>
    <row r="73" spans="1:16">
      <c r="A73" s="12"/>
      <c r="B73" s="25">
        <v>364</v>
      </c>
      <c r="C73" s="20" t="s">
        <v>194</v>
      </c>
      <c r="D73" s="47">
        <v>0</v>
      </c>
      <c r="E73" s="47">
        <v>0</v>
      </c>
      <c r="F73" s="47">
        <v>0</v>
      </c>
      <c r="G73" s="47">
        <v>1000</v>
      </c>
      <c r="H73" s="47">
        <v>0</v>
      </c>
      <c r="I73" s="47">
        <v>665245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666245</v>
      </c>
      <c r="O73" s="48">
        <f t="shared" si="12"/>
        <v>20.857308330463638</v>
      </c>
      <c r="P73" s="9"/>
    </row>
    <row r="74" spans="1:16">
      <c r="A74" s="12"/>
      <c r="B74" s="25">
        <v>365</v>
      </c>
      <c r="C74" s="20" t="s">
        <v>173</v>
      </c>
      <c r="D74" s="47">
        <v>3412</v>
      </c>
      <c r="E74" s="47">
        <v>28397</v>
      </c>
      <c r="F74" s="47">
        <v>0</v>
      </c>
      <c r="G74" s="47">
        <v>0</v>
      </c>
      <c r="H74" s="47">
        <v>0</v>
      </c>
      <c r="I74" s="47">
        <v>50493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82302</v>
      </c>
      <c r="O74" s="48">
        <f t="shared" si="12"/>
        <v>2.5765269386093981</v>
      </c>
      <c r="P74" s="9"/>
    </row>
    <row r="75" spans="1:16">
      <c r="A75" s="12"/>
      <c r="B75" s="25">
        <v>366</v>
      </c>
      <c r="C75" s="20" t="s">
        <v>100</v>
      </c>
      <c r="D75" s="47">
        <v>16026</v>
      </c>
      <c r="E75" s="47">
        <v>0</v>
      </c>
      <c r="F75" s="47">
        <v>0</v>
      </c>
      <c r="G75" s="47">
        <v>24512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40538</v>
      </c>
      <c r="O75" s="48">
        <f t="shared" si="12"/>
        <v>1.2690730363459912</v>
      </c>
      <c r="P75" s="9"/>
    </row>
    <row r="76" spans="1:16">
      <c r="A76" s="12"/>
      <c r="B76" s="25">
        <v>369.3</v>
      </c>
      <c r="C76" s="20" t="s">
        <v>101</v>
      </c>
      <c r="D76" s="47">
        <v>13892</v>
      </c>
      <c r="E76" s="47">
        <v>66909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80801</v>
      </c>
      <c r="O76" s="48">
        <f t="shared" si="12"/>
        <v>2.5295369877594465</v>
      </c>
      <c r="P76" s="9"/>
    </row>
    <row r="77" spans="1:16">
      <c r="A77" s="12"/>
      <c r="B77" s="25">
        <v>369.9</v>
      </c>
      <c r="C77" s="20" t="s">
        <v>102</v>
      </c>
      <c r="D77" s="47">
        <v>41687</v>
      </c>
      <c r="E77" s="47">
        <v>25619</v>
      </c>
      <c r="F77" s="47">
        <v>0</v>
      </c>
      <c r="G77" s="47">
        <v>18</v>
      </c>
      <c r="H77" s="47">
        <v>0</v>
      </c>
      <c r="I77" s="47">
        <v>647074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714398</v>
      </c>
      <c r="O77" s="48">
        <f t="shared" si="12"/>
        <v>22.3647747550324</v>
      </c>
      <c r="P77" s="9"/>
    </row>
    <row r="78" spans="1:16" ht="15.75">
      <c r="A78" s="29" t="s">
        <v>52</v>
      </c>
      <c r="B78" s="30"/>
      <c r="C78" s="31"/>
      <c r="D78" s="32">
        <f t="shared" ref="D78:M78" si="14">SUM(D79:D80)</f>
        <v>17631901</v>
      </c>
      <c r="E78" s="32">
        <f t="shared" si="14"/>
        <v>9548260</v>
      </c>
      <c r="F78" s="32">
        <f t="shared" si="14"/>
        <v>0</v>
      </c>
      <c r="G78" s="32">
        <f t="shared" si="14"/>
        <v>1361225</v>
      </c>
      <c r="H78" s="32">
        <f t="shared" si="14"/>
        <v>0</v>
      </c>
      <c r="I78" s="32">
        <f t="shared" si="14"/>
        <v>189844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1"/>
        <v>28731230</v>
      </c>
      <c r="O78" s="46">
        <f t="shared" si="12"/>
        <v>899.45308831355851</v>
      </c>
      <c r="P78" s="9"/>
    </row>
    <row r="79" spans="1:16">
      <c r="A79" s="12"/>
      <c r="B79" s="25">
        <v>381</v>
      </c>
      <c r="C79" s="20" t="s">
        <v>103</v>
      </c>
      <c r="D79" s="47">
        <v>17631901</v>
      </c>
      <c r="E79" s="47">
        <v>9548260</v>
      </c>
      <c r="F79" s="47">
        <v>0</v>
      </c>
      <c r="G79" s="47">
        <v>61225</v>
      </c>
      <c r="H79" s="47">
        <v>0</v>
      </c>
      <c r="I79" s="47">
        <v>189844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27431230</v>
      </c>
      <c r="O79" s="48">
        <f t="shared" si="12"/>
        <v>858.75559590520618</v>
      </c>
      <c r="P79" s="9"/>
    </row>
    <row r="80" spans="1:16" ht="15.75" thickBot="1">
      <c r="A80" s="12"/>
      <c r="B80" s="25">
        <v>384</v>
      </c>
      <c r="C80" s="20" t="s">
        <v>104</v>
      </c>
      <c r="D80" s="47">
        <v>0</v>
      </c>
      <c r="E80" s="47">
        <v>0</v>
      </c>
      <c r="F80" s="47">
        <v>0</v>
      </c>
      <c r="G80" s="47">
        <v>1300000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1300000</v>
      </c>
      <c r="O80" s="48">
        <f t="shared" si="12"/>
        <v>40.697492408352375</v>
      </c>
      <c r="P80" s="9"/>
    </row>
    <row r="81" spans="1:119" ht="16.5" thickBot="1">
      <c r="A81" s="14" t="s">
        <v>71</v>
      </c>
      <c r="B81" s="23"/>
      <c r="C81" s="22"/>
      <c r="D81" s="15">
        <f t="shared" ref="D81:M81" si="15">SUM(D5,D14,D19,D44,D64,D71,D78)</f>
        <v>38027322</v>
      </c>
      <c r="E81" s="15">
        <f t="shared" si="15"/>
        <v>20639854</v>
      </c>
      <c r="F81" s="15">
        <f t="shared" si="15"/>
        <v>0</v>
      </c>
      <c r="G81" s="15">
        <f t="shared" si="15"/>
        <v>7516762</v>
      </c>
      <c r="H81" s="15">
        <f t="shared" si="15"/>
        <v>0</v>
      </c>
      <c r="I81" s="15">
        <f t="shared" si="15"/>
        <v>15508958</v>
      </c>
      <c r="J81" s="15">
        <f t="shared" si="15"/>
        <v>0</v>
      </c>
      <c r="K81" s="15">
        <f t="shared" si="15"/>
        <v>0</v>
      </c>
      <c r="L81" s="15">
        <f t="shared" si="15"/>
        <v>0</v>
      </c>
      <c r="M81" s="15">
        <f t="shared" si="15"/>
        <v>0</v>
      </c>
      <c r="N81" s="15">
        <f t="shared" si="11"/>
        <v>81692896</v>
      </c>
      <c r="O81" s="38">
        <f t="shared" si="12"/>
        <v>2557.458472904862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1"/>
      <c r="B83" s="42"/>
      <c r="C83" s="42"/>
      <c r="D83" s="43"/>
      <c r="E83" s="43"/>
      <c r="F83" s="43"/>
      <c r="G83" s="43"/>
      <c r="H83" s="43"/>
      <c r="I83" s="43"/>
      <c r="J83" s="43"/>
      <c r="K83" s="43"/>
      <c r="L83" s="119" t="s">
        <v>254</v>
      </c>
      <c r="M83" s="119"/>
      <c r="N83" s="119"/>
      <c r="O83" s="44">
        <v>31943</v>
      </c>
    </row>
    <row r="84" spans="1:119">
      <c r="A84" s="120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8"/>
    </row>
    <row r="85" spans="1:119" ht="15.75" customHeight="1" thickBot="1">
      <c r="A85" s="121" t="s">
        <v>134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1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110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10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10701765</v>
      </c>
      <c r="E5" s="27">
        <f t="shared" si="0"/>
        <v>2184259</v>
      </c>
      <c r="F5" s="27">
        <f t="shared" si="0"/>
        <v>0</v>
      </c>
      <c r="G5" s="27">
        <f t="shared" si="0"/>
        <v>2371962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15257986</v>
      </c>
      <c r="O5" s="33">
        <f t="shared" ref="O5:O36" si="1">(N5/O$92)</f>
        <v>478.17186373750354</v>
      </c>
      <c r="P5" s="6"/>
    </row>
    <row r="6" spans="1:133">
      <c r="A6" s="12"/>
      <c r="B6" s="25">
        <v>311</v>
      </c>
      <c r="C6" s="20" t="s">
        <v>2</v>
      </c>
      <c r="D6" s="47">
        <v>8522354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8522354</v>
      </c>
      <c r="O6" s="48">
        <f t="shared" si="1"/>
        <v>267.08308000877497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160437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160437</v>
      </c>
      <c r="O7" s="48">
        <f t="shared" si="1"/>
        <v>5.0279544955968536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135922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135922</v>
      </c>
      <c r="O8" s="48">
        <f t="shared" si="1"/>
        <v>4.2596759534927449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1887900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1887900</v>
      </c>
      <c r="O9" s="48">
        <f t="shared" si="1"/>
        <v>59.165125826569309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2371962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2371962</v>
      </c>
      <c r="O10" s="48">
        <f t="shared" si="1"/>
        <v>74.335203234197252</v>
      </c>
      <c r="P10" s="9"/>
    </row>
    <row r="11" spans="1:133">
      <c r="A11" s="12"/>
      <c r="B11" s="25">
        <v>314.10000000000002</v>
      </c>
      <c r="C11" s="20" t="s">
        <v>146</v>
      </c>
      <c r="D11" s="47">
        <v>1392109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1392109</v>
      </c>
      <c r="O11" s="48">
        <f t="shared" si="1"/>
        <v>43.627471873139243</v>
      </c>
      <c r="P11" s="9"/>
    </row>
    <row r="12" spans="1:133">
      <c r="A12" s="12"/>
      <c r="B12" s="25">
        <v>315</v>
      </c>
      <c r="C12" s="20" t="s">
        <v>150</v>
      </c>
      <c r="D12" s="47">
        <v>760512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760512</v>
      </c>
      <c r="O12" s="48">
        <f t="shared" si="1"/>
        <v>23.833777304208844</v>
      </c>
      <c r="P12" s="9"/>
    </row>
    <row r="13" spans="1:133">
      <c r="A13" s="12"/>
      <c r="B13" s="25">
        <v>316</v>
      </c>
      <c r="C13" s="20" t="s">
        <v>229</v>
      </c>
      <c r="D13" s="47">
        <v>26790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26790</v>
      </c>
      <c r="O13" s="48">
        <f t="shared" si="1"/>
        <v>0.83957504152433482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0</v>
      </c>
      <c r="E14" s="32">
        <f t="shared" si="3"/>
        <v>1200251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1200251</v>
      </c>
      <c r="O14" s="46">
        <f t="shared" si="1"/>
        <v>37.614810868407034</v>
      </c>
      <c r="P14" s="10"/>
    </row>
    <row r="15" spans="1:133">
      <c r="A15" s="12"/>
      <c r="B15" s="25">
        <v>325.2</v>
      </c>
      <c r="C15" s="20" t="s">
        <v>118</v>
      </c>
      <c r="D15" s="47">
        <v>0</v>
      </c>
      <c r="E15" s="47">
        <v>1133339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1133339</v>
      </c>
      <c r="O15" s="48">
        <f t="shared" si="1"/>
        <v>35.517847629195522</v>
      </c>
      <c r="P15" s="9"/>
    </row>
    <row r="16" spans="1:133">
      <c r="A16" s="12"/>
      <c r="B16" s="25">
        <v>329</v>
      </c>
      <c r="C16" s="20" t="s">
        <v>19</v>
      </c>
      <c r="D16" s="47">
        <v>0</v>
      </c>
      <c r="E16" s="47">
        <v>66912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>SUM(D16:M16)</f>
        <v>66912</v>
      </c>
      <c r="O16" s="48">
        <f t="shared" si="1"/>
        <v>2.0969632392115076</v>
      </c>
      <c r="P16" s="9"/>
    </row>
    <row r="17" spans="1:16" ht="15.75">
      <c r="A17" s="29" t="s">
        <v>21</v>
      </c>
      <c r="B17" s="30"/>
      <c r="C17" s="31"/>
      <c r="D17" s="32">
        <f t="shared" ref="D17:M17" si="4">SUM(D18:D42)</f>
        <v>5903444</v>
      </c>
      <c r="E17" s="32">
        <f t="shared" si="4"/>
        <v>1371288</v>
      </c>
      <c r="F17" s="32">
        <f t="shared" si="4"/>
        <v>0</v>
      </c>
      <c r="G17" s="32">
        <f t="shared" si="4"/>
        <v>2133639</v>
      </c>
      <c r="H17" s="32">
        <f t="shared" si="4"/>
        <v>0</v>
      </c>
      <c r="I17" s="32">
        <f t="shared" si="4"/>
        <v>4128808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>SUM(D17:M17)</f>
        <v>13537179</v>
      </c>
      <c r="O17" s="46">
        <f t="shared" si="1"/>
        <v>424.24328559340626</v>
      </c>
      <c r="P17" s="10"/>
    </row>
    <row r="18" spans="1:16">
      <c r="A18" s="12"/>
      <c r="B18" s="25">
        <v>331.2</v>
      </c>
      <c r="C18" s="20" t="s">
        <v>20</v>
      </c>
      <c r="D18" s="47">
        <v>0</v>
      </c>
      <c r="E18" s="47">
        <v>89856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89856</v>
      </c>
      <c r="O18" s="48">
        <f t="shared" si="1"/>
        <v>2.8160080228148798</v>
      </c>
      <c r="P18" s="9"/>
    </row>
    <row r="19" spans="1:16">
      <c r="A19" s="12"/>
      <c r="B19" s="25">
        <v>331.35</v>
      </c>
      <c r="C19" s="20" t="s">
        <v>26</v>
      </c>
      <c r="D19" s="47">
        <v>0</v>
      </c>
      <c r="E19" s="47">
        <v>333722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4" si="5">SUM(D19:M19)</f>
        <v>333722</v>
      </c>
      <c r="O19" s="48">
        <f t="shared" si="1"/>
        <v>10.458554012974396</v>
      </c>
      <c r="P19" s="9"/>
    </row>
    <row r="20" spans="1:16">
      <c r="A20" s="12"/>
      <c r="B20" s="25">
        <v>331.5</v>
      </c>
      <c r="C20" s="20" t="s">
        <v>22</v>
      </c>
      <c r="D20" s="47">
        <v>0</v>
      </c>
      <c r="E20" s="47">
        <v>323596</v>
      </c>
      <c r="F20" s="47">
        <v>0</v>
      </c>
      <c r="G20" s="47">
        <v>0</v>
      </c>
      <c r="H20" s="47">
        <v>0</v>
      </c>
      <c r="I20" s="47">
        <v>996161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1319757</v>
      </c>
      <c r="O20" s="48">
        <f t="shared" si="1"/>
        <v>41.360023817731673</v>
      </c>
      <c r="P20" s="9"/>
    </row>
    <row r="21" spans="1:16">
      <c r="A21" s="12"/>
      <c r="B21" s="25">
        <v>331.65</v>
      </c>
      <c r="C21" s="20" t="s">
        <v>27</v>
      </c>
      <c r="D21" s="47">
        <v>0</v>
      </c>
      <c r="E21" s="47">
        <v>47195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47195</v>
      </c>
      <c r="O21" s="48">
        <f t="shared" si="1"/>
        <v>1.479049797862672</v>
      </c>
      <c r="P21" s="9"/>
    </row>
    <row r="22" spans="1:16">
      <c r="A22" s="12"/>
      <c r="B22" s="25">
        <v>331.9</v>
      </c>
      <c r="C22" s="20" t="s">
        <v>23</v>
      </c>
      <c r="D22" s="47">
        <v>0</v>
      </c>
      <c r="E22" s="47">
        <v>42852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42852</v>
      </c>
      <c r="O22" s="48">
        <f t="shared" si="1"/>
        <v>1.3429439969914445</v>
      </c>
      <c r="P22" s="9"/>
    </row>
    <row r="23" spans="1:16">
      <c r="A23" s="12"/>
      <c r="B23" s="25">
        <v>333</v>
      </c>
      <c r="C23" s="20" t="s">
        <v>3</v>
      </c>
      <c r="D23" s="47">
        <v>768217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768217</v>
      </c>
      <c r="O23" s="48">
        <f t="shared" si="1"/>
        <v>24.075245228618886</v>
      </c>
      <c r="P23" s="9"/>
    </row>
    <row r="24" spans="1:16">
      <c r="A24" s="12"/>
      <c r="B24" s="25">
        <v>334.2</v>
      </c>
      <c r="C24" s="20" t="s">
        <v>25</v>
      </c>
      <c r="D24" s="47">
        <v>0</v>
      </c>
      <c r="E24" s="47">
        <v>192233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192233</v>
      </c>
      <c r="O24" s="48">
        <f t="shared" si="1"/>
        <v>6.0244131749663108</v>
      </c>
      <c r="P24" s="9"/>
    </row>
    <row r="25" spans="1:16">
      <c r="A25" s="12"/>
      <c r="B25" s="25">
        <v>334.34</v>
      </c>
      <c r="C25" s="20" t="s">
        <v>29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73977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73977</v>
      </c>
      <c r="O25" s="48">
        <f t="shared" si="1"/>
        <v>2.3183741264220128</v>
      </c>
      <c r="P25" s="9"/>
    </row>
    <row r="26" spans="1:16">
      <c r="A26" s="12"/>
      <c r="B26" s="25">
        <v>334.35</v>
      </c>
      <c r="C26" s="20" t="s">
        <v>30</v>
      </c>
      <c r="D26" s="47">
        <v>0</v>
      </c>
      <c r="E26" s="47">
        <v>0</v>
      </c>
      <c r="F26" s="47">
        <v>0</v>
      </c>
      <c r="G26" s="47">
        <v>25000</v>
      </c>
      <c r="H26" s="47">
        <v>0</v>
      </c>
      <c r="I26" s="47">
        <v>3058670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3083670</v>
      </c>
      <c r="O26" s="48">
        <f t="shared" si="1"/>
        <v>96.639506095458955</v>
      </c>
      <c r="P26" s="9"/>
    </row>
    <row r="27" spans="1:16">
      <c r="A27" s="12"/>
      <c r="B27" s="25">
        <v>334.39</v>
      </c>
      <c r="C27" s="20" t="s">
        <v>31</v>
      </c>
      <c r="D27" s="47">
        <v>0</v>
      </c>
      <c r="E27" s="47">
        <v>0</v>
      </c>
      <c r="F27" s="47">
        <v>0</v>
      </c>
      <c r="G27" s="47">
        <v>85259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1" si="6">SUM(D27:M27)</f>
        <v>85259</v>
      </c>
      <c r="O27" s="48">
        <f t="shared" si="1"/>
        <v>2.6719420853050861</v>
      </c>
      <c r="P27" s="9"/>
    </row>
    <row r="28" spans="1:16">
      <c r="A28" s="12"/>
      <c r="B28" s="25">
        <v>334.41</v>
      </c>
      <c r="C28" s="20" t="s">
        <v>151</v>
      </c>
      <c r="D28" s="47">
        <v>0</v>
      </c>
      <c r="E28" s="47">
        <v>62088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62088</v>
      </c>
      <c r="O28" s="48">
        <f t="shared" si="1"/>
        <v>1.9457833213200038</v>
      </c>
      <c r="P28" s="9"/>
    </row>
    <row r="29" spans="1:16">
      <c r="A29" s="12"/>
      <c r="B29" s="25">
        <v>334.49</v>
      </c>
      <c r="C29" s="20" t="s">
        <v>32</v>
      </c>
      <c r="D29" s="47">
        <v>0</v>
      </c>
      <c r="E29" s="47">
        <v>0</v>
      </c>
      <c r="F29" s="47">
        <v>0</v>
      </c>
      <c r="G29" s="47">
        <v>2020755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2020755</v>
      </c>
      <c r="O29" s="48">
        <f t="shared" si="1"/>
        <v>63.328684697107398</v>
      </c>
      <c r="P29" s="9"/>
    </row>
    <row r="30" spans="1:16">
      <c r="A30" s="12"/>
      <c r="B30" s="25">
        <v>334.61</v>
      </c>
      <c r="C30" s="20" t="s">
        <v>152</v>
      </c>
      <c r="D30" s="47">
        <v>0</v>
      </c>
      <c r="E30" s="47">
        <v>46540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46540</v>
      </c>
      <c r="O30" s="48">
        <f t="shared" si="1"/>
        <v>1.4585226738537718</v>
      </c>
      <c r="P30" s="9"/>
    </row>
    <row r="31" spans="1:16">
      <c r="A31" s="12"/>
      <c r="B31" s="25">
        <v>334.69</v>
      </c>
      <c r="C31" s="20" t="s">
        <v>34</v>
      </c>
      <c r="D31" s="47">
        <v>1703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1703</v>
      </c>
      <c r="O31" s="48">
        <f t="shared" si="1"/>
        <v>5.3370522423140804E-2</v>
      </c>
      <c r="P31" s="9"/>
    </row>
    <row r="32" spans="1:16">
      <c r="A32" s="12"/>
      <c r="B32" s="25">
        <v>334.7</v>
      </c>
      <c r="C32" s="20" t="s">
        <v>35</v>
      </c>
      <c r="D32" s="47">
        <v>62568</v>
      </c>
      <c r="E32" s="47">
        <v>5000</v>
      </c>
      <c r="F32" s="47">
        <v>0</v>
      </c>
      <c r="G32" s="47">
        <v>2625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70193</v>
      </c>
      <c r="O32" s="48">
        <f t="shared" si="1"/>
        <v>2.1997868939797551</v>
      </c>
      <c r="P32" s="9"/>
    </row>
    <row r="33" spans="1:16">
      <c r="A33" s="12"/>
      <c r="B33" s="25">
        <v>334.82</v>
      </c>
      <c r="C33" s="20" t="s">
        <v>240</v>
      </c>
      <c r="D33" s="47">
        <v>0</v>
      </c>
      <c r="E33" s="47">
        <v>156345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156345</v>
      </c>
      <c r="O33" s="48">
        <f t="shared" si="1"/>
        <v>4.8997148140023192</v>
      </c>
      <c r="P33" s="9"/>
    </row>
    <row r="34" spans="1:16">
      <c r="A34" s="12"/>
      <c r="B34" s="25">
        <v>335.12</v>
      </c>
      <c r="C34" s="20" t="s">
        <v>153</v>
      </c>
      <c r="D34" s="47">
        <v>720364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720364</v>
      </c>
      <c r="O34" s="48">
        <f t="shared" si="1"/>
        <v>22.57557428938544</v>
      </c>
      <c r="P34" s="9"/>
    </row>
    <row r="35" spans="1:16">
      <c r="A35" s="12"/>
      <c r="B35" s="25">
        <v>335.13</v>
      </c>
      <c r="C35" s="20" t="s">
        <v>154</v>
      </c>
      <c r="D35" s="47">
        <v>14808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14808</v>
      </c>
      <c r="O35" s="48">
        <f t="shared" si="1"/>
        <v>0.46406969820426841</v>
      </c>
      <c r="P35" s="9"/>
    </row>
    <row r="36" spans="1:16">
      <c r="A36" s="12"/>
      <c r="B36" s="25">
        <v>335.14</v>
      </c>
      <c r="C36" s="20" t="s">
        <v>155</v>
      </c>
      <c r="D36" s="47">
        <v>6222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6222</v>
      </c>
      <c r="O36" s="48">
        <f t="shared" si="1"/>
        <v>0.19499200852424081</v>
      </c>
      <c r="P36" s="9"/>
    </row>
    <row r="37" spans="1:16">
      <c r="A37" s="12"/>
      <c r="B37" s="25">
        <v>335.15</v>
      </c>
      <c r="C37" s="20" t="s">
        <v>156</v>
      </c>
      <c r="D37" s="47">
        <v>4108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4108</v>
      </c>
      <c r="O37" s="48">
        <f t="shared" ref="O37:O68" si="7">(N37/O$92)</f>
        <v>0.12874110752452286</v>
      </c>
      <c r="P37" s="9"/>
    </row>
    <row r="38" spans="1:16">
      <c r="A38" s="12"/>
      <c r="B38" s="25">
        <v>335.16</v>
      </c>
      <c r="C38" s="20" t="s">
        <v>157</v>
      </c>
      <c r="D38" s="47">
        <v>446500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446500</v>
      </c>
      <c r="O38" s="48">
        <f t="shared" si="7"/>
        <v>13.992917358738914</v>
      </c>
      <c r="P38" s="9"/>
    </row>
    <row r="39" spans="1:16">
      <c r="A39" s="12"/>
      <c r="B39" s="25">
        <v>335.18</v>
      </c>
      <c r="C39" s="20" t="s">
        <v>158</v>
      </c>
      <c r="D39" s="47">
        <v>3878858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3878858</v>
      </c>
      <c r="O39" s="48">
        <f t="shared" si="7"/>
        <v>121.55999874643517</v>
      </c>
      <c r="P39" s="9"/>
    </row>
    <row r="40" spans="1:16">
      <c r="A40" s="12"/>
      <c r="B40" s="25">
        <v>335.19</v>
      </c>
      <c r="C40" s="20" t="s">
        <v>159</v>
      </c>
      <c r="D40" s="47">
        <v>96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96</v>
      </c>
      <c r="O40" s="48">
        <f t="shared" si="7"/>
        <v>3.008555579930427E-3</v>
      </c>
      <c r="P40" s="9"/>
    </row>
    <row r="41" spans="1:16">
      <c r="A41" s="12"/>
      <c r="B41" s="25">
        <v>335.49</v>
      </c>
      <c r="C41" s="20" t="s">
        <v>122</v>
      </c>
      <c r="D41" s="47">
        <v>0</v>
      </c>
      <c r="E41" s="47">
        <v>29208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29208</v>
      </c>
      <c r="O41" s="48">
        <f t="shared" si="7"/>
        <v>0.91535303519383249</v>
      </c>
      <c r="P41" s="9"/>
    </row>
    <row r="42" spans="1:16">
      <c r="A42" s="12"/>
      <c r="B42" s="25">
        <v>338</v>
      </c>
      <c r="C42" s="20" t="s">
        <v>45</v>
      </c>
      <c r="D42" s="47">
        <v>0</v>
      </c>
      <c r="E42" s="47">
        <v>42653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42653</v>
      </c>
      <c r="O42" s="48">
        <f t="shared" si="7"/>
        <v>1.3367075119872136</v>
      </c>
      <c r="P42" s="9"/>
    </row>
    <row r="43" spans="1:16" ht="15.75">
      <c r="A43" s="29" t="s">
        <v>50</v>
      </c>
      <c r="B43" s="30"/>
      <c r="C43" s="31"/>
      <c r="D43" s="32">
        <f t="shared" ref="D43:M43" si="8">SUM(D44:D73)</f>
        <v>2370763</v>
      </c>
      <c r="E43" s="32">
        <f t="shared" si="8"/>
        <v>4738403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4785456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11894622</v>
      </c>
      <c r="O43" s="46">
        <f t="shared" si="7"/>
        <v>372.76699363815851</v>
      </c>
      <c r="P43" s="10"/>
    </row>
    <row r="44" spans="1:16">
      <c r="A44" s="12"/>
      <c r="B44" s="25">
        <v>341.1</v>
      </c>
      <c r="C44" s="20" t="s">
        <v>230</v>
      </c>
      <c r="D44" s="47">
        <v>130288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130288</v>
      </c>
      <c r="O44" s="48">
        <f t="shared" si="7"/>
        <v>4.0831113478955778</v>
      </c>
      <c r="P44" s="9"/>
    </row>
    <row r="45" spans="1:16">
      <c r="A45" s="12"/>
      <c r="B45" s="25">
        <v>341.3</v>
      </c>
      <c r="C45" s="20" t="s">
        <v>185</v>
      </c>
      <c r="D45" s="47">
        <v>37367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3" si="9">SUM(D45:M45)</f>
        <v>37367</v>
      </c>
      <c r="O45" s="48">
        <f t="shared" si="7"/>
        <v>1.1710489203672945</v>
      </c>
      <c r="P45" s="9"/>
    </row>
    <row r="46" spans="1:16">
      <c r="A46" s="12"/>
      <c r="B46" s="25">
        <v>341.51</v>
      </c>
      <c r="C46" s="20" t="s">
        <v>161</v>
      </c>
      <c r="D46" s="47">
        <v>271863</v>
      </c>
      <c r="E46" s="47">
        <v>88310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360173</v>
      </c>
      <c r="O46" s="48">
        <f t="shared" si="7"/>
        <v>11.287505092607102</v>
      </c>
      <c r="P46" s="9"/>
    </row>
    <row r="47" spans="1:16">
      <c r="A47" s="12"/>
      <c r="B47" s="25">
        <v>341.52</v>
      </c>
      <c r="C47" s="20" t="s">
        <v>162</v>
      </c>
      <c r="D47" s="47">
        <v>0</v>
      </c>
      <c r="E47" s="47">
        <v>247319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247319</v>
      </c>
      <c r="O47" s="48">
        <f t="shared" si="7"/>
        <v>7.7507599736751382</v>
      </c>
      <c r="P47" s="9"/>
    </row>
    <row r="48" spans="1:16">
      <c r="A48" s="12"/>
      <c r="B48" s="25">
        <v>341.54</v>
      </c>
      <c r="C48" s="20" t="s">
        <v>163</v>
      </c>
      <c r="D48" s="47">
        <v>0</v>
      </c>
      <c r="E48" s="47">
        <v>185985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185985</v>
      </c>
      <c r="O48" s="48">
        <f t="shared" si="7"/>
        <v>5.8286063493058382</v>
      </c>
      <c r="P48" s="9"/>
    </row>
    <row r="49" spans="1:16">
      <c r="A49" s="12"/>
      <c r="B49" s="25">
        <v>341.8</v>
      </c>
      <c r="C49" s="20" t="s">
        <v>164</v>
      </c>
      <c r="D49" s="47">
        <v>718257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718257</v>
      </c>
      <c r="O49" s="48">
        <f t="shared" si="7"/>
        <v>22.50954276223009</v>
      </c>
      <c r="P49" s="9"/>
    </row>
    <row r="50" spans="1:16">
      <c r="A50" s="12"/>
      <c r="B50" s="25">
        <v>341.9</v>
      </c>
      <c r="C50" s="20" t="s">
        <v>165</v>
      </c>
      <c r="D50" s="47">
        <v>141894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141894</v>
      </c>
      <c r="O50" s="48">
        <f t="shared" si="7"/>
        <v>4.4468331818609173</v>
      </c>
      <c r="P50" s="9"/>
    </row>
    <row r="51" spans="1:16">
      <c r="A51" s="12"/>
      <c r="B51" s="25">
        <v>342.1</v>
      </c>
      <c r="C51" s="20" t="s">
        <v>59</v>
      </c>
      <c r="D51" s="47">
        <v>97978</v>
      </c>
      <c r="E51" s="47">
        <v>576326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674304</v>
      </c>
      <c r="O51" s="48">
        <f t="shared" si="7"/>
        <v>21.13209439343132</v>
      </c>
      <c r="P51" s="9"/>
    </row>
    <row r="52" spans="1:16">
      <c r="A52" s="12"/>
      <c r="B52" s="25">
        <v>342.3</v>
      </c>
      <c r="C52" s="20" t="s">
        <v>60</v>
      </c>
      <c r="D52" s="47">
        <v>0</v>
      </c>
      <c r="E52" s="47">
        <v>3032879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3032879</v>
      </c>
      <c r="O52" s="48">
        <f t="shared" si="7"/>
        <v>95.047760819831396</v>
      </c>
      <c r="P52" s="9"/>
    </row>
    <row r="53" spans="1:16">
      <c r="A53" s="12"/>
      <c r="B53" s="25">
        <v>342.6</v>
      </c>
      <c r="C53" s="20" t="s">
        <v>62</v>
      </c>
      <c r="D53" s="47">
        <v>745714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745714</v>
      </c>
      <c r="O53" s="48">
        <f t="shared" si="7"/>
        <v>23.370020997210819</v>
      </c>
      <c r="P53" s="9"/>
    </row>
    <row r="54" spans="1:16">
      <c r="A54" s="12"/>
      <c r="B54" s="25">
        <v>343.3</v>
      </c>
      <c r="C54" s="20" t="s">
        <v>166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42753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42753</v>
      </c>
      <c r="O54" s="48">
        <f t="shared" si="7"/>
        <v>1.3398414240496412</v>
      </c>
      <c r="P54" s="9"/>
    </row>
    <row r="55" spans="1:16">
      <c r="A55" s="12"/>
      <c r="B55" s="25">
        <v>343.4</v>
      </c>
      <c r="C55" s="20" t="s">
        <v>64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2339623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2339623</v>
      </c>
      <c r="O55" s="48">
        <f t="shared" si="7"/>
        <v>73.321727412328812</v>
      </c>
      <c r="P55" s="9"/>
    </row>
    <row r="56" spans="1:16">
      <c r="A56" s="12"/>
      <c r="B56" s="25">
        <v>343.5</v>
      </c>
      <c r="C56" s="20" t="s">
        <v>65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2403080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2403080</v>
      </c>
      <c r="O56" s="48">
        <f t="shared" si="7"/>
        <v>75.310413989783441</v>
      </c>
      <c r="P56" s="9"/>
    </row>
    <row r="57" spans="1:16">
      <c r="A57" s="12"/>
      <c r="B57" s="25">
        <v>344.1</v>
      </c>
      <c r="C57" s="20" t="s">
        <v>168</v>
      </c>
      <c r="D57" s="47">
        <v>4052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4052</v>
      </c>
      <c r="O57" s="48">
        <f t="shared" si="7"/>
        <v>0.12698611676956345</v>
      </c>
      <c r="P57" s="9"/>
    </row>
    <row r="58" spans="1:16">
      <c r="A58" s="12"/>
      <c r="B58" s="25">
        <v>344.2</v>
      </c>
      <c r="C58" s="20" t="s">
        <v>241</v>
      </c>
      <c r="D58" s="47">
        <v>2034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2034</v>
      </c>
      <c r="O58" s="48">
        <f t="shared" si="7"/>
        <v>6.3743771349775921E-2</v>
      </c>
      <c r="P58" s="9"/>
    </row>
    <row r="59" spans="1:16">
      <c r="A59" s="12"/>
      <c r="B59" s="25">
        <v>347.1</v>
      </c>
      <c r="C59" s="20" t="s">
        <v>68</v>
      </c>
      <c r="D59" s="47">
        <v>14546</v>
      </c>
      <c r="E59" s="47">
        <v>10171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24717</v>
      </c>
      <c r="O59" s="48">
        <f t="shared" si="7"/>
        <v>0.77460904447021217</v>
      </c>
      <c r="P59" s="9"/>
    </row>
    <row r="60" spans="1:16">
      <c r="A60" s="12"/>
      <c r="B60" s="25">
        <v>347.2</v>
      </c>
      <c r="C60" s="20" t="s">
        <v>69</v>
      </c>
      <c r="D60" s="47">
        <v>125113</v>
      </c>
      <c r="E60" s="47">
        <v>75063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200176</v>
      </c>
      <c r="O60" s="48">
        <f t="shared" si="7"/>
        <v>6.2733398100849289</v>
      </c>
      <c r="P60" s="9"/>
    </row>
    <row r="61" spans="1:16">
      <c r="A61" s="12"/>
      <c r="B61" s="25">
        <v>347.4</v>
      </c>
      <c r="C61" s="20" t="s">
        <v>177</v>
      </c>
      <c r="D61" s="47">
        <v>15414</v>
      </c>
      <c r="E61" s="47">
        <v>24666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40080</v>
      </c>
      <c r="O61" s="48">
        <f t="shared" si="7"/>
        <v>1.2560719546209533</v>
      </c>
      <c r="P61" s="9"/>
    </row>
    <row r="62" spans="1:16">
      <c r="A62" s="12"/>
      <c r="B62" s="25">
        <v>347.5</v>
      </c>
      <c r="C62" s="20" t="s">
        <v>70</v>
      </c>
      <c r="D62" s="47">
        <v>3911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3911</v>
      </c>
      <c r="O62" s="48">
        <f t="shared" si="7"/>
        <v>0.12256730076154063</v>
      </c>
      <c r="P62" s="9"/>
    </row>
    <row r="63" spans="1:16">
      <c r="A63" s="12"/>
      <c r="B63" s="25">
        <v>348.12</v>
      </c>
      <c r="C63" s="20" t="s">
        <v>190</v>
      </c>
      <c r="D63" s="47">
        <v>62332</v>
      </c>
      <c r="E63" s="47">
        <v>2023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0" si="10">SUM(D63:M63)</f>
        <v>64355</v>
      </c>
      <c r="O63" s="48">
        <f t="shared" si="7"/>
        <v>2.0168291077752358</v>
      </c>
      <c r="P63" s="9"/>
    </row>
    <row r="64" spans="1:16">
      <c r="A64" s="12"/>
      <c r="B64" s="25">
        <v>348.13</v>
      </c>
      <c r="C64" s="20" t="s">
        <v>191</v>
      </c>
      <c r="D64" s="47">
        <v>0</v>
      </c>
      <c r="E64" s="47">
        <v>2022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2022</v>
      </c>
      <c r="O64" s="48">
        <f t="shared" si="7"/>
        <v>6.3367701902284621E-2</v>
      </c>
      <c r="P64" s="9"/>
    </row>
    <row r="65" spans="1:16">
      <c r="A65" s="12"/>
      <c r="B65" s="25">
        <v>348.23</v>
      </c>
      <c r="C65" s="20" t="s">
        <v>242</v>
      </c>
      <c r="D65" s="47">
        <v>0</v>
      </c>
      <c r="E65" s="47">
        <v>258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258</v>
      </c>
      <c r="O65" s="48">
        <f t="shared" si="7"/>
        <v>8.0854931210630233E-3</v>
      </c>
      <c r="P65" s="9"/>
    </row>
    <row r="66" spans="1:16">
      <c r="A66" s="12"/>
      <c r="B66" s="25">
        <v>348.32</v>
      </c>
      <c r="C66" s="20" t="s">
        <v>243</v>
      </c>
      <c r="D66" s="47">
        <v>0</v>
      </c>
      <c r="E66" s="47">
        <v>62735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62735</v>
      </c>
      <c r="O66" s="48">
        <f t="shared" si="7"/>
        <v>1.96605973236391</v>
      </c>
      <c r="P66" s="9"/>
    </row>
    <row r="67" spans="1:16">
      <c r="A67" s="12"/>
      <c r="B67" s="25">
        <v>348.34</v>
      </c>
      <c r="C67" s="20" t="s">
        <v>244</v>
      </c>
      <c r="D67" s="47">
        <v>0</v>
      </c>
      <c r="E67" s="47">
        <v>70570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70570</v>
      </c>
      <c r="O67" s="48">
        <f t="shared" si="7"/>
        <v>2.2116017424551067</v>
      </c>
      <c r="P67" s="9"/>
    </row>
    <row r="68" spans="1:16">
      <c r="A68" s="12"/>
      <c r="B68" s="25">
        <v>348.53</v>
      </c>
      <c r="C68" s="20" t="s">
        <v>245</v>
      </c>
      <c r="D68" s="47">
        <v>0</v>
      </c>
      <c r="E68" s="47">
        <v>145486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145486</v>
      </c>
      <c r="O68" s="48">
        <f t="shared" si="7"/>
        <v>4.5594033031433137</v>
      </c>
      <c r="P68" s="9"/>
    </row>
    <row r="69" spans="1:16">
      <c r="A69" s="12"/>
      <c r="B69" s="25">
        <v>348.71</v>
      </c>
      <c r="C69" s="20" t="s">
        <v>246</v>
      </c>
      <c r="D69" s="47">
        <v>0</v>
      </c>
      <c r="E69" s="47">
        <v>19350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19350</v>
      </c>
      <c r="O69" s="48">
        <f t="shared" ref="O69:O90" si="11">(N69/O$92)</f>
        <v>0.60641198407972674</v>
      </c>
      <c r="P69" s="9"/>
    </row>
    <row r="70" spans="1:16">
      <c r="A70" s="12"/>
      <c r="B70" s="25">
        <v>348.72</v>
      </c>
      <c r="C70" s="20" t="s">
        <v>247</v>
      </c>
      <c r="D70" s="47">
        <v>0</v>
      </c>
      <c r="E70" s="47">
        <v>938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938</v>
      </c>
      <c r="O70" s="48">
        <f t="shared" si="11"/>
        <v>2.9396095145570216E-2</v>
      </c>
      <c r="P70" s="9"/>
    </row>
    <row r="71" spans="1:16">
      <c r="A71" s="12"/>
      <c r="B71" s="25">
        <v>348.88</v>
      </c>
      <c r="C71" s="20" t="s">
        <v>169</v>
      </c>
      <c r="D71" s="47">
        <v>0</v>
      </c>
      <c r="E71" s="47">
        <v>19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19</v>
      </c>
      <c r="O71" s="48">
        <f t="shared" si="11"/>
        <v>5.9544329186123036E-4</v>
      </c>
      <c r="P71" s="9"/>
    </row>
    <row r="72" spans="1:16">
      <c r="A72" s="12"/>
      <c r="B72" s="25">
        <v>348.92099999999999</v>
      </c>
      <c r="C72" s="20" t="s">
        <v>182</v>
      </c>
      <c r="D72" s="47">
        <v>0</v>
      </c>
      <c r="E72" s="47">
        <v>183148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183148</v>
      </c>
      <c r="O72" s="48">
        <f t="shared" si="11"/>
        <v>5.7396972640947697</v>
      </c>
      <c r="P72" s="9"/>
    </row>
    <row r="73" spans="1:16">
      <c r="A73" s="12"/>
      <c r="B73" s="25">
        <v>349</v>
      </c>
      <c r="C73" s="20" t="s">
        <v>171</v>
      </c>
      <c r="D73" s="47">
        <v>0</v>
      </c>
      <c r="E73" s="47">
        <v>11135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11135</v>
      </c>
      <c r="O73" s="48">
        <f t="shared" si="11"/>
        <v>0.34896110815130527</v>
      </c>
      <c r="P73" s="9"/>
    </row>
    <row r="74" spans="1:16" ht="15.75">
      <c r="A74" s="29" t="s">
        <v>51</v>
      </c>
      <c r="B74" s="30"/>
      <c r="C74" s="31"/>
      <c r="D74" s="32">
        <f t="shared" ref="D74:M74" si="12">SUM(D75:D81)</f>
        <v>73402</v>
      </c>
      <c r="E74" s="32">
        <f t="shared" si="12"/>
        <v>89152</v>
      </c>
      <c r="F74" s="32">
        <f t="shared" si="12"/>
        <v>0</v>
      </c>
      <c r="G74" s="32">
        <f t="shared" si="12"/>
        <v>0</v>
      </c>
      <c r="H74" s="32">
        <f t="shared" si="12"/>
        <v>0</v>
      </c>
      <c r="I74" s="32">
        <f t="shared" si="12"/>
        <v>0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>SUM(D74:M74)</f>
        <v>162554</v>
      </c>
      <c r="O74" s="46">
        <f t="shared" si="11"/>
        <v>5.0942994139584448</v>
      </c>
      <c r="P74" s="10"/>
    </row>
    <row r="75" spans="1:16">
      <c r="A75" s="13"/>
      <c r="B75" s="40">
        <v>351.1</v>
      </c>
      <c r="C75" s="21" t="s">
        <v>90</v>
      </c>
      <c r="D75" s="47">
        <v>0</v>
      </c>
      <c r="E75" s="47">
        <v>43495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43495</v>
      </c>
      <c r="O75" s="48">
        <f t="shared" si="11"/>
        <v>1.3630950515528535</v>
      </c>
      <c r="P75" s="9"/>
    </row>
    <row r="76" spans="1:16">
      <c r="A76" s="13"/>
      <c r="B76" s="40">
        <v>351.2</v>
      </c>
      <c r="C76" s="21" t="s">
        <v>92</v>
      </c>
      <c r="D76" s="47">
        <v>0</v>
      </c>
      <c r="E76" s="47">
        <v>2173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81" si="13">SUM(D76:M76)</f>
        <v>2173</v>
      </c>
      <c r="O76" s="48">
        <f t="shared" si="11"/>
        <v>6.8099909116550186E-2</v>
      </c>
      <c r="P76" s="9"/>
    </row>
    <row r="77" spans="1:16">
      <c r="A77" s="13"/>
      <c r="B77" s="40">
        <v>351.5</v>
      </c>
      <c r="C77" s="21" t="s">
        <v>93</v>
      </c>
      <c r="D77" s="47">
        <v>389</v>
      </c>
      <c r="E77" s="47">
        <v>17997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18386</v>
      </c>
      <c r="O77" s="48">
        <f t="shared" si="11"/>
        <v>0.57620107179792535</v>
      </c>
      <c r="P77" s="9"/>
    </row>
    <row r="78" spans="1:16">
      <c r="A78" s="13"/>
      <c r="B78" s="40">
        <v>351.9</v>
      </c>
      <c r="C78" s="21" t="s">
        <v>237</v>
      </c>
      <c r="D78" s="47">
        <v>0</v>
      </c>
      <c r="E78" s="47">
        <v>25487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25487</v>
      </c>
      <c r="O78" s="48">
        <f t="shared" si="11"/>
        <v>0.79874016735090414</v>
      </c>
      <c r="P78" s="9"/>
    </row>
    <row r="79" spans="1:16">
      <c r="A79" s="13"/>
      <c r="B79" s="40">
        <v>352</v>
      </c>
      <c r="C79" s="21" t="s">
        <v>94</v>
      </c>
      <c r="D79" s="47">
        <v>2502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2502</v>
      </c>
      <c r="O79" s="48">
        <f t="shared" si="11"/>
        <v>7.8410479801936758E-2</v>
      </c>
      <c r="P79" s="9"/>
    </row>
    <row r="80" spans="1:16">
      <c r="A80" s="13"/>
      <c r="B80" s="40">
        <v>354</v>
      </c>
      <c r="C80" s="21" t="s">
        <v>95</v>
      </c>
      <c r="D80" s="47">
        <v>69911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69911</v>
      </c>
      <c r="O80" s="48">
        <f t="shared" si="11"/>
        <v>2.1909492619637092</v>
      </c>
      <c r="P80" s="9"/>
    </row>
    <row r="81" spans="1:119">
      <c r="A81" s="13"/>
      <c r="B81" s="40">
        <v>359</v>
      </c>
      <c r="C81" s="21" t="s">
        <v>96</v>
      </c>
      <c r="D81" s="47">
        <v>600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600</v>
      </c>
      <c r="O81" s="48">
        <f t="shared" si="11"/>
        <v>1.8803472374565169E-2</v>
      </c>
      <c r="P81" s="9"/>
    </row>
    <row r="82" spans="1:119" ht="15.75">
      <c r="A82" s="29" t="s">
        <v>4</v>
      </c>
      <c r="B82" s="30"/>
      <c r="C82" s="31"/>
      <c r="D82" s="32">
        <f t="shared" ref="D82:M82" si="14">SUM(D83:D85)</f>
        <v>185289</v>
      </c>
      <c r="E82" s="32">
        <f t="shared" si="14"/>
        <v>19863</v>
      </c>
      <c r="F82" s="32">
        <f t="shared" si="14"/>
        <v>0</v>
      </c>
      <c r="G82" s="32">
        <f t="shared" si="14"/>
        <v>-6877</v>
      </c>
      <c r="H82" s="32">
        <f t="shared" si="14"/>
        <v>0</v>
      </c>
      <c r="I82" s="32">
        <f t="shared" si="14"/>
        <v>46383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 t="shared" ref="N82:N90" si="15">SUM(D82:M82)</f>
        <v>244658</v>
      </c>
      <c r="O82" s="46">
        <f t="shared" si="11"/>
        <v>7.6673665736939425</v>
      </c>
      <c r="P82" s="10"/>
    </row>
    <row r="83" spans="1:119">
      <c r="A83" s="12"/>
      <c r="B83" s="25">
        <v>361.1</v>
      </c>
      <c r="C83" s="20" t="s">
        <v>98</v>
      </c>
      <c r="D83" s="47">
        <v>96769</v>
      </c>
      <c r="E83" s="47">
        <v>15824</v>
      </c>
      <c r="F83" s="47">
        <v>0</v>
      </c>
      <c r="G83" s="47">
        <v>819</v>
      </c>
      <c r="H83" s="47">
        <v>0</v>
      </c>
      <c r="I83" s="47">
        <v>6732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120144</v>
      </c>
      <c r="O83" s="48">
        <f t="shared" si="11"/>
        <v>3.7652073082829296</v>
      </c>
      <c r="P83" s="9"/>
    </row>
    <row r="84" spans="1:119">
      <c r="A84" s="12"/>
      <c r="B84" s="25">
        <v>366</v>
      </c>
      <c r="C84" s="20" t="s">
        <v>100</v>
      </c>
      <c r="D84" s="47">
        <v>6806</v>
      </c>
      <c r="E84" s="47">
        <v>100</v>
      </c>
      <c r="F84" s="47">
        <v>0</v>
      </c>
      <c r="G84" s="47">
        <v>5247</v>
      </c>
      <c r="H84" s="47">
        <v>0</v>
      </c>
      <c r="I84" s="47">
        <v>19055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31208</v>
      </c>
      <c r="O84" s="48">
        <f t="shared" si="11"/>
        <v>0.97803127644238308</v>
      </c>
      <c r="P84" s="9"/>
    </row>
    <row r="85" spans="1:119">
      <c r="A85" s="12"/>
      <c r="B85" s="25">
        <v>369.9</v>
      </c>
      <c r="C85" s="20" t="s">
        <v>102</v>
      </c>
      <c r="D85" s="47">
        <v>81714</v>
      </c>
      <c r="E85" s="47">
        <v>3939</v>
      </c>
      <c r="F85" s="47">
        <v>0</v>
      </c>
      <c r="G85" s="47">
        <v>-12943</v>
      </c>
      <c r="H85" s="47">
        <v>0</v>
      </c>
      <c r="I85" s="47">
        <v>20596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93306</v>
      </c>
      <c r="O85" s="48">
        <f t="shared" si="11"/>
        <v>2.9241279889686296</v>
      </c>
      <c r="P85" s="9"/>
    </row>
    <row r="86" spans="1:119" ht="15.75">
      <c r="A86" s="29" t="s">
        <v>52</v>
      </c>
      <c r="B86" s="30"/>
      <c r="C86" s="31"/>
      <c r="D86" s="32">
        <f t="shared" ref="D86:M86" si="16">SUM(D87:D89)</f>
        <v>16679499</v>
      </c>
      <c r="E86" s="32">
        <f t="shared" si="16"/>
        <v>10930167</v>
      </c>
      <c r="F86" s="32">
        <f t="shared" si="16"/>
        <v>0</v>
      </c>
      <c r="G86" s="32">
        <f t="shared" si="16"/>
        <v>445249</v>
      </c>
      <c r="H86" s="32">
        <f t="shared" si="16"/>
        <v>0</v>
      </c>
      <c r="I86" s="32">
        <f t="shared" si="16"/>
        <v>753895</v>
      </c>
      <c r="J86" s="32">
        <f t="shared" si="16"/>
        <v>0</v>
      </c>
      <c r="K86" s="32">
        <f t="shared" si="16"/>
        <v>0</v>
      </c>
      <c r="L86" s="32">
        <f t="shared" si="16"/>
        <v>0</v>
      </c>
      <c r="M86" s="32">
        <f t="shared" si="16"/>
        <v>0</v>
      </c>
      <c r="N86" s="32">
        <f t="shared" si="15"/>
        <v>28808810</v>
      </c>
      <c r="O86" s="46">
        <f t="shared" si="11"/>
        <v>902.84277163182799</v>
      </c>
      <c r="P86" s="9"/>
    </row>
    <row r="87" spans="1:119">
      <c r="A87" s="12"/>
      <c r="B87" s="25">
        <v>381</v>
      </c>
      <c r="C87" s="20" t="s">
        <v>103</v>
      </c>
      <c r="D87" s="47">
        <v>16679499</v>
      </c>
      <c r="E87" s="47">
        <v>9726087</v>
      </c>
      <c r="F87" s="47">
        <v>0</v>
      </c>
      <c r="G87" s="47">
        <v>78179</v>
      </c>
      <c r="H87" s="47">
        <v>0</v>
      </c>
      <c r="I87" s="47">
        <v>747205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27230970</v>
      </c>
      <c r="O87" s="48">
        <f t="shared" si="11"/>
        <v>853.39465354602146</v>
      </c>
      <c r="P87" s="9"/>
    </row>
    <row r="88" spans="1:119">
      <c r="A88" s="12"/>
      <c r="B88" s="25">
        <v>384</v>
      </c>
      <c r="C88" s="20" t="s">
        <v>104</v>
      </c>
      <c r="D88" s="47">
        <v>0</v>
      </c>
      <c r="E88" s="47">
        <v>664080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664080</v>
      </c>
      <c r="O88" s="48">
        <f t="shared" si="11"/>
        <v>20.811683224168728</v>
      </c>
      <c r="P88" s="9"/>
    </row>
    <row r="89" spans="1:119" ht="15.75" thickBot="1">
      <c r="A89" s="12"/>
      <c r="B89" s="25">
        <v>388.1</v>
      </c>
      <c r="C89" s="20" t="s">
        <v>248</v>
      </c>
      <c r="D89" s="47">
        <v>0</v>
      </c>
      <c r="E89" s="47">
        <v>540000</v>
      </c>
      <c r="F89" s="47">
        <v>0</v>
      </c>
      <c r="G89" s="47">
        <v>367070</v>
      </c>
      <c r="H89" s="47">
        <v>0</v>
      </c>
      <c r="I89" s="47">
        <v>6690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913760</v>
      </c>
      <c r="O89" s="48">
        <f t="shared" si="11"/>
        <v>28.636434861637781</v>
      </c>
      <c r="P89" s="9"/>
    </row>
    <row r="90" spans="1:119" ht="16.5" thickBot="1">
      <c r="A90" s="14" t="s">
        <v>71</v>
      </c>
      <c r="B90" s="23"/>
      <c r="C90" s="22"/>
      <c r="D90" s="15">
        <f t="shared" ref="D90:M90" si="17">SUM(D5,D14,D17,D43,D74,D82,D86)</f>
        <v>35914162</v>
      </c>
      <c r="E90" s="15">
        <f t="shared" si="17"/>
        <v>20533383</v>
      </c>
      <c r="F90" s="15">
        <f t="shared" si="17"/>
        <v>0</v>
      </c>
      <c r="G90" s="15">
        <f t="shared" si="17"/>
        <v>4943973</v>
      </c>
      <c r="H90" s="15">
        <f t="shared" si="17"/>
        <v>0</v>
      </c>
      <c r="I90" s="15">
        <f t="shared" si="17"/>
        <v>9714542</v>
      </c>
      <c r="J90" s="15">
        <f t="shared" si="17"/>
        <v>0</v>
      </c>
      <c r="K90" s="15">
        <f t="shared" si="17"/>
        <v>0</v>
      </c>
      <c r="L90" s="15">
        <f t="shared" si="17"/>
        <v>0</v>
      </c>
      <c r="M90" s="15">
        <f t="shared" si="17"/>
        <v>0</v>
      </c>
      <c r="N90" s="15">
        <f t="shared" si="15"/>
        <v>71106060</v>
      </c>
      <c r="O90" s="38">
        <f t="shared" si="11"/>
        <v>2228.4013914569559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119" t="s">
        <v>249</v>
      </c>
      <c r="M92" s="119"/>
      <c r="N92" s="119"/>
      <c r="O92" s="44">
        <v>31909</v>
      </c>
    </row>
    <row r="93" spans="1:119">
      <c r="A93" s="120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8"/>
    </row>
    <row r="94" spans="1:119" ht="15.75" customHeight="1" thickBot="1">
      <c r="A94" s="121" t="s">
        <v>134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1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228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110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10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3328712</v>
      </c>
      <c r="E5" s="27">
        <f t="shared" si="0"/>
        <v>9412011</v>
      </c>
      <c r="F5" s="27">
        <f t="shared" si="0"/>
        <v>0</v>
      </c>
      <c r="G5" s="27">
        <f t="shared" si="0"/>
        <v>2301853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15042576</v>
      </c>
      <c r="O5" s="33">
        <f t="shared" ref="O5:O36" si="1">(N5/O$87)</f>
        <v>476.04595082122853</v>
      </c>
      <c r="P5" s="6"/>
    </row>
    <row r="6" spans="1:133">
      <c r="A6" s="12"/>
      <c r="B6" s="25">
        <v>311</v>
      </c>
      <c r="C6" s="20" t="s">
        <v>2</v>
      </c>
      <c r="D6" s="47">
        <v>1163705</v>
      </c>
      <c r="E6" s="47">
        <v>7408354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8572059</v>
      </c>
      <c r="O6" s="48">
        <f t="shared" si="1"/>
        <v>271.27627456565079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691366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691366</v>
      </c>
      <c r="O7" s="48">
        <f t="shared" si="1"/>
        <v>21.87936327098959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124616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124616</v>
      </c>
      <c r="O8" s="48">
        <f t="shared" si="1"/>
        <v>3.943669103452641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701798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701798</v>
      </c>
      <c r="O9" s="48">
        <f t="shared" si="1"/>
        <v>22.209500300642425</v>
      </c>
      <c r="P9" s="9"/>
    </row>
    <row r="10" spans="1:133">
      <c r="A10" s="12"/>
      <c r="B10" s="25">
        <v>312.42</v>
      </c>
      <c r="C10" s="20" t="s">
        <v>114</v>
      </c>
      <c r="D10" s="47">
        <v>0</v>
      </c>
      <c r="E10" s="47">
        <v>339028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339028</v>
      </c>
      <c r="O10" s="48">
        <f t="shared" si="1"/>
        <v>10.729073704864078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146849</v>
      </c>
      <c r="F11" s="47">
        <v>0</v>
      </c>
      <c r="G11" s="47">
        <v>2301853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2448702</v>
      </c>
      <c r="O11" s="48">
        <f t="shared" si="1"/>
        <v>77.49302193107377</v>
      </c>
      <c r="P11" s="9"/>
    </row>
    <row r="12" spans="1:133">
      <c r="A12" s="12"/>
      <c r="B12" s="25">
        <v>314.10000000000002</v>
      </c>
      <c r="C12" s="20" t="s">
        <v>146</v>
      </c>
      <c r="D12" s="47">
        <v>1369459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1369459</v>
      </c>
      <c r="O12" s="48">
        <f t="shared" si="1"/>
        <v>43.338681603848222</v>
      </c>
      <c r="P12" s="9"/>
    </row>
    <row r="13" spans="1:133">
      <c r="A13" s="12"/>
      <c r="B13" s="25">
        <v>315</v>
      </c>
      <c r="C13" s="20" t="s">
        <v>150</v>
      </c>
      <c r="D13" s="47">
        <v>762473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762473</v>
      </c>
      <c r="O13" s="48">
        <f t="shared" si="1"/>
        <v>24.129656001772208</v>
      </c>
      <c r="P13" s="9"/>
    </row>
    <row r="14" spans="1:133">
      <c r="A14" s="12"/>
      <c r="B14" s="25">
        <v>316</v>
      </c>
      <c r="C14" s="20" t="s">
        <v>229</v>
      </c>
      <c r="D14" s="47">
        <v>33075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33075</v>
      </c>
      <c r="O14" s="48">
        <f t="shared" si="1"/>
        <v>1.0467103389347765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SUM(D16:D18)</f>
        <v>0</v>
      </c>
      <c r="E15" s="32">
        <f t="shared" si="3"/>
        <v>1179301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5">
        <f t="shared" ref="N15:N28" si="4">SUM(D15:M15)</f>
        <v>1179301</v>
      </c>
      <c r="O15" s="46">
        <f t="shared" si="1"/>
        <v>37.320832937751192</v>
      </c>
      <c r="P15" s="10"/>
    </row>
    <row r="16" spans="1:133">
      <c r="A16" s="12"/>
      <c r="B16" s="25">
        <v>325.10000000000002</v>
      </c>
      <c r="C16" s="20" t="s">
        <v>18</v>
      </c>
      <c r="D16" s="47">
        <v>0</v>
      </c>
      <c r="E16" s="47">
        <v>-2106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-2106</v>
      </c>
      <c r="O16" s="48">
        <f t="shared" si="1"/>
        <v>-6.6647678724010256E-2</v>
      </c>
      <c r="P16" s="9"/>
    </row>
    <row r="17" spans="1:16">
      <c r="A17" s="12"/>
      <c r="B17" s="25">
        <v>325.2</v>
      </c>
      <c r="C17" s="20" t="s">
        <v>118</v>
      </c>
      <c r="D17" s="47">
        <v>0</v>
      </c>
      <c r="E17" s="47">
        <v>1141402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1141402</v>
      </c>
      <c r="O17" s="48">
        <f t="shared" si="1"/>
        <v>36.121459539858854</v>
      </c>
      <c r="P17" s="9"/>
    </row>
    <row r="18" spans="1:16">
      <c r="A18" s="12"/>
      <c r="B18" s="25">
        <v>329</v>
      </c>
      <c r="C18" s="20" t="s">
        <v>19</v>
      </c>
      <c r="D18" s="47">
        <v>0</v>
      </c>
      <c r="E18" s="47">
        <v>40005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40005</v>
      </c>
      <c r="O18" s="48">
        <f t="shared" si="1"/>
        <v>1.2660210766163487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SUM(D20:D43)</f>
        <v>5706099</v>
      </c>
      <c r="E19" s="32">
        <f t="shared" si="5"/>
        <v>1730673</v>
      </c>
      <c r="F19" s="32">
        <f t="shared" si="5"/>
        <v>0</v>
      </c>
      <c r="G19" s="32">
        <f t="shared" si="5"/>
        <v>712538</v>
      </c>
      <c r="H19" s="32">
        <f t="shared" si="5"/>
        <v>0</v>
      </c>
      <c r="I19" s="32">
        <f t="shared" si="5"/>
        <v>480671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8629981</v>
      </c>
      <c r="O19" s="46">
        <f t="shared" si="1"/>
        <v>273.10930725655874</v>
      </c>
      <c r="P19" s="10"/>
    </row>
    <row r="20" spans="1:16">
      <c r="A20" s="12"/>
      <c r="B20" s="25">
        <v>331.1</v>
      </c>
      <c r="C20" s="20" t="s">
        <v>119</v>
      </c>
      <c r="D20" s="47">
        <v>0</v>
      </c>
      <c r="E20" s="47">
        <v>4597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4597</v>
      </c>
      <c r="O20" s="48">
        <f t="shared" si="1"/>
        <v>0.14547928731921897</v>
      </c>
      <c r="P20" s="9"/>
    </row>
    <row r="21" spans="1:16">
      <c r="A21" s="12"/>
      <c r="B21" s="25">
        <v>331.2</v>
      </c>
      <c r="C21" s="20" t="s">
        <v>20</v>
      </c>
      <c r="D21" s="47">
        <v>0</v>
      </c>
      <c r="E21" s="47">
        <v>207174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207174</v>
      </c>
      <c r="O21" s="48">
        <f t="shared" si="1"/>
        <v>6.5563467198329057</v>
      </c>
      <c r="P21" s="9"/>
    </row>
    <row r="22" spans="1:16">
      <c r="A22" s="12"/>
      <c r="B22" s="25">
        <v>331.35</v>
      </c>
      <c r="C22" s="20" t="s">
        <v>26</v>
      </c>
      <c r="D22" s="47">
        <v>0</v>
      </c>
      <c r="E22" s="47">
        <v>74564</v>
      </c>
      <c r="F22" s="47">
        <v>0</v>
      </c>
      <c r="G22" s="47">
        <v>0</v>
      </c>
      <c r="H22" s="47">
        <v>0</v>
      </c>
      <c r="I22" s="47">
        <v>1000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75564</v>
      </c>
      <c r="O22" s="48">
        <f t="shared" si="1"/>
        <v>2.3913414981486758</v>
      </c>
      <c r="P22" s="9"/>
    </row>
    <row r="23" spans="1:16">
      <c r="A23" s="12"/>
      <c r="B23" s="25">
        <v>331.39</v>
      </c>
      <c r="C23" s="20" t="s">
        <v>200</v>
      </c>
      <c r="D23" s="47">
        <v>0</v>
      </c>
      <c r="E23" s="47">
        <v>41872</v>
      </c>
      <c r="F23" s="47">
        <v>0</v>
      </c>
      <c r="G23" s="47">
        <v>5350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47222</v>
      </c>
      <c r="O23" s="48">
        <f t="shared" si="1"/>
        <v>1.4944143802019052</v>
      </c>
      <c r="P23" s="9"/>
    </row>
    <row r="24" spans="1:16">
      <c r="A24" s="12"/>
      <c r="B24" s="25">
        <v>331.65</v>
      </c>
      <c r="C24" s="20" t="s">
        <v>27</v>
      </c>
      <c r="D24" s="47">
        <v>1544</v>
      </c>
      <c r="E24" s="47">
        <v>43493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45037</v>
      </c>
      <c r="O24" s="48">
        <f t="shared" si="1"/>
        <v>1.4252666223614672</v>
      </c>
      <c r="P24" s="9"/>
    </row>
    <row r="25" spans="1:16">
      <c r="A25" s="12"/>
      <c r="B25" s="25">
        <v>333</v>
      </c>
      <c r="C25" s="20" t="s">
        <v>3</v>
      </c>
      <c r="D25" s="47">
        <v>717287</v>
      </c>
      <c r="E25" s="47">
        <v>152582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869869</v>
      </c>
      <c r="O25" s="48">
        <f t="shared" si="1"/>
        <v>27.528371150985791</v>
      </c>
      <c r="P25" s="9"/>
    </row>
    <row r="26" spans="1:16">
      <c r="A26" s="12"/>
      <c r="B26" s="25">
        <v>334.2</v>
      </c>
      <c r="C26" s="20" t="s">
        <v>25</v>
      </c>
      <c r="D26" s="47">
        <v>0</v>
      </c>
      <c r="E26" s="47">
        <v>323908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323908</v>
      </c>
      <c r="O26" s="48">
        <f t="shared" si="1"/>
        <v>10.250577549922467</v>
      </c>
      <c r="P26" s="9"/>
    </row>
    <row r="27" spans="1:16">
      <c r="A27" s="12"/>
      <c r="B27" s="25">
        <v>334.34</v>
      </c>
      <c r="C27" s="20" t="s">
        <v>29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66856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66856</v>
      </c>
      <c r="O27" s="48">
        <f t="shared" si="1"/>
        <v>2.1157631570619322</v>
      </c>
      <c r="P27" s="9"/>
    </row>
    <row r="28" spans="1:16">
      <c r="A28" s="12"/>
      <c r="B28" s="25">
        <v>334.35</v>
      </c>
      <c r="C28" s="20" t="s">
        <v>30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412815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412815</v>
      </c>
      <c r="O28" s="48">
        <f t="shared" si="1"/>
        <v>13.064179246178677</v>
      </c>
      <c r="P28" s="9"/>
    </row>
    <row r="29" spans="1:16">
      <c r="A29" s="12"/>
      <c r="B29" s="25">
        <v>334.41</v>
      </c>
      <c r="C29" s="20" t="s">
        <v>151</v>
      </c>
      <c r="D29" s="47">
        <v>0</v>
      </c>
      <c r="E29" s="47">
        <v>116707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1" si="6">SUM(D29:M29)</f>
        <v>116707</v>
      </c>
      <c r="O29" s="48">
        <f t="shared" si="1"/>
        <v>3.6933763726700213</v>
      </c>
      <c r="P29" s="9"/>
    </row>
    <row r="30" spans="1:16">
      <c r="A30" s="12"/>
      <c r="B30" s="25">
        <v>334.49</v>
      </c>
      <c r="C30" s="20" t="s">
        <v>32</v>
      </c>
      <c r="D30" s="47">
        <v>0</v>
      </c>
      <c r="E30" s="47">
        <v>0</v>
      </c>
      <c r="F30" s="47">
        <v>0</v>
      </c>
      <c r="G30" s="47">
        <v>208846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208846</v>
      </c>
      <c r="O30" s="48">
        <f t="shared" si="1"/>
        <v>6.6092597867021112</v>
      </c>
      <c r="P30" s="9"/>
    </row>
    <row r="31" spans="1:16">
      <c r="A31" s="12"/>
      <c r="B31" s="25">
        <v>334.5</v>
      </c>
      <c r="C31" s="20" t="s">
        <v>33</v>
      </c>
      <c r="D31" s="47">
        <v>0</v>
      </c>
      <c r="E31" s="47">
        <v>374336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374336</v>
      </c>
      <c r="O31" s="48">
        <f t="shared" si="1"/>
        <v>11.846450837051805</v>
      </c>
      <c r="P31" s="9"/>
    </row>
    <row r="32" spans="1:16">
      <c r="A32" s="12"/>
      <c r="B32" s="25">
        <v>334.61</v>
      </c>
      <c r="C32" s="20" t="s">
        <v>152</v>
      </c>
      <c r="D32" s="47">
        <v>0</v>
      </c>
      <c r="E32" s="47">
        <v>31540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31540</v>
      </c>
      <c r="O32" s="48">
        <f t="shared" si="1"/>
        <v>0.99813285230545268</v>
      </c>
      <c r="P32" s="9"/>
    </row>
    <row r="33" spans="1:16">
      <c r="A33" s="12"/>
      <c r="B33" s="25">
        <v>334.7</v>
      </c>
      <c r="C33" s="20" t="s">
        <v>35</v>
      </c>
      <c r="D33" s="47">
        <v>116012</v>
      </c>
      <c r="E33" s="47">
        <v>0</v>
      </c>
      <c r="F33" s="47">
        <v>0</v>
      </c>
      <c r="G33" s="47">
        <v>498342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614354</v>
      </c>
      <c r="O33" s="48">
        <f t="shared" si="1"/>
        <v>19.442197537896767</v>
      </c>
      <c r="P33" s="9"/>
    </row>
    <row r="34" spans="1:16">
      <c r="A34" s="12"/>
      <c r="B34" s="25">
        <v>335.12</v>
      </c>
      <c r="C34" s="20" t="s">
        <v>153</v>
      </c>
      <c r="D34" s="47">
        <v>690036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690036</v>
      </c>
      <c r="O34" s="48">
        <f t="shared" si="1"/>
        <v>21.837273331434538</v>
      </c>
      <c r="P34" s="9"/>
    </row>
    <row r="35" spans="1:16">
      <c r="A35" s="12"/>
      <c r="B35" s="25">
        <v>335.13</v>
      </c>
      <c r="C35" s="20" t="s">
        <v>154</v>
      </c>
      <c r="D35" s="47">
        <v>20946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20946</v>
      </c>
      <c r="O35" s="48">
        <f t="shared" si="1"/>
        <v>0.66286907813538398</v>
      </c>
      <c r="P35" s="9"/>
    </row>
    <row r="36" spans="1:16">
      <c r="A36" s="12"/>
      <c r="B36" s="25">
        <v>335.14</v>
      </c>
      <c r="C36" s="20" t="s">
        <v>155</v>
      </c>
      <c r="D36" s="47">
        <v>6106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6106</v>
      </c>
      <c r="O36" s="48">
        <f t="shared" si="1"/>
        <v>0.19323396310009811</v>
      </c>
      <c r="P36" s="9"/>
    </row>
    <row r="37" spans="1:16">
      <c r="A37" s="12"/>
      <c r="B37" s="25">
        <v>335.15</v>
      </c>
      <c r="C37" s="20" t="s">
        <v>156</v>
      </c>
      <c r="D37" s="47">
        <v>478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478</v>
      </c>
      <c r="O37" s="48">
        <f t="shared" ref="O37:O68" si="7">(N37/O$87)</f>
        <v>1.5127060982942498E-2</v>
      </c>
      <c r="P37" s="9"/>
    </row>
    <row r="38" spans="1:16">
      <c r="A38" s="12"/>
      <c r="B38" s="25">
        <v>335.16</v>
      </c>
      <c r="C38" s="20" t="s">
        <v>157</v>
      </c>
      <c r="D38" s="47">
        <v>446500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446500</v>
      </c>
      <c r="O38" s="48">
        <f t="shared" si="7"/>
        <v>14.130193993480807</v>
      </c>
      <c r="P38" s="9"/>
    </row>
    <row r="39" spans="1:16">
      <c r="A39" s="12"/>
      <c r="B39" s="25">
        <v>335.18</v>
      </c>
      <c r="C39" s="20" t="s">
        <v>158</v>
      </c>
      <c r="D39" s="47">
        <v>3704988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3704988</v>
      </c>
      <c r="O39" s="48">
        <f t="shared" si="7"/>
        <v>117.25016614449824</v>
      </c>
      <c r="P39" s="9"/>
    </row>
    <row r="40" spans="1:16">
      <c r="A40" s="12"/>
      <c r="B40" s="25">
        <v>335.19</v>
      </c>
      <c r="C40" s="20" t="s">
        <v>159</v>
      </c>
      <c r="D40" s="47">
        <v>137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137</v>
      </c>
      <c r="O40" s="48">
        <f t="shared" si="7"/>
        <v>4.3355802398810086E-3</v>
      </c>
      <c r="P40" s="9"/>
    </row>
    <row r="41" spans="1:16">
      <c r="A41" s="12"/>
      <c r="B41" s="25">
        <v>335.49</v>
      </c>
      <c r="C41" s="20" t="s">
        <v>122</v>
      </c>
      <c r="D41" s="47">
        <v>0</v>
      </c>
      <c r="E41" s="47">
        <v>59529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59529</v>
      </c>
      <c r="O41" s="48">
        <f t="shared" si="7"/>
        <v>1.8838887306560335</v>
      </c>
      <c r="P41" s="9"/>
    </row>
    <row r="42" spans="1:16">
      <c r="A42" s="12"/>
      <c r="B42" s="25">
        <v>337.2</v>
      </c>
      <c r="C42" s="20" t="s">
        <v>216</v>
      </c>
      <c r="D42" s="47">
        <v>0</v>
      </c>
      <c r="E42" s="47">
        <v>300371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300371</v>
      </c>
      <c r="O42" s="48">
        <f t="shared" si="7"/>
        <v>9.505712206082471</v>
      </c>
      <c r="P42" s="9"/>
    </row>
    <row r="43" spans="1:16">
      <c r="A43" s="12"/>
      <c r="B43" s="25">
        <v>338</v>
      </c>
      <c r="C43" s="20" t="s">
        <v>45</v>
      </c>
      <c r="D43" s="47">
        <v>2065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2065</v>
      </c>
      <c r="O43" s="48">
        <f t="shared" si="7"/>
        <v>6.5350169309155354E-2</v>
      </c>
      <c r="P43" s="9"/>
    </row>
    <row r="44" spans="1:16" ht="15.75">
      <c r="A44" s="29" t="s">
        <v>50</v>
      </c>
      <c r="B44" s="30"/>
      <c r="C44" s="31"/>
      <c r="D44" s="32">
        <f t="shared" ref="D44:M44" si="8">SUM(D45:D69)</f>
        <v>2189133</v>
      </c>
      <c r="E44" s="32">
        <f t="shared" si="8"/>
        <v>3346004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4346111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9881248</v>
      </c>
      <c r="O44" s="46">
        <f t="shared" si="7"/>
        <v>312.70761732966236</v>
      </c>
      <c r="P44" s="10"/>
    </row>
    <row r="45" spans="1:16">
      <c r="A45" s="12"/>
      <c r="B45" s="25">
        <v>341.1</v>
      </c>
      <c r="C45" s="20" t="s">
        <v>230</v>
      </c>
      <c r="D45" s="47">
        <v>0</v>
      </c>
      <c r="E45" s="47">
        <v>46262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46262</v>
      </c>
      <c r="O45" s="48">
        <f t="shared" si="7"/>
        <v>1.464033671951644</v>
      </c>
      <c r="P45" s="9"/>
    </row>
    <row r="46" spans="1:16">
      <c r="A46" s="12"/>
      <c r="B46" s="25">
        <v>341.51</v>
      </c>
      <c r="C46" s="20" t="s">
        <v>161</v>
      </c>
      <c r="D46" s="47">
        <v>246306</v>
      </c>
      <c r="E46" s="47">
        <v>18643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69" si="9">SUM(D46:M46)</f>
        <v>264949</v>
      </c>
      <c r="O46" s="48">
        <f t="shared" si="7"/>
        <v>8.3847273647900256</v>
      </c>
      <c r="P46" s="9"/>
    </row>
    <row r="47" spans="1:16">
      <c r="A47" s="12"/>
      <c r="B47" s="25">
        <v>341.8</v>
      </c>
      <c r="C47" s="20" t="s">
        <v>164</v>
      </c>
      <c r="D47" s="47">
        <v>278274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278274</v>
      </c>
      <c r="O47" s="48">
        <f t="shared" si="7"/>
        <v>8.8064179246178682</v>
      </c>
      <c r="P47" s="9"/>
    </row>
    <row r="48" spans="1:16">
      <c r="A48" s="12"/>
      <c r="B48" s="25">
        <v>341.9</v>
      </c>
      <c r="C48" s="20" t="s">
        <v>165</v>
      </c>
      <c r="D48" s="47">
        <v>0</v>
      </c>
      <c r="E48" s="47">
        <v>10434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10434</v>
      </c>
      <c r="O48" s="48">
        <f t="shared" si="7"/>
        <v>0.33020032279502515</v>
      </c>
      <c r="P48" s="9"/>
    </row>
    <row r="49" spans="1:16">
      <c r="A49" s="12"/>
      <c r="B49" s="25">
        <v>342.1</v>
      </c>
      <c r="C49" s="20" t="s">
        <v>59</v>
      </c>
      <c r="D49" s="47">
        <v>0</v>
      </c>
      <c r="E49" s="47">
        <v>157284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157284</v>
      </c>
      <c r="O49" s="48">
        <f t="shared" si="7"/>
        <v>4.97749928795215</v>
      </c>
      <c r="P49" s="9"/>
    </row>
    <row r="50" spans="1:16">
      <c r="A50" s="12"/>
      <c r="B50" s="25">
        <v>342.3</v>
      </c>
      <c r="C50" s="20" t="s">
        <v>60</v>
      </c>
      <c r="D50" s="47">
        <v>0</v>
      </c>
      <c r="E50" s="47">
        <v>1890984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1890984</v>
      </c>
      <c r="O50" s="48">
        <f t="shared" si="7"/>
        <v>59.843159593658029</v>
      </c>
      <c r="P50" s="9"/>
    </row>
    <row r="51" spans="1:16">
      <c r="A51" s="12"/>
      <c r="B51" s="25">
        <v>342.6</v>
      </c>
      <c r="C51" s="20" t="s">
        <v>62</v>
      </c>
      <c r="D51" s="47">
        <v>927141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927141</v>
      </c>
      <c r="O51" s="48">
        <f t="shared" si="7"/>
        <v>29.340833570682616</v>
      </c>
      <c r="P51" s="9"/>
    </row>
    <row r="52" spans="1:16">
      <c r="A52" s="12"/>
      <c r="B52" s="25">
        <v>342.9</v>
      </c>
      <c r="C52" s="20" t="s">
        <v>63</v>
      </c>
      <c r="D52" s="47">
        <v>0</v>
      </c>
      <c r="E52" s="47">
        <v>256070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256070</v>
      </c>
      <c r="O52" s="48">
        <f t="shared" si="7"/>
        <v>8.1037374600462044</v>
      </c>
      <c r="P52" s="9"/>
    </row>
    <row r="53" spans="1:16">
      <c r="A53" s="12"/>
      <c r="B53" s="25">
        <v>343.3</v>
      </c>
      <c r="C53" s="20" t="s">
        <v>166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43709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43709</v>
      </c>
      <c r="O53" s="48">
        <f t="shared" si="7"/>
        <v>1.383239975948606</v>
      </c>
      <c r="P53" s="9"/>
    </row>
    <row r="54" spans="1:16">
      <c r="A54" s="12"/>
      <c r="B54" s="25">
        <v>343.4</v>
      </c>
      <c r="C54" s="20" t="s">
        <v>64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2288264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2288264</v>
      </c>
      <c r="O54" s="48">
        <f t="shared" si="7"/>
        <v>72.415709357891075</v>
      </c>
      <c r="P54" s="9"/>
    </row>
    <row r="55" spans="1:16">
      <c r="A55" s="12"/>
      <c r="B55" s="25">
        <v>343.5</v>
      </c>
      <c r="C55" s="20" t="s">
        <v>65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2014138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2014138</v>
      </c>
      <c r="O55" s="48">
        <f t="shared" si="7"/>
        <v>63.74056141017121</v>
      </c>
      <c r="P55" s="9"/>
    </row>
    <row r="56" spans="1:16">
      <c r="A56" s="12"/>
      <c r="B56" s="25">
        <v>344.1</v>
      </c>
      <c r="C56" s="20" t="s">
        <v>168</v>
      </c>
      <c r="D56" s="47">
        <v>3414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3414</v>
      </c>
      <c r="O56" s="48">
        <f t="shared" si="7"/>
        <v>0.10804139371499098</v>
      </c>
      <c r="P56" s="9"/>
    </row>
    <row r="57" spans="1:16">
      <c r="A57" s="12"/>
      <c r="B57" s="25">
        <v>347.1</v>
      </c>
      <c r="C57" s="20" t="s">
        <v>68</v>
      </c>
      <c r="D57" s="47">
        <v>9870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9870</v>
      </c>
      <c r="O57" s="48">
        <f t="shared" si="7"/>
        <v>0.31235165669799675</v>
      </c>
      <c r="P57" s="9"/>
    </row>
    <row r="58" spans="1:16">
      <c r="A58" s="12"/>
      <c r="B58" s="25">
        <v>347.2</v>
      </c>
      <c r="C58" s="20" t="s">
        <v>69</v>
      </c>
      <c r="D58" s="47">
        <v>125553</v>
      </c>
      <c r="E58" s="47">
        <v>103389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228942</v>
      </c>
      <c r="O58" s="48">
        <f t="shared" si="7"/>
        <v>7.2452292794075763</v>
      </c>
      <c r="P58" s="9"/>
    </row>
    <row r="59" spans="1:16">
      <c r="A59" s="12"/>
      <c r="B59" s="25">
        <v>347.4</v>
      </c>
      <c r="C59" s="20" t="s">
        <v>177</v>
      </c>
      <c r="D59" s="47">
        <v>8472</v>
      </c>
      <c r="E59" s="47">
        <v>462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8934</v>
      </c>
      <c r="O59" s="48">
        <f t="shared" si="7"/>
        <v>0.28273046615399222</v>
      </c>
      <c r="P59" s="9"/>
    </row>
    <row r="60" spans="1:16">
      <c r="A60" s="12"/>
      <c r="B60" s="25">
        <v>348.63</v>
      </c>
      <c r="C60" s="20" t="s">
        <v>231</v>
      </c>
      <c r="D60" s="47">
        <v>0</v>
      </c>
      <c r="E60" s="47">
        <v>6037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6037</v>
      </c>
      <c r="O60" s="48">
        <f t="shared" si="7"/>
        <v>0.1910503496946106</v>
      </c>
      <c r="P60" s="9"/>
    </row>
    <row r="61" spans="1:16">
      <c r="A61" s="12"/>
      <c r="B61" s="25">
        <v>348.85</v>
      </c>
      <c r="C61" s="20" t="s">
        <v>181</v>
      </c>
      <c r="D61" s="47">
        <v>0</v>
      </c>
      <c r="E61" s="47">
        <v>500175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500175</v>
      </c>
      <c r="O61" s="48">
        <f t="shared" si="7"/>
        <v>15.828823696952435</v>
      </c>
      <c r="P61" s="9"/>
    </row>
    <row r="62" spans="1:16">
      <c r="A62" s="12"/>
      <c r="B62" s="25">
        <v>348.88</v>
      </c>
      <c r="C62" s="20" t="s">
        <v>169</v>
      </c>
      <c r="D62" s="47">
        <v>66097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66097</v>
      </c>
      <c r="O62" s="48">
        <f t="shared" si="7"/>
        <v>2.0917434096015697</v>
      </c>
      <c r="P62" s="9"/>
    </row>
    <row r="63" spans="1:16">
      <c r="A63" s="12"/>
      <c r="B63" s="25">
        <v>348.92099999999999</v>
      </c>
      <c r="C63" s="20" t="s">
        <v>182</v>
      </c>
      <c r="D63" s="47">
        <v>0</v>
      </c>
      <c r="E63" s="47">
        <v>45478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45478</v>
      </c>
      <c r="O63" s="48">
        <f t="shared" si="7"/>
        <v>1.4392227602139309</v>
      </c>
      <c r="P63" s="9"/>
    </row>
    <row r="64" spans="1:16">
      <c r="A64" s="12"/>
      <c r="B64" s="25">
        <v>348.92200000000003</v>
      </c>
      <c r="C64" s="20" t="s">
        <v>232</v>
      </c>
      <c r="D64" s="47">
        <v>0</v>
      </c>
      <c r="E64" s="47">
        <v>6102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6102</v>
      </c>
      <c r="O64" s="48">
        <f t="shared" si="7"/>
        <v>0.19310737681572201</v>
      </c>
      <c r="P64" s="9"/>
    </row>
    <row r="65" spans="1:16">
      <c r="A65" s="12"/>
      <c r="B65" s="25">
        <v>348.923</v>
      </c>
      <c r="C65" s="20" t="s">
        <v>233</v>
      </c>
      <c r="D65" s="47">
        <v>0</v>
      </c>
      <c r="E65" s="47">
        <v>6099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6099</v>
      </c>
      <c r="O65" s="48">
        <f t="shared" si="7"/>
        <v>0.19301243710243995</v>
      </c>
      <c r="P65" s="9"/>
    </row>
    <row r="66" spans="1:16">
      <c r="A66" s="12"/>
      <c r="B66" s="25">
        <v>348.93</v>
      </c>
      <c r="C66" s="20" t="s">
        <v>234</v>
      </c>
      <c r="D66" s="47">
        <v>0</v>
      </c>
      <c r="E66" s="47">
        <v>268003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268003</v>
      </c>
      <c r="O66" s="48">
        <f t="shared" si="7"/>
        <v>8.4813759929111683</v>
      </c>
      <c r="P66" s="9"/>
    </row>
    <row r="67" spans="1:16">
      <c r="A67" s="12"/>
      <c r="B67" s="25">
        <v>348.93200000000002</v>
      </c>
      <c r="C67" s="20" t="s">
        <v>235</v>
      </c>
      <c r="D67" s="47">
        <v>0</v>
      </c>
      <c r="E67" s="47">
        <v>2448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2448</v>
      </c>
      <c r="O67" s="48">
        <f t="shared" si="7"/>
        <v>7.7470806038165765E-2</v>
      </c>
      <c r="P67" s="9"/>
    </row>
    <row r="68" spans="1:16">
      <c r="A68" s="12"/>
      <c r="B68" s="25">
        <v>348.99</v>
      </c>
      <c r="C68" s="20" t="s">
        <v>236</v>
      </c>
      <c r="D68" s="47">
        <v>0</v>
      </c>
      <c r="E68" s="47">
        <v>17305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17305</v>
      </c>
      <c r="O68" s="48">
        <f t="shared" si="7"/>
        <v>0.54764391278205005</v>
      </c>
      <c r="P68" s="9"/>
    </row>
    <row r="69" spans="1:16">
      <c r="A69" s="12"/>
      <c r="B69" s="25">
        <v>349</v>
      </c>
      <c r="C69" s="20" t="s">
        <v>171</v>
      </c>
      <c r="D69" s="47">
        <v>524006</v>
      </c>
      <c r="E69" s="47">
        <v>10829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534835</v>
      </c>
      <c r="O69" s="48">
        <f t="shared" ref="O69:O85" si="10">(N69/O$87)</f>
        <v>16.925693851071237</v>
      </c>
      <c r="P69" s="9"/>
    </row>
    <row r="70" spans="1:16" ht="15.75">
      <c r="A70" s="29" t="s">
        <v>51</v>
      </c>
      <c r="B70" s="30"/>
      <c r="C70" s="31"/>
      <c r="D70" s="32">
        <f t="shared" ref="D70:M70" si="11">SUM(D71:D76)</f>
        <v>28536</v>
      </c>
      <c r="E70" s="32">
        <f t="shared" si="11"/>
        <v>136002</v>
      </c>
      <c r="F70" s="32">
        <f t="shared" si="11"/>
        <v>0</v>
      </c>
      <c r="G70" s="32">
        <f t="shared" si="11"/>
        <v>0</v>
      </c>
      <c r="H70" s="32">
        <f t="shared" si="11"/>
        <v>0</v>
      </c>
      <c r="I70" s="32">
        <f t="shared" si="11"/>
        <v>0</v>
      </c>
      <c r="J70" s="32">
        <f t="shared" si="11"/>
        <v>0</v>
      </c>
      <c r="K70" s="32">
        <f t="shared" si="11"/>
        <v>0</v>
      </c>
      <c r="L70" s="32">
        <f t="shared" si="11"/>
        <v>0</v>
      </c>
      <c r="M70" s="32">
        <f t="shared" si="11"/>
        <v>0</v>
      </c>
      <c r="N70" s="32">
        <f>SUM(D70:M70)</f>
        <v>164538</v>
      </c>
      <c r="O70" s="46">
        <f t="shared" si="10"/>
        <v>5.2070635146681861</v>
      </c>
      <c r="P70" s="10"/>
    </row>
    <row r="71" spans="1:16">
      <c r="A71" s="13"/>
      <c r="B71" s="40">
        <v>351.5</v>
      </c>
      <c r="C71" s="21" t="s">
        <v>93</v>
      </c>
      <c r="D71" s="47">
        <v>0</v>
      </c>
      <c r="E71" s="47">
        <v>46108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ref="N71:N76" si="12">SUM(D71:M71)</f>
        <v>46108</v>
      </c>
      <c r="O71" s="48">
        <f t="shared" si="10"/>
        <v>1.4591601000031647</v>
      </c>
      <c r="P71" s="9"/>
    </row>
    <row r="72" spans="1:16">
      <c r="A72" s="13"/>
      <c r="B72" s="40">
        <v>351.8</v>
      </c>
      <c r="C72" s="21" t="s">
        <v>172</v>
      </c>
      <c r="D72" s="47">
        <v>0</v>
      </c>
      <c r="E72" s="47">
        <v>58810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58810</v>
      </c>
      <c r="O72" s="48">
        <f t="shared" si="10"/>
        <v>1.8611348460394317</v>
      </c>
      <c r="P72" s="9"/>
    </row>
    <row r="73" spans="1:16">
      <c r="A73" s="13"/>
      <c r="B73" s="40">
        <v>351.9</v>
      </c>
      <c r="C73" s="21" t="s">
        <v>237</v>
      </c>
      <c r="D73" s="47">
        <v>0</v>
      </c>
      <c r="E73" s="47">
        <v>31084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31084</v>
      </c>
      <c r="O73" s="48">
        <f t="shared" si="10"/>
        <v>0.98370201588657868</v>
      </c>
      <c r="P73" s="9"/>
    </row>
    <row r="74" spans="1:16">
      <c r="A74" s="13"/>
      <c r="B74" s="40">
        <v>352</v>
      </c>
      <c r="C74" s="21" t="s">
        <v>94</v>
      </c>
      <c r="D74" s="47">
        <v>2533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2533</v>
      </c>
      <c r="O74" s="48">
        <f t="shared" si="10"/>
        <v>8.0160764581157631E-2</v>
      </c>
      <c r="P74" s="9"/>
    </row>
    <row r="75" spans="1:16">
      <c r="A75" s="13"/>
      <c r="B75" s="40">
        <v>354</v>
      </c>
      <c r="C75" s="21" t="s">
        <v>95</v>
      </c>
      <c r="D75" s="47">
        <v>14353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14353</v>
      </c>
      <c r="O75" s="48">
        <f t="shared" si="10"/>
        <v>0.45422323491249722</v>
      </c>
      <c r="P75" s="9"/>
    </row>
    <row r="76" spans="1:16">
      <c r="A76" s="13"/>
      <c r="B76" s="40">
        <v>359</v>
      </c>
      <c r="C76" s="21" t="s">
        <v>96</v>
      </c>
      <c r="D76" s="47">
        <v>11650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11650</v>
      </c>
      <c r="O76" s="48">
        <f t="shared" si="10"/>
        <v>0.36868255324535587</v>
      </c>
      <c r="P76" s="9"/>
    </row>
    <row r="77" spans="1:16" ht="15.75">
      <c r="A77" s="29" t="s">
        <v>4</v>
      </c>
      <c r="B77" s="30"/>
      <c r="C77" s="31"/>
      <c r="D77" s="32">
        <f t="shared" ref="D77:M77" si="13">SUM(D78:D82)</f>
        <v>118975</v>
      </c>
      <c r="E77" s="32">
        <f t="shared" si="13"/>
        <v>303406</v>
      </c>
      <c r="F77" s="32">
        <f t="shared" si="13"/>
        <v>0</v>
      </c>
      <c r="G77" s="32">
        <f t="shared" si="13"/>
        <v>32570</v>
      </c>
      <c r="H77" s="32">
        <f t="shared" si="13"/>
        <v>0</v>
      </c>
      <c r="I77" s="32">
        <f t="shared" si="13"/>
        <v>23802</v>
      </c>
      <c r="J77" s="32">
        <f t="shared" si="13"/>
        <v>0</v>
      </c>
      <c r="K77" s="32">
        <f t="shared" si="13"/>
        <v>0</v>
      </c>
      <c r="L77" s="32">
        <f t="shared" si="13"/>
        <v>0</v>
      </c>
      <c r="M77" s="32">
        <f t="shared" si="13"/>
        <v>0</v>
      </c>
      <c r="N77" s="32">
        <f t="shared" ref="N77:N85" si="14">SUM(D77:M77)</f>
        <v>478753</v>
      </c>
      <c r="O77" s="46">
        <f t="shared" si="10"/>
        <v>15.150890850976296</v>
      </c>
      <c r="P77" s="10"/>
    </row>
    <row r="78" spans="1:16">
      <c r="A78" s="12"/>
      <c r="B78" s="25">
        <v>361.1</v>
      </c>
      <c r="C78" s="20" t="s">
        <v>98</v>
      </c>
      <c r="D78" s="47">
        <v>76215</v>
      </c>
      <c r="E78" s="47">
        <v>14583</v>
      </c>
      <c r="F78" s="47">
        <v>0</v>
      </c>
      <c r="G78" s="47">
        <v>962</v>
      </c>
      <c r="H78" s="47">
        <v>0</v>
      </c>
      <c r="I78" s="47">
        <v>7850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99610</v>
      </c>
      <c r="O78" s="48">
        <f t="shared" si="10"/>
        <v>3.1523149466755278</v>
      </c>
      <c r="P78" s="9"/>
    </row>
    <row r="79" spans="1:16">
      <c r="A79" s="12"/>
      <c r="B79" s="25">
        <v>365</v>
      </c>
      <c r="C79" s="20" t="s">
        <v>173</v>
      </c>
      <c r="D79" s="47">
        <v>1520</v>
      </c>
      <c r="E79" s="47">
        <v>178275</v>
      </c>
      <c r="F79" s="47">
        <v>0</v>
      </c>
      <c r="G79" s="47">
        <v>0</v>
      </c>
      <c r="H79" s="47">
        <v>0</v>
      </c>
      <c r="I79" s="47">
        <v>6365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186160</v>
      </c>
      <c r="O79" s="48">
        <f t="shared" si="10"/>
        <v>5.8913256748631282</v>
      </c>
      <c r="P79" s="9"/>
    </row>
    <row r="80" spans="1:16">
      <c r="A80" s="12"/>
      <c r="B80" s="25">
        <v>366</v>
      </c>
      <c r="C80" s="20" t="s">
        <v>100</v>
      </c>
      <c r="D80" s="47">
        <v>5192</v>
      </c>
      <c r="E80" s="47">
        <v>0</v>
      </c>
      <c r="F80" s="47">
        <v>0</v>
      </c>
      <c r="G80" s="47">
        <v>0</v>
      </c>
      <c r="H80" s="47">
        <v>0</v>
      </c>
      <c r="I80" s="47">
        <v>5000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10192</v>
      </c>
      <c r="O80" s="48">
        <f t="shared" si="10"/>
        <v>0.32254185259027185</v>
      </c>
      <c r="P80" s="9"/>
    </row>
    <row r="81" spans="1:119">
      <c r="A81" s="12"/>
      <c r="B81" s="25">
        <v>369.3</v>
      </c>
      <c r="C81" s="20" t="s">
        <v>101</v>
      </c>
      <c r="D81" s="47">
        <v>0</v>
      </c>
      <c r="E81" s="47">
        <v>8510</v>
      </c>
      <c r="F81" s="47">
        <v>0</v>
      </c>
      <c r="G81" s="47">
        <v>31608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40118</v>
      </c>
      <c r="O81" s="48">
        <f t="shared" si="10"/>
        <v>1.2695971391499732</v>
      </c>
      <c r="P81" s="9"/>
    </row>
    <row r="82" spans="1:119">
      <c r="A82" s="12"/>
      <c r="B82" s="25">
        <v>369.9</v>
      </c>
      <c r="C82" s="20" t="s">
        <v>102</v>
      </c>
      <c r="D82" s="47">
        <v>36048</v>
      </c>
      <c r="E82" s="47">
        <v>102038</v>
      </c>
      <c r="F82" s="47">
        <v>0</v>
      </c>
      <c r="G82" s="47">
        <v>0</v>
      </c>
      <c r="H82" s="47">
        <v>0</v>
      </c>
      <c r="I82" s="47">
        <v>4587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142673</v>
      </c>
      <c r="O82" s="48">
        <f t="shared" si="10"/>
        <v>4.5151112376973952</v>
      </c>
      <c r="P82" s="9"/>
    </row>
    <row r="83" spans="1:119" ht="15.75">
      <c r="A83" s="29" t="s">
        <v>52</v>
      </c>
      <c r="B83" s="30"/>
      <c r="C83" s="31"/>
      <c r="D83" s="32">
        <f t="shared" ref="D83:M83" si="15">SUM(D84:D84)</f>
        <v>13349710</v>
      </c>
      <c r="E83" s="32">
        <f t="shared" si="15"/>
        <v>1512187</v>
      </c>
      <c r="F83" s="32">
        <f t="shared" si="15"/>
        <v>0</v>
      </c>
      <c r="G83" s="32">
        <f t="shared" si="15"/>
        <v>47075</v>
      </c>
      <c r="H83" s="32">
        <f t="shared" si="15"/>
        <v>0</v>
      </c>
      <c r="I83" s="32">
        <f t="shared" si="15"/>
        <v>2071423</v>
      </c>
      <c r="J83" s="32">
        <f t="shared" si="15"/>
        <v>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 t="shared" si="14"/>
        <v>16980395</v>
      </c>
      <c r="O83" s="46">
        <f t="shared" si="10"/>
        <v>537.37127757207509</v>
      </c>
      <c r="P83" s="9"/>
    </row>
    <row r="84" spans="1:119" ht="15.75" thickBot="1">
      <c r="A84" s="12"/>
      <c r="B84" s="25">
        <v>381</v>
      </c>
      <c r="C84" s="20" t="s">
        <v>103</v>
      </c>
      <c r="D84" s="47">
        <v>13349710</v>
      </c>
      <c r="E84" s="47">
        <v>1512187</v>
      </c>
      <c r="F84" s="47">
        <v>0</v>
      </c>
      <c r="G84" s="47">
        <v>47075</v>
      </c>
      <c r="H84" s="47">
        <v>0</v>
      </c>
      <c r="I84" s="47">
        <v>2071423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16980395</v>
      </c>
      <c r="O84" s="48">
        <f t="shared" si="10"/>
        <v>537.37127757207509</v>
      </c>
      <c r="P84" s="9"/>
    </row>
    <row r="85" spans="1:119" ht="16.5" thickBot="1">
      <c r="A85" s="14" t="s">
        <v>71</v>
      </c>
      <c r="B85" s="23"/>
      <c r="C85" s="22"/>
      <c r="D85" s="15">
        <f t="shared" ref="D85:M85" si="16">SUM(D5,D15,D19,D44,D70,D77,D83)</f>
        <v>24721165</v>
      </c>
      <c r="E85" s="15">
        <f t="shared" si="16"/>
        <v>17619584</v>
      </c>
      <c r="F85" s="15">
        <f t="shared" si="16"/>
        <v>0</v>
      </c>
      <c r="G85" s="15">
        <f t="shared" si="16"/>
        <v>3094036</v>
      </c>
      <c r="H85" s="15">
        <f t="shared" si="16"/>
        <v>0</v>
      </c>
      <c r="I85" s="15">
        <f t="shared" si="16"/>
        <v>6922007</v>
      </c>
      <c r="J85" s="15">
        <f t="shared" si="16"/>
        <v>0</v>
      </c>
      <c r="K85" s="15">
        <f t="shared" si="16"/>
        <v>0</v>
      </c>
      <c r="L85" s="15">
        <f t="shared" si="16"/>
        <v>0</v>
      </c>
      <c r="M85" s="15">
        <f t="shared" si="16"/>
        <v>0</v>
      </c>
      <c r="N85" s="15">
        <f t="shared" si="14"/>
        <v>52356792</v>
      </c>
      <c r="O85" s="38">
        <f t="shared" si="10"/>
        <v>1656.9129402829203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1"/>
      <c r="B87" s="42"/>
      <c r="C87" s="42"/>
      <c r="D87" s="43"/>
      <c r="E87" s="43"/>
      <c r="F87" s="43"/>
      <c r="G87" s="43"/>
      <c r="H87" s="43"/>
      <c r="I87" s="43"/>
      <c r="J87" s="43"/>
      <c r="K87" s="43"/>
      <c r="L87" s="119" t="s">
        <v>238</v>
      </c>
      <c r="M87" s="119"/>
      <c r="N87" s="119"/>
      <c r="O87" s="44">
        <v>31599</v>
      </c>
    </row>
    <row r="88" spans="1:119">
      <c r="A88" s="120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8"/>
    </row>
    <row r="89" spans="1:119" ht="15.75" customHeight="1" thickBot="1">
      <c r="A89" s="121" t="s">
        <v>134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1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184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105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110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106</v>
      </c>
      <c r="F4" s="34" t="s">
        <v>107</v>
      </c>
      <c r="G4" s="34" t="s">
        <v>108</v>
      </c>
      <c r="H4" s="34" t="s">
        <v>6</v>
      </c>
      <c r="I4" s="34" t="s">
        <v>7</v>
      </c>
      <c r="J4" s="35" t="s">
        <v>109</v>
      </c>
      <c r="K4" s="35" t="s">
        <v>8</v>
      </c>
      <c r="L4" s="35" t="s">
        <v>9</v>
      </c>
      <c r="M4" s="35" t="s">
        <v>10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2990591</v>
      </c>
      <c r="E5" s="27">
        <f t="shared" si="0"/>
        <v>8663079</v>
      </c>
      <c r="F5" s="27">
        <f t="shared" si="0"/>
        <v>0</v>
      </c>
      <c r="G5" s="27">
        <f t="shared" si="0"/>
        <v>2191961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13845631</v>
      </c>
      <c r="O5" s="33">
        <f t="shared" ref="O5:O36" si="1">(N5/O$84)</f>
        <v>442.59281398842825</v>
      </c>
      <c r="P5" s="6"/>
    </row>
    <row r="6" spans="1:133">
      <c r="A6" s="12"/>
      <c r="B6" s="25">
        <v>311</v>
      </c>
      <c r="C6" s="20" t="s">
        <v>2</v>
      </c>
      <c r="D6" s="47">
        <v>988790</v>
      </c>
      <c r="E6" s="47">
        <v>7411199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8399989</v>
      </c>
      <c r="O6" s="48">
        <f t="shared" si="1"/>
        <v>268.51609500367613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139384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139384</v>
      </c>
      <c r="O7" s="48">
        <f t="shared" si="1"/>
        <v>4.4555829044528981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120474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120474</v>
      </c>
      <c r="O8" s="48">
        <f t="shared" si="1"/>
        <v>3.8511012370936291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668723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668723</v>
      </c>
      <c r="O9" s="48">
        <f t="shared" si="1"/>
        <v>21.376562350158231</v>
      </c>
      <c r="P9" s="9"/>
    </row>
    <row r="10" spans="1:133">
      <c r="A10" s="12"/>
      <c r="B10" s="25">
        <v>312.42</v>
      </c>
      <c r="C10" s="20" t="s">
        <v>114</v>
      </c>
      <c r="D10" s="47">
        <v>0</v>
      </c>
      <c r="E10" s="47">
        <v>323299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323299</v>
      </c>
      <c r="O10" s="48">
        <f t="shared" si="1"/>
        <v>10.334654604737397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2191961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2191961</v>
      </c>
      <c r="O11" s="48">
        <f t="shared" si="1"/>
        <v>70.068759390084068</v>
      </c>
      <c r="P11" s="9"/>
    </row>
    <row r="12" spans="1:133">
      <c r="A12" s="12"/>
      <c r="B12" s="25">
        <v>314.10000000000002</v>
      </c>
      <c r="C12" s="20" t="s">
        <v>146</v>
      </c>
      <c r="D12" s="47">
        <v>1204267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1204267</v>
      </c>
      <c r="O12" s="48">
        <f t="shared" si="1"/>
        <v>38.495892337691394</v>
      </c>
      <c r="P12" s="9"/>
    </row>
    <row r="13" spans="1:133">
      <c r="A13" s="12"/>
      <c r="B13" s="25">
        <v>315</v>
      </c>
      <c r="C13" s="20" t="s">
        <v>150</v>
      </c>
      <c r="D13" s="47">
        <v>797534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797534</v>
      </c>
      <c r="O13" s="48">
        <f t="shared" si="1"/>
        <v>25.494166160534476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SUM(D15:D17)</f>
        <v>432858</v>
      </c>
      <c r="E14" s="32">
        <f t="shared" si="3"/>
        <v>1124670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2238196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19" si="4">SUM(D14:M14)</f>
        <v>3795724</v>
      </c>
      <c r="O14" s="46">
        <f t="shared" si="1"/>
        <v>121.33503819966116</v>
      </c>
      <c r="P14" s="10"/>
    </row>
    <row r="15" spans="1:133">
      <c r="A15" s="12"/>
      <c r="B15" s="25">
        <v>325.10000000000002</v>
      </c>
      <c r="C15" s="20" t="s">
        <v>18</v>
      </c>
      <c r="D15" s="47">
        <v>0</v>
      </c>
      <c r="E15" s="47">
        <v>-1628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-1628</v>
      </c>
      <c r="O15" s="48">
        <f t="shared" si="1"/>
        <v>-5.2041044656842374E-2</v>
      </c>
      <c r="P15" s="9"/>
    </row>
    <row r="16" spans="1:133">
      <c r="A16" s="12"/>
      <c r="B16" s="25">
        <v>325.2</v>
      </c>
      <c r="C16" s="20" t="s">
        <v>118</v>
      </c>
      <c r="D16" s="47">
        <v>0</v>
      </c>
      <c r="E16" s="47">
        <v>1087593</v>
      </c>
      <c r="F16" s="47">
        <v>0</v>
      </c>
      <c r="G16" s="47">
        <v>0</v>
      </c>
      <c r="H16" s="47">
        <v>0</v>
      </c>
      <c r="I16" s="47">
        <v>2238196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3325789</v>
      </c>
      <c r="O16" s="48">
        <f t="shared" si="1"/>
        <v>106.31298149154493</v>
      </c>
      <c r="P16" s="9"/>
    </row>
    <row r="17" spans="1:16">
      <c r="A17" s="12"/>
      <c r="B17" s="25">
        <v>329</v>
      </c>
      <c r="C17" s="20" t="s">
        <v>19</v>
      </c>
      <c r="D17" s="47">
        <v>432858</v>
      </c>
      <c r="E17" s="47">
        <v>38705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471563</v>
      </c>
      <c r="O17" s="48">
        <f t="shared" si="1"/>
        <v>15.074097752773072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SUM(D19:D42)</f>
        <v>5457081</v>
      </c>
      <c r="E18" s="32">
        <f t="shared" si="5"/>
        <v>3605854</v>
      </c>
      <c r="F18" s="32">
        <f t="shared" si="5"/>
        <v>0</v>
      </c>
      <c r="G18" s="32">
        <f t="shared" si="5"/>
        <v>2061546</v>
      </c>
      <c r="H18" s="32">
        <f t="shared" si="5"/>
        <v>0</v>
      </c>
      <c r="I18" s="32">
        <f t="shared" si="5"/>
        <v>132415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11256896</v>
      </c>
      <c r="O18" s="46">
        <f t="shared" si="1"/>
        <v>359.84068024166481</v>
      </c>
      <c r="P18" s="10"/>
    </row>
    <row r="19" spans="1:16">
      <c r="A19" s="12"/>
      <c r="B19" s="25">
        <v>331.2</v>
      </c>
      <c r="C19" s="20" t="s">
        <v>20</v>
      </c>
      <c r="D19" s="47">
        <v>0</v>
      </c>
      <c r="E19" s="47">
        <v>416991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416991</v>
      </c>
      <c r="O19" s="48">
        <f t="shared" si="1"/>
        <v>13.329635904484864</v>
      </c>
      <c r="P19" s="9"/>
    </row>
    <row r="20" spans="1:16">
      <c r="A20" s="12"/>
      <c r="B20" s="25">
        <v>331.5</v>
      </c>
      <c r="C20" s="20" t="s">
        <v>22</v>
      </c>
      <c r="D20" s="47">
        <v>0</v>
      </c>
      <c r="E20" s="47">
        <v>793085</v>
      </c>
      <c r="F20" s="47">
        <v>0</v>
      </c>
      <c r="G20" s="47">
        <v>0</v>
      </c>
      <c r="H20" s="47">
        <v>0</v>
      </c>
      <c r="I20" s="47">
        <v>50000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6">SUM(D20:M20)</f>
        <v>843085</v>
      </c>
      <c r="O20" s="48">
        <f t="shared" si="1"/>
        <v>26.950260524885721</v>
      </c>
      <c r="P20" s="9"/>
    </row>
    <row r="21" spans="1:16">
      <c r="A21" s="12"/>
      <c r="B21" s="25">
        <v>331.65</v>
      </c>
      <c r="C21" s="20" t="s">
        <v>27</v>
      </c>
      <c r="D21" s="47">
        <v>0</v>
      </c>
      <c r="E21" s="47">
        <v>41745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41745</v>
      </c>
      <c r="O21" s="48">
        <f t="shared" si="1"/>
        <v>1.3344308410318704</v>
      </c>
      <c r="P21" s="9"/>
    </row>
    <row r="22" spans="1:16">
      <c r="A22" s="12"/>
      <c r="B22" s="25">
        <v>331.7</v>
      </c>
      <c r="C22" s="20" t="s">
        <v>120</v>
      </c>
      <c r="D22" s="47">
        <v>0</v>
      </c>
      <c r="E22" s="47">
        <v>0</v>
      </c>
      <c r="F22" s="47">
        <v>0</v>
      </c>
      <c r="G22" s="47">
        <v>47667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47667</v>
      </c>
      <c r="O22" s="48">
        <f t="shared" si="1"/>
        <v>1.5237349359076815</v>
      </c>
      <c r="P22" s="9"/>
    </row>
    <row r="23" spans="1:16">
      <c r="A23" s="12"/>
      <c r="B23" s="25">
        <v>331.9</v>
      </c>
      <c r="C23" s="20" t="s">
        <v>23</v>
      </c>
      <c r="D23" s="47">
        <v>0</v>
      </c>
      <c r="E23" s="47">
        <v>7316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7316</v>
      </c>
      <c r="O23" s="48">
        <f t="shared" si="1"/>
        <v>0.23386503851932358</v>
      </c>
      <c r="P23" s="9"/>
    </row>
    <row r="24" spans="1:16">
      <c r="A24" s="12"/>
      <c r="B24" s="25">
        <v>333</v>
      </c>
      <c r="C24" s="20" t="s">
        <v>3</v>
      </c>
      <c r="D24" s="47">
        <v>639613</v>
      </c>
      <c r="E24" s="47">
        <v>144652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784265</v>
      </c>
      <c r="O24" s="48">
        <f t="shared" si="1"/>
        <v>25.070006073586292</v>
      </c>
      <c r="P24" s="9"/>
    </row>
    <row r="25" spans="1:16">
      <c r="A25" s="12"/>
      <c r="B25" s="25">
        <v>334.2</v>
      </c>
      <c r="C25" s="20" t="s">
        <v>25</v>
      </c>
      <c r="D25" s="47">
        <v>0</v>
      </c>
      <c r="E25" s="47">
        <v>309374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309374</v>
      </c>
      <c r="O25" s="48">
        <f t="shared" si="1"/>
        <v>9.8895246619569726</v>
      </c>
      <c r="P25" s="9"/>
    </row>
    <row r="26" spans="1:16">
      <c r="A26" s="12"/>
      <c r="B26" s="25">
        <v>334.34</v>
      </c>
      <c r="C26" s="20" t="s">
        <v>29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59990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59990</v>
      </c>
      <c r="O26" s="48">
        <f t="shared" si="1"/>
        <v>1.9176549563660774</v>
      </c>
      <c r="P26" s="9"/>
    </row>
    <row r="27" spans="1:16">
      <c r="A27" s="12"/>
      <c r="B27" s="25">
        <v>334.35</v>
      </c>
      <c r="C27" s="20" t="s">
        <v>30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22425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22425</v>
      </c>
      <c r="O27" s="48">
        <f t="shared" si="1"/>
        <v>0.71684301377745097</v>
      </c>
      <c r="P27" s="9"/>
    </row>
    <row r="28" spans="1:16">
      <c r="A28" s="12"/>
      <c r="B28" s="25">
        <v>334.39</v>
      </c>
      <c r="C28" s="20" t="s">
        <v>31</v>
      </c>
      <c r="D28" s="47">
        <v>0</v>
      </c>
      <c r="E28" s="47">
        <v>0</v>
      </c>
      <c r="F28" s="47">
        <v>0</v>
      </c>
      <c r="G28" s="47">
        <v>76358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1" si="7">SUM(D28:M28)</f>
        <v>76358</v>
      </c>
      <c r="O28" s="48">
        <f t="shared" si="1"/>
        <v>2.4408784323754116</v>
      </c>
      <c r="P28" s="9"/>
    </row>
    <row r="29" spans="1:16">
      <c r="A29" s="12"/>
      <c r="B29" s="25">
        <v>334.49</v>
      </c>
      <c r="C29" s="20" t="s">
        <v>32</v>
      </c>
      <c r="D29" s="47">
        <v>0</v>
      </c>
      <c r="E29" s="47">
        <v>0</v>
      </c>
      <c r="F29" s="47">
        <v>0</v>
      </c>
      <c r="G29" s="47">
        <v>1769289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1769289</v>
      </c>
      <c r="O29" s="48">
        <f t="shared" si="1"/>
        <v>56.557523255442256</v>
      </c>
      <c r="P29" s="9"/>
    </row>
    <row r="30" spans="1:16">
      <c r="A30" s="12"/>
      <c r="B30" s="25">
        <v>334.5</v>
      </c>
      <c r="C30" s="20" t="s">
        <v>33</v>
      </c>
      <c r="D30" s="47">
        <v>0</v>
      </c>
      <c r="E30" s="47">
        <v>483028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483028</v>
      </c>
      <c r="O30" s="48">
        <f t="shared" si="1"/>
        <v>15.440590736182591</v>
      </c>
      <c r="P30" s="9"/>
    </row>
    <row r="31" spans="1:16">
      <c r="A31" s="12"/>
      <c r="B31" s="25">
        <v>334.61</v>
      </c>
      <c r="C31" s="20" t="s">
        <v>152</v>
      </c>
      <c r="D31" s="47">
        <v>0</v>
      </c>
      <c r="E31" s="47">
        <v>31540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31540</v>
      </c>
      <c r="O31" s="48">
        <f t="shared" si="1"/>
        <v>1.0082153246172043</v>
      </c>
      <c r="P31" s="9"/>
    </row>
    <row r="32" spans="1:16">
      <c r="A32" s="12"/>
      <c r="B32" s="25">
        <v>334.69</v>
      </c>
      <c r="C32" s="20" t="s">
        <v>34</v>
      </c>
      <c r="D32" s="47">
        <v>1294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1294</v>
      </c>
      <c r="O32" s="48">
        <f t="shared" si="1"/>
        <v>4.1364319278841544E-2</v>
      </c>
      <c r="P32" s="9"/>
    </row>
    <row r="33" spans="1:16">
      <c r="A33" s="12"/>
      <c r="B33" s="25">
        <v>334.7</v>
      </c>
      <c r="C33" s="20" t="s">
        <v>35</v>
      </c>
      <c r="D33" s="47">
        <v>131933</v>
      </c>
      <c r="E33" s="47">
        <v>554223</v>
      </c>
      <c r="F33" s="47">
        <v>0</v>
      </c>
      <c r="G33" s="47">
        <v>168232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854388</v>
      </c>
      <c r="O33" s="48">
        <f t="shared" si="1"/>
        <v>27.311574976824474</v>
      </c>
      <c r="P33" s="9"/>
    </row>
    <row r="34" spans="1:16">
      <c r="A34" s="12"/>
      <c r="B34" s="25">
        <v>335.12</v>
      </c>
      <c r="C34" s="20" t="s">
        <v>153</v>
      </c>
      <c r="D34" s="47">
        <v>668896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668896</v>
      </c>
      <c r="O34" s="48">
        <f t="shared" si="1"/>
        <v>21.382092510309114</v>
      </c>
      <c r="P34" s="9"/>
    </row>
    <row r="35" spans="1:16">
      <c r="A35" s="12"/>
      <c r="B35" s="25">
        <v>335.13</v>
      </c>
      <c r="C35" s="20" t="s">
        <v>154</v>
      </c>
      <c r="D35" s="47">
        <v>18594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18594</v>
      </c>
      <c r="O35" s="48">
        <f t="shared" si="1"/>
        <v>0.59438033436690851</v>
      </c>
      <c r="P35" s="9"/>
    </row>
    <row r="36" spans="1:16">
      <c r="A36" s="12"/>
      <c r="B36" s="25">
        <v>335.14</v>
      </c>
      <c r="C36" s="20" t="s">
        <v>155</v>
      </c>
      <c r="D36" s="47">
        <v>6900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6900</v>
      </c>
      <c r="O36" s="48">
        <f t="shared" si="1"/>
        <v>0.22056708116229262</v>
      </c>
      <c r="P36" s="9"/>
    </row>
    <row r="37" spans="1:16">
      <c r="A37" s="12"/>
      <c r="B37" s="25">
        <v>335.15</v>
      </c>
      <c r="C37" s="20" t="s">
        <v>156</v>
      </c>
      <c r="D37" s="47">
        <v>8635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8635</v>
      </c>
      <c r="O37" s="48">
        <f t="shared" ref="O37:O68" si="8">(N37/O$84)</f>
        <v>0.27602851388933286</v>
      </c>
      <c r="P37" s="9"/>
    </row>
    <row r="38" spans="1:16">
      <c r="A38" s="12"/>
      <c r="B38" s="25">
        <v>335.16</v>
      </c>
      <c r="C38" s="20" t="s">
        <v>157</v>
      </c>
      <c r="D38" s="47">
        <v>446500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446500</v>
      </c>
      <c r="O38" s="48">
        <f t="shared" si="8"/>
        <v>14.272927788255602</v>
      </c>
      <c r="P38" s="9"/>
    </row>
    <row r="39" spans="1:16">
      <c r="A39" s="12"/>
      <c r="B39" s="25">
        <v>335.18</v>
      </c>
      <c r="C39" s="20" t="s">
        <v>158</v>
      </c>
      <c r="D39" s="47">
        <v>3534415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3534415</v>
      </c>
      <c r="O39" s="48">
        <f t="shared" si="8"/>
        <v>112.98197103858325</v>
      </c>
      <c r="P39" s="9"/>
    </row>
    <row r="40" spans="1:16">
      <c r="A40" s="12"/>
      <c r="B40" s="25">
        <v>335.19</v>
      </c>
      <c r="C40" s="20" t="s">
        <v>159</v>
      </c>
      <c r="D40" s="47">
        <v>301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301</v>
      </c>
      <c r="O40" s="48">
        <f t="shared" si="8"/>
        <v>9.6218393376594318E-3</v>
      </c>
      <c r="P40" s="9"/>
    </row>
    <row r="41" spans="1:16">
      <c r="A41" s="12"/>
      <c r="B41" s="25">
        <v>335.49</v>
      </c>
      <c r="C41" s="20" t="s">
        <v>122</v>
      </c>
      <c r="D41" s="47">
        <v>0</v>
      </c>
      <c r="E41" s="47">
        <v>775544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775544</v>
      </c>
      <c r="O41" s="48">
        <f t="shared" si="8"/>
        <v>24.791228462743344</v>
      </c>
      <c r="P41" s="9"/>
    </row>
    <row r="42" spans="1:16">
      <c r="A42" s="12"/>
      <c r="B42" s="25">
        <v>338</v>
      </c>
      <c r="C42" s="20" t="s">
        <v>45</v>
      </c>
      <c r="D42" s="47">
        <v>0</v>
      </c>
      <c r="E42" s="47">
        <v>48356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48356</v>
      </c>
      <c r="O42" s="48">
        <f t="shared" si="8"/>
        <v>1.545759677780264</v>
      </c>
      <c r="P42" s="9"/>
    </row>
    <row r="43" spans="1:16" ht="15.75">
      <c r="A43" s="29" t="s">
        <v>50</v>
      </c>
      <c r="B43" s="30"/>
      <c r="C43" s="31"/>
      <c r="D43" s="32">
        <f t="shared" ref="D43:M43" si="9">SUM(D44:D66)</f>
        <v>1643779</v>
      </c>
      <c r="E43" s="32">
        <f t="shared" si="9"/>
        <v>2994636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1959457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6597872</v>
      </c>
      <c r="O43" s="46">
        <f t="shared" si="8"/>
        <v>210.90918390179971</v>
      </c>
      <c r="P43" s="10"/>
    </row>
    <row r="44" spans="1:16">
      <c r="A44" s="12"/>
      <c r="B44" s="25">
        <v>341.3</v>
      </c>
      <c r="C44" s="20" t="s">
        <v>185</v>
      </c>
      <c r="D44" s="47">
        <v>2196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66" si="10">SUM(D44:M44)</f>
        <v>2196</v>
      </c>
      <c r="O44" s="48">
        <f t="shared" si="8"/>
        <v>7.0197871048173127E-2</v>
      </c>
      <c r="P44" s="9"/>
    </row>
    <row r="45" spans="1:16">
      <c r="A45" s="12"/>
      <c r="B45" s="25">
        <v>341.52</v>
      </c>
      <c r="C45" s="20" t="s">
        <v>162</v>
      </c>
      <c r="D45" s="47">
        <v>0</v>
      </c>
      <c r="E45" s="47">
        <v>30342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30342</v>
      </c>
      <c r="O45" s="48">
        <f t="shared" si="8"/>
        <v>0.96991976472844676</v>
      </c>
      <c r="P45" s="9"/>
    </row>
    <row r="46" spans="1:16">
      <c r="A46" s="12"/>
      <c r="B46" s="25">
        <v>341.54</v>
      </c>
      <c r="C46" s="20" t="s">
        <v>163</v>
      </c>
      <c r="D46" s="47">
        <v>0</v>
      </c>
      <c r="E46" s="47">
        <v>168547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168547</v>
      </c>
      <c r="O46" s="48">
        <f t="shared" si="8"/>
        <v>5.3878144679218742</v>
      </c>
      <c r="P46" s="9"/>
    </row>
    <row r="47" spans="1:16">
      <c r="A47" s="12"/>
      <c r="B47" s="25">
        <v>341.8</v>
      </c>
      <c r="C47" s="20" t="s">
        <v>164</v>
      </c>
      <c r="D47" s="47">
        <v>569676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569676</v>
      </c>
      <c r="O47" s="48">
        <f t="shared" si="8"/>
        <v>18.210401815682641</v>
      </c>
      <c r="P47" s="9"/>
    </row>
    <row r="48" spans="1:16">
      <c r="A48" s="12"/>
      <c r="B48" s="25">
        <v>342.1</v>
      </c>
      <c r="C48" s="20" t="s">
        <v>59</v>
      </c>
      <c r="D48" s="47">
        <v>0</v>
      </c>
      <c r="E48" s="47">
        <v>247248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247248</v>
      </c>
      <c r="O48" s="48">
        <f t="shared" si="8"/>
        <v>7.9035898091615255</v>
      </c>
      <c r="P48" s="9"/>
    </row>
    <row r="49" spans="1:16">
      <c r="A49" s="12"/>
      <c r="B49" s="25">
        <v>342.3</v>
      </c>
      <c r="C49" s="20" t="s">
        <v>60</v>
      </c>
      <c r="D49" s="47">
        <v>0</v>
      </c>
      <c r="E49" s="47">
        <v>1729678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1729678</v>
      </c>
      <c r="O49" s="48">
        <f t="shared" si="8"/>
        <v>55.291308378352461</v>
      </c>
      <c r="P49" s="9"/>
    </row>
    <row r="50" spans="1:16">
      <c r="A50" s="12"/>
      <c r="B50" s="25">
        <v>342.6</v>
      </c>
      <c r="C50" s="20" t="s">
        <v>62</v>
      </c>
      <c r="D50" s="47">
        <v>880098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880098</v>
      </c>
      <c r="O50" s="48">
        <f t="shared" si="8"/>
        <v>28.133427100981365</v>
      </c>
      <c r="P50" s="9"/>
    </row>
    <row r="51" spans="1:16">
      <c r="A51" s="12"/>
      <c r="B51" s="25">
        <v>343.4</v>
      </c>
      <c r="C51" s="20" t="s">
        <v>64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38334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38334</v>
      </c>
      <c r="O51" s="48">
        <f t="shared" si="8"/>
        <v>1.2253939839529457</v>
      </c>
      <c r="P51" s="9"/>
    </row>
    <row r="52" spans="1:16">
      <c r="A52" s="12"/>
      <c r="B52" s="25">
        <v>343.5</v>
      </c>
      <c r="C52" s="20" t="s">
        <v>65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1921123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1921123</v>
      </c>
      <c r="O52" s="48">
        <f t="shared" si="8"/>
        <v>61.411085893296679</v>
      </c>
      <c r="P52" s="9"/>
    </row>
    <row r="53" spans="1:16">
      <c r="A53" s="12"/>
      <c r="B53" s="25">
        <v>343.7</v>
      </c>
      <c r="C53" s="20" t="s">
        <v>186</v>
      </c>
      <c r="D53" s="47">
        <v>2073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2073</v>
      </c>
      <c r="O53" s="48">
        <f t="shared" si="8"/>
        <v>6.6266023079627909E-2</v>
      </c>
      <c r="P53" s="9"/>
    </row>
    <row r="54" spans="1:16">
      <c r="A54" s="12"/>
      <c r="B54" s="25">
        <v>344.1</v>
      </c>
      <c r="C54" s="20" t="s">
        <v>168</v>
      </c>
      <c r="D54" s="47">
        <v>4800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4800</v>
      </c>
      <c r="O54" s="48">
        <f t="shared" si="8"/>
        <v>0.15343796950420355</v>
      </c>
      <c r="P54" s="9"/>
    </row>
    <row r="55" spans="1:16">
      <c r="A55" s="12"/>
      <c r="B55" s="25">
        <v>344.5</v>
      </c>
      <c r="C55" s="20" t="s">
        <v>187</v>
      </c>
      <c r="D55" s="47">
        <v>1583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1583</v>
      </c>
      <c r="O55" s="48">
        <f t="shared" si="8"/>
        <v>5.0602563692740465E-2</v>
      </c>
      <c r="P55" s="9"/>
    </row>
    <row r="56" spans="1:16">
      <c r="A56" s="12"/>
      <c r="B56" s="25">
        <v>344.9</v>
      </c>
      <c r="C56" s="20" t="s">
        <v>188</v>
      </c>
      <c r="D56" s="47">
        <v>0</v>
      </c>
      <c r="E56" s="47">
        <v>24242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24242</v>
      </c>
      <c r="O56" s="48">
        <f t="shared" si="8"/>
        <v>0.77492567848352145</v>
      </c>
      <c r="P56" s="9"/>
    </row>
    <row r="57" spans="1:16">
      <c r="A57" s="12"/>
      <c r="B57" s="25">
        <v>347.1</v>
      </c>
      <c r="C57" s="20" t="s">
        <v>68</v>
      </c>
      <c r="D57" s="47">
        <v>8628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8628</v>
      </c>
      <c r="O57" s="48">
        <f t="shared" si="8"/>
        <v>0.2758047501838059</v>
      </c>
      <c r="P57" s="9"/>
    </row>
    <row r="58" spans="1:16">
      <c r="A58" s="12"/>
      <c r="B58" s="25">
        <v>347.2</v>
      </c>
      <c r="C58" s="20" t="s">
        <v>69</v>
      </c>
      <c r="D58" s="47">
        <v>72551</v>
      </c>
      <c r="E58" s="47">
        <v>87981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160532</v>
      </c>
      <c r="O58" s="48">
        <f t="shared" si="8"/>
        <v>5.131605025093501</v>
      </c>
      <c r="P58" s="9"/>
    </row>
    <row r="59" spans="1:16">
      <c r="A59" s="12"/>
      <c r="B59" s="25">
        <v>347.4</v>
      </c>
      <c r="C59" s="20" t="s">
        <v>177</v>
      </c>
      <c r="D59" s="47">
        <v>0</v>
      </c>
      <c r="E59" s="47">
        <v>322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322</v>
      </c>
      <c r="O59" s="48">
        <f t="shared" si="8"/>
        <v>1.0293130454240322E-2</v>
      </c>
      <c r="P59" s="9"/>
    </row>
    <row r="60" spans="1:16">
      <c r="A60" s="12"/>
      <c r="B60" s="25">
        <v>348.11</v>
      </c>
      <c r="C60" s="20" t="s">
        <v>189</v>
      </c>
      <c r="D60" s="47">
        <v>0</v>
      </c>
      <c r="E60" s="47">
        <v>149198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149198</v>
      </c>
      <c r="O60" s="48">
        <f t="shared" si="8"/>
        <v>4.7692996196017008</v>
      </c>
      <c r="P60" s="9"/>
    </row>
    <row r="61" spans="1:16">
      <c r="A61" s="12"/>
      <c r="B61" s="25">
        <v>348.12</v>
      </c>
      <c r="C61" s="20" t="s">
        <v>190</v>
      </c>
      <c r="D61" s="47">
        <v>0</v>
      </c>
      <c r="E61" s="47">
        <v>67836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67836</v>
      </c>
      <c r="O61" s="48">
        <f t="shared" si="8"/>
        <v>2.1684621040181566</v>
      </c>
      <c r="P61" s="9"/>
    </row>
    <row r="62" spans="1:16">
      <c r="A62" s="12"/>
      <c r="B62" s="25">
        <v>348.13</v>
      </c>
      <c r="C62" s="20" t="s">
        <v>191</v>
      </c>
      <c r="D62" s="47">
        <v>0</v>
      </c>
      <c r="E62" s="47">
        <v>100338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100338</v>
      </c>
      <c r="O62" s="48">
        <f t="shared" si="8"/>
        <v>3.2074289550234951</v>
      </c>
      <c r="P62" s="9"/>
    </row>
    <row r="63" spans="1:16">
      <c r="A63" s="12"/>
      <c r="B63" s="25">
        <v>348.14</v>
      </c>
      <c r="C63" s="20" t="s">
        <v>192</v>
      </c>
      <c r="D63" s="47">
        <v>0</v>
      </c>
      <c r="E63" s="47">
        <v>197535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197535</v>
      </c>
      <c r="O63" s="48">
        <f t="shared" si="8"/>
        <v>6.3144519387526774</v>
      </c>
      <c r="P63" s="9"/>
    </row>
    <row r="64" spans="1:16">
      <c r="A64" s="12"/>
      <c r="B64" s="25">
        <v>348.82</v>
      </c>
      <c r="C64" s="20" t="s">
        <v>193</v>
      </c>
      <c r="D64" s="47">
        <v>0</v>
      </c>
      <c r="E64" s="47">
        <v>136734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136734</v>
      </c>
      <c r="O64" s="48">
        <f t="shared" si="8"/>
        <v>4.3708723587891187</v>
      </c>
      <c r="P64" s="9"/>
    </row>
    <row r="65" spans="1:16">
      <c r="A65" s="12"/>
      <c r="B65" s="25">
        <v>348.92099999999999</v>
      </c>
      <c r="C65" s="20" t="s">
        <v>182</v>
      </c>
      <c r="D65" s="47">
        <v>0</v>
      </c>
      <c r="E65" s="47">
        <v>54635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54635</v>
      </c>
      <c r="O65" s="48">
        <f t="shared" si="8"/>
        <v>1.7464757216379503</v>
      </c>
      <c r="P65" s="9"/>
    </row>
    <row r="66" spans="1:16">
      <c r="A66" s="12"/>
      <c r="B66" s="25">
        <v>349</v>
      </c>
      <c r="C66" s="20" t="s">
        <v>171</v>
      </c>
      <c r="D66" s="47">
        <v>102174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102174</v>
      </c>
      <c r="O66" s="48">
        <f t="shared" si="8"/>
        <v>3.2661189783588531</v>
      </c>
      <c r="P66" s="9"/>
    </row>
    <row r="67" spans="1:16" ht="15.75">
      <c r="A67" s="29" t="s">
        <v>51</v>
      </c>
      <c r="B67" s="30"/>
      <c r="C67" s="31"/>
      <c r="D67" s="32">
        <f t="shared" ref="D67:M67" si="11">SUM(D68:D72)</f>
        <v>35273</v>
      </c>
      <c r="E67" s="32">
        <f t="shared" si="11"/>
        <v>67507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82" si="12">SUM(D67:M67)</f>
        <v>102780</v>
      </c>
      <c r="O67" s="46">
        <f t="shared" si="8"/>
        <v>3.2854905220087587</v>
      </c>
      <c r="P67" s="10"/>
    </row>
    <row r="68" spans="1:16">
      <c r="A68" s="13"/>
      <c r="B68" s="40">
        <v>351.1</v>
      </c>
      <c r="C68" s="21" t="s">
        <v>90</v>
      </c>
      <c r="D68" s="47">
        <v>0</v>
      </c>
      <c r="E68" s="47">
        <v>2750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2750</v>
      </c>
      <c r="O68" s="48">
        <f t="shared" si="8"/>
        <v>8.7907170028449957E-2</v>
      </c>
      <c r="P68" s="9"/>
    </row>
    <row r="69" spans="1:16">
      <c r="A69" s="13"/>
      <c r="B69" s="40">
        <v>351.5</v>
      </c>
      <c r="C69" s="21" t="s">
        <v>93</v>
      </c>
      <c r="D69" s="47">
        <v>0</v>
      </c>
      <c r="E69" s="47">
        <v>42809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42809</v>
      </c>
      <c r="O69" s="48">
        <f t="shared" ref="O69:O82" si="13">(N69/O$84)</f>
        <v>1.3684429242719689</v>
      </c>
      <c r="P69" s="9"/>
    </row>
    <row r="70" spans="1:16">
      <c r="A70" s="13"/>
      <c r="B70" s="40">
        <v>352</v>
      </c>
      <c r="C70" s="21" t="s">
        <v>94</v>
      </c>
      <c r="D70" s="47">
        <v>2667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2667</v>
      </c>
      <c r="O70" s="48">
        <f t="shared" si="13"/>
        <v>8.5253971805773099E-2</v>
      </c>
      <c r="P70" s="9"/>
    </row>
    <row r="71" spans="1:16">
      <c r="A71" s="13"/>
      <c r="B71" s="40">
        <v>354</v>
      </c>
      <c r="C71" s="21" t="s">
        <v>95</v>
      </c>
      <c r="D71" s="47">
        <v>32606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32606</v>
      </c>
      <c r="O71" s="48">
        <f t="shared" si="13"/>
        <v>1.0422913403445961</v>
      </c>
      <c r="P71" s="9"/>
    </row>
    <row r="72" spans="1:16">
      <c r="A72" s="13"/>
      <c r="B72" s="40">
        <v>359</v>
      </c>
      <c r="C72" s="21" t="s">
        <v>96</v>
      </c>
      <c r="D72" s="47">
        <v>0</v>
      </c>
      <c r="E72" s="47">
        <v>21948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21948</v>
      </c>
      <c r="O72" s="48">
        <f t="shared" si="13"/>
        <v>0.70159511555797083</v>
      </c>
      <c r="P72" s="9"/>
    </row>
    <row r="73" spans="1:16" ht="15.75">
      <c r="A73" s="29" t="s">
        <v>4</v>
      </c>
      <c r="B73" s="30"/>
      <c r="C73" s="31"/>
      <c r="D73" s="32">
        <f t="shared" ref="D73:M73" si="14">SUM(D74:D79)</f>
        <v>407898</v>
      </c>
      <c r="E73" s="32">
        <f t="shared" si="14"/>
        <v>468696</v>
      </c>
      <c r="F73" s="32">
        <f t="shared" si="14"/>
        <v>0</v>
      </c>
      <c r="G73" s="32">
        <f t="shared" si="14"/>
        <v>206085</v>
      </c>
      <c r="H73" s="32">
        <f t="shared" si="14"/>
        <v>0</v>
      </c>
      <c r="I73" s="32">
        <f t="shared" si="14"/>
        <v>-1898030</v>
      </c>
      <c r="J73" s="32">
        <f t="shared" si="14"/>
        <v>0</v>
      </c>
      <c r="K73" s="32">
        <f t="shared" si="14"/>
        <v>0</v>
      </c>
      <c r="L73" s="32">
        <f t="shared" si="14"/>
        <v>0</v>
      </c>
      <c r="M73" s="32">
        <f t="shared" si="14"/>
        <v>0</v>
      </c>
      <c r="N73" s="32">
        <f t="shared" si="12"/>
        <v>-815351</v>
      </c>
      <c r="O73" s="46">
        <f t="shared" si="13"/>
        <v>-26.06370872358789</v>
      </c>
      <c r="P73" s="10"/>
    </row>
    <row r="74" spans="1:16">
      <c r="A74" s="12"/>
      <c r="B74" s="25">
        <v>361.1</v>
      </c>
      <c r="C74" s="20" t="s">
        <v>98</v>
      </c>
      <c r="D74" s="47">
        <v>74247</v>
      </c>
      <c r="E74" s="47">
        <v>10523</v>
      </c>
      <c r="F74" s="47">
        <v>0</v>
      </c>
      <c r="G74" s="47">
        <v>1594</v>
      </c>
      <c r="H74" s="47">
        <v>0</v>
      </c>
      <c r="I74" s="47">
        <v>12502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98866</v>
      </c>
      <c r="O74" s="48">
        <f t="shared" si="13"/>
        <v>3.1603746443755396</v>
      </c>
      <c r="P74" s="9"/>
    </row>
    <row r="75" spans="1:16">
      <c r="A75" s="12"/>
      <c r="B75" s="25">
        <v>364</v>
      </c>
      <c r="C75" s="20" t="s">
        <v>194</v>
      </c>
      <c r="D75" s="47">
        <v>0</v>
      </c>
      <c r="E75" s="47">
        <v>214670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214670</v>
      </c>
      <c r="O75" s="48">
        <f t="shared" si="13"/>
        <v>6.8621935236390375</v>
      </c>
      <c r="P75" s="9"/>
    </row>
    <row r="76" spans="1:16">
      <c r="A76" s="12"/>
      <c r="B76" s="25">
        <v>365</v>
      </c>
      <c r="C76" s="20" t="s">
        <v>173</v>
      </c>
      <c r="D76" s="47">
        <v>0</v>
      </c>
      <c r="E76" s="47">
        <v>46503</v>
      </c>
      <c r="F76" s="47">
        <v>0</v>
      </c>
      <c r="G76" s="47">
        <v>0</v>
      </c>
      <c r="H76" s="47">
        <v>0</v>
      </c>
      <c r="I76" s="47">
        <v>-1911461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-1864958</v>
      </c>
      <c r="O76" s="48">
        <f t="shared" si="13"/>
        <v>-59.615701818879266</v>
      </c>
      <c r="P76" s="9"/>
    </row>
    <row r="77" spans="1:16">
      <c r="A77" s="12"/>
      <c r="B77" s="25">
        <v>366</v>
      </c>
      <c r="C77" s="20" t="s">
        <v>100</v>
      </c>
      <c r="D77" s="47">
        <v>2425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2425</v>
      </c>
      <c r="O77" s="48">
        <f t="shared" si="13"/>
        <v>7.7518140843269509E-2</v>
      </c>
      <c r="P77" s="9"/>
    </row>
    <row r="78" spans="1:16">
      <c r="A78" s="12"/>
      <c r="B78" s="25">
        <v>369.3</v>
      </c>
      <c r="C78" s="20" t="s">
        <v>101</v>
      </c>
      <c r="D78" s="47">
        <v>309853</v>
      </c>
      <c r="E78" s="47">
        <v>29885</v>
      </c>
      <c r="F78" s="47">
        <v>0</v>
      </c>
      <c r="G78" s="47">
        <v>179491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519229</v>
      </c>
      <c r="O78" s="48">
        <f t="shared" si="13"/>
        <v>16.597800722437107</v>
      </c>
      <c r="P78" s="9"/>
    </row>
    <row r="79" spans="1:16">
      <c r="A79" s="12"/>
      <c r="B79" s="25">
        <v>369.9</v>
      </c>
      <c r="C79" s="20" t="s">
        <v>102</v>
      </c>
      <c r="D79" s="47">
        <v>21373</v>
      </c>
      <c r="E79" s="47">
        <v>167115</v>
      </c>
      <c r="F79" s="47">
        <v>0</v>
      </c>
      <c r="G79" s="47">
        <v>25000</v>
      </c>
      <c r="H79" s="47">
        <v>0</v>
      </c>
      <c r="I79" s="47">
        <v>929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214417</v>
      </c>
      <c r="O79" s="48">
        <f t="shared" si="13"/>
        <v>6.8541060639964195</v>
      </c>
      <c r="P79" s="9"/>
    </row>
    <row r="80" spans="1:16" ht="15.75">
      <c r="A80" s="29" t="s">
        <v>52</v>
      </c>
      <c r="B80" s="30"/>
      <c r="C80" s="31"/>
      <c r="D80" s="32">
        <f t="shared" ref="D80:M80" si="15">SUM(D81:D81)</f>
        <v>13108264</v>
      </c>
      <c r="E80" s="32">
        <f t="shared" si="15"/>
        <v>982901</v>
      </c>
      <c r="F80" s="32">
        <f t="shared" si="15"/>
        <v>0</v>
      </c>
      <c r="G80" s="32">
        <f t="shared" si="15"/>
        <v>192986</v>
      </c>
      <c r="H80" s="32">
        <f t="shared" si="15"/>
        <v>0</v>
      </c>
      <c r="I80" s="32">
        <f t="shared" si="15"/>
        <v>936732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 t="shared" si="12"/>
        <v>15220883</v>
      </c>
      <c r="O80" s="46">
        <f t="shared" si="13"/>
        <v>486.55445449605219</v>
      </c>
      <c r="P80" s="9"/>
    </row>
    <row r="81" spans="1:119" ht="15.75" thickBot="1">
      <c r="A81" s="12"/>
      <c r="B81" s="25">
        <v>381</v>
      </c>
      <c r="C81" s="20" t="s">
        <v>103</v>
      </c>
      <c r="D81" s="47">
        <v>13108264</v>
      </c>
      <c r="E81" s="47">
        <v>982901</v>
      </c>
      <c r="F81" s="47">
        <v>0</v>
      </c>
      <c r="G81" s="47">
        <v>192986</v>
      </c>
      <c r="H81" s="47">
        <v>0</v>
      </c>
      <c r="I81" s="47">
        <v>936732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15220883</v>
      </c>
      <c r="O81" s="48">
        <f t="shared" si="13"/>
        <v>486.55445449605219</v>
      </c>
      <c r="P81" s="9"/>
    </row>
    <row r="82" spans="1:119" ht="16.5" thickBot="1">
      <c r="A82" s="14" t="s">
        <v>71</v>
      </c>
      <c r="B82" s="23"/>
      <c r="C82" s="22"/>
      <c r="D82" s="15">
        <f t="shared" ref="D82:M82" si="16">SUM(D5,D14,D18,D43,D67,D73,D80)</f>
        <v>24075744</v>
      </c>
      <c r="E82" s="15">
        <f t="shared" si="16"/>
        <v>17907343</v>
      </c>
      <c r="F82" s="15">
        <f t="shared" si="16"/>
        <v>0</v>
      </c>
      <c r="G82" s="15">
        <f t="shared" si="16"/>
        <v>4652578</v>
      </c>
      <c r="H82" s="15">
        <f t="shared" si="16"/>
        <v>0</v>
      </c>
      <c r="I82" s="15">
        <f t="shared" si="16"/>
        <v>3368770</v>
      </c>
      <c r="J82" s="15">
        <f t="shared" si="16"/>
        <v>0</v>
      </c>
      <c r="K82" s="15">
        <f t="shared" si="16"/>
        <v>0</v>
      </c>
      <c r="L82" s="15">
        <f t="shared" si="16"/>
        <v>0</v>
      </c>
      <c r="M82" s="15">
        <f t="shared" si="16"/>
        <v>0</v>
      </c>
      <c r="N82" s="15">
        <f t="shared" si="12"/>
        <v>50004435</v>
      </c>
      <c r="O82" s="38">
        <f t="shared" si="13"/>
        <v>1598.4539526260269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1"/>
      <c r="B84" s="42"/>
      <c r="C84" s="42"/>
      <c r="D84" s="43"/>
      <c r="E84" s="43"/>
      <c r="F84" s="43"/>
      <c r="G84" s="43"/>
      <c r="H84" s="43"/>
      <c r="I84" s="43"/>
      <c r="J84" s="43"/>
      <c r="K84" s="43"/>
      <c r="L84" s="119" t="s">
        <v>195</v>
      </c>
      <c r="M84" s="119"/>
      <c r="N84" s="119"/>
      <c r="O84" s="44">
        <v>31283</v>
      </c>
    </row>
    <row r="85" spans="1:119">
      <c r="A85" s="120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8"/>
    </row>
    <row r="86" spans="1:119" ht="15.75" customHeight="1" thickBot="1">
      <c r="A86" s="121" t="s">
        <v>134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1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2024-11-27T19:28:11Z</cp:lastPrinted>
  <dcterms:created xsi:type="dcterms:W3CDTF">2000-08-31T21:26:31Z</dcterms:created>
  <dcterms:modified xsi:type="dcterms:W3CDTF">2024-11-27T19:31:30Z</dcterms:modified>
</cp:coreProperties>
</file>