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113" documentId="11_48C0A338E8C891106E8F4C5BDCB0E0E57C070BF6" xr6:coauthVersionLast="47" xr6:coauthVersionMax="47" xr10:uidLastSave="{7655A58F-4432-4EDA-9D44-F8DF1DE761DE}"/>
  <bookViews>
    <workbookView xWindow="-120" yWindow="-120" windowWidth="29040" windowHeight="15720" tabRatio="786" xr2:uid="{00000000-000D-0000-FFFF-FFFF00000000}"/>
  </bookViews>
  <sheets>
    <sheet name="2023" sheetId="53" r:id="rId1"/>
    <sheet name="2022" sheetId="51" r:id="rId2"/>
    <sheet name="2021" sheetId="52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'2005'!$A$1:$O$90</definedName>
    <definedName name="_xlnm.Print_Area" localSheetId="17">'2006'!$A$1:$O$90</definedName>
    <definedName name="_xlnm.Print_Area" localSheetId="16">'2007'!$A$1:$O$89</definedName>
    <definedName name="_xlnm.Print_Area" localSheetId="15">'2008'!$A$1:$O$90</definedName>
    <definedName name="_xlnm.Print_Area" localSheetId="14">'2009'!$A$1:$O$89</definedName>
    <definedName name="_xlnm.Print_Area" localSheetId="13">'2010'!$A$1:$O$81</definedName>
    <definedName name="_xlnm.Print_Area" localSheetId="12">'2011'!$A$1:$O$84</definedName>
    <definedName name="_xlnm.Print_Area" localSheetId="11">'2012'!$A$1:$O$83</definedName>
    <definedName name="_xlnm.Print_Area" localSheetId="10">'2013'!$A$1:$O$83</definedName>
    <definedName name="_xlnm.Print_Area" localSheetId="9">'2014'!$A$1:$O$80</definedName>
    <definedName name="_xlnm.Print_Area" localSheetId="8">'2015'!$A$1:$O$88</definedName>
    <definedName name="_xlnm.Print_Area" localSheetId="7">'2016'!$A$1:$O$89</definedName>
    <definedName name="_xlnm.Print_Area" localSheetId="6">'2017'!$A$1:$O$88</definedName>
    <definedName name="_xlnm.Print_Area" localSheetId="5">'2018'!$A$1:$O$88</definedName>
    <definedName name="_xlnm.Print_Area" localSheetId="4">'2019'!$A$1:$O$89</definedName>
    <definedName name="_xlnm.Print_Area" localSheetId="3">'2020'!$A$1:$O$91</definedName>
    <definedName name="_xlnm.Print_Area" localSheetId="2">'2021'!$A$1:$P$183</definedName>
    <definedName name="_xlnm.Print_Area" localSheetId="1">'2022'!$A$1:$P$90</definedName>
    <definedName name="_xlnm.Print_Area" localSheetId="0">'2023'!$A$1:$P$91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6" i="53" l="1"/>
  <c r="P86" i="53" s="1"/>
  <c r="O85" i="53"/>
  <c r="P85" i="53" s="1"/>
  <c r="O84" i="53"/>
  <c r="P84" i="53" s="1"/>
  <c r="O83" i="53"/>
  <c r="P83" i="53" s="1"/>
  <c r="O82" i="53"/>
  <c r="P82" i="53" s="1"/>
  <c r="O81" i="53"/>
  <c r="P81" i="53" s="1"/>
  <c r="O80" i="53"/>
  <c r="P80" i="53" s="1"/>
  <c r="O79" i="53"/>
  <c r="P79" i="53" s="1"/>
  <c r="O78" i="53"/>
  <c r="P78" i="53" s="1"/>
  <c r="O77" i="53"/>
  <c r="P77" i="53" s="1"/>
  <c r="O76" i="53"/>
  <c r="P76" i="53" s="1"/>
  <c r="O75" i="53"/>
  <c r="P75" i="53" s="1"/>
  <c r="O74" i="53"/>
  <c r="P74" i="53" s="1"/>
  <c r="O73" i="53"/>
  <c r="P73" i="53" s="1"/>
  <c r="O72" i="53"/>
  <c r="P72" i="53" s="1"/>
  <c r="O71" i="53"/>
  <c r="P71" i="53" s="1"/>
  <c r="O70" i="53"/>
  <c r="P70" i="53" s="1"/>
  <c r="O69" i="53"/>
  <c r="P69" i="53" s="1"/>
  <c r="O68" i="53"/>
  <c r="P68" i="53" s="1"/>
  <c r="O67" i="53"/>
  <c r="P67" i="53" s="1"/>
  <c r="O66" i="53"/>
  <c r="P66" i="53" s="1"/>
  <c r="O65" i="53"/>
  <c r="P65" i="53" s="1"/>
  <c r="O64" i="53"/>
  <c r="P64" i="53" s="1"/>
  <c r="O63" i="53"/>
  <c r="P63" i="53" s="1"/>
  <c r="O62" i="53"/>
  <c r="P62" i="53" s="1"/>
  <c r="O61" i="53"/>
  <c r="P61" i="53" s="1"/>
  <c r="O60" i="53"/>
  <c r="P60" i="53" s="1"/>
  <c r="N59" i="53"/>
  <c r="M59" i="53"/>
  <c r="L59" i="53"/>
  <c r="K59" i="53"/>
  <c r="J59" i="53"/>
  <c r="I59" i="53"/>
  <c r="H59" i="53"/>
  <c r="G59" i="53"/>
  <c r="F59" i="53"/>
  <c r="E59" i="53"/>
  <c r="D59" i="53"/>
  <c r="O58" i="53"/>
  <c r="P58" i="53" s="1"/>
  <c r="O57" i="53"/>
  <c r="P57" i="53" s="1"/>
  <c r="O56" i="53"/>
  <c r="P56" i="53" s="1"/>
  <c r="O55" i="53"/>
  <c r="P55" i="53" s="1"/>
  <c r="O54" i="53"/>
  <c r="P54" i="53" s="1"/>
  <c r="N53" i="53"/>
  <c r="M53" i="53"/>
  <c r="L53" i="53"/>
  <c r="K53" i="53"/>
  <c r="J53" i="53"/>
  <c r="I53" i="53"/>
  <c r="H53" i="53"/>
  <c r="G53" i="53"/>
  <c r="F53" i="53"/>
  <c r="E53" i="53"/>
  <c r="D53" i="53"/>
  <c r="O52" i="53"/>
  <c r="P52" i="53" s="1"/>
  <c r="O51" i="53"/>
  <c r="P51" i="53" s="1"/>
  <c r="O50" i="53"/>
  <c r="P50" i="53" s="1"/>
  <c r="O49" i="53"/>
  <c r="P49" i="53" s="1"/>
  <c r="O48" i="53"/>
  <c r="P48" i="53" s="1"/>
  <c r="N47" i="53"/>
  <c r="M47" i="53"/>
  <c r="L47" i="53"/>
  <c r="K47" i="53"/>
  <c r="J47" i="53"/>
  <c r="I47" i="53"/>
  <c r="H47" i="53"/>
  <c r="G47" i="53"/>
  <c r="F47" i="53"/>
  <c r="E47" i="53"/>
  <c r="D47" i="53"/>
  <c r="O46" i="53"/>
  <c r="P46" i="53" s="1"/>
  <c r="O45" i="53"/>
  <c r="P45" i="53" s="1"/>
  <c r="O44" i="53"/>
  <c r="P44" i="53" s="1"/>
  <c r="O43" i="53"/>
  <c r="P43" i="53" s="1"/>
  <c r="O42" i="53"/>
  <c r="P42" i="53" s="1"/>
  <c r="N41" i="53"/>
  <c r="M41" i="53"/>
  <c r="L41" i="53"/>
  <c r="K41" i="53"/>
  <c r="J41" i="53"/>
  <c r="I41" i="53"/>
  <c r="H41" i="53"/>
  <c r="G41" i="53"/>
  <c r="F41" i="53"/>
  <c r="E41" i="53"/>
  <c r="D41" i="53"/>
  <c r="O40" i="53"/>
  <c r="P40" i="53" s="1"/>
  <c r="O39" i="53"/>
  <c r="P39" i="53" s="1"/>
  <c r="O38" i="53"/>
  <c r="P38" i="53" s="1"/>
  <c r="O37" i="53"/>
  <c r="P37" i="53" s="1"/>
  <c r="N36" i="53"/>
  <c r="M36" i="53"/>
  <c r="L36" i="53"/>
  <c r="K36" i="53"/>
  <c r="J36" i="53"/>
  <c r="I36" i="53"/>
  <c r="H36" i="53"/>
  <c r="G36" i="53"/>
  <c r="F36" i="53"/>
  <c r="E36" i="53"/>
  <c r="D36" i="53"/>
  <c r="O35" i="53"/>
  <c r="P35" i="53" s="1"/>
  <c r="O34" i="53"/>
  <c r="P34" i="53" s="1"/>
  <c r="O33" i="53"/>
  <c r="P33" i="53" s="1"/>
  <c r="O32" i="53"/>
  <c r="P32" i="53" s="1"/>
  <c r="O31" i="53"/>
  <c r="P31" i="53" s="1"/>
  <c r="O30" i="53"/>
  <c r="P30" i="53" s="1"/>
  <c r="N29" i="53"/>
  <c r="M29" i="53"/>
  <c r="L29" i="53"/>
  <c r="K29" i="53"/>
  <c r="J29" i="53"/>
  <c r="I29" i="53"/>
  <c r="H29" i="53"/>
  <c r="G29" i="53"/>
  <c r="F29" i="53"/>
  <c r="E29" i="53"/>
  <c r="D29" i="53"/>
  <c r="O28" i="53"/>
  <c r="P28" i="53" s="1"/>
  <c r="O27" i="53"/>
  <c r="P27" i="53" s="1"/>
  <c r="O26" i="53"/>
  <c r="P26" i="53" s="1"/>
  <c r="O25" i="53"/>
  <c r="P25" i="53" s="1"/>
  <c r="N24" i="53"/>
  <c r="M24" i="53"/>
  <c r="L24" i="53"/>
  <c r="K24" i="53"/>
  <c r="J24" i="53"/>
  <c r="I24" i="53"/>
  <c r="H24" i="53"/>
  <c r="G24" i="53"/>
  <c r="F24" i="53"/>
  <c r="E24" i="53"/>
  <c r="D24" i="53"/>
  <c r="O23" i="53"/>
  <c r="P23" i="53" s="1"/>
  <c r="O22" i="53"/>
  <c r="P22" i="53" s="1"/>
  <c r="O21" i="53"/>
  <c r="P21" i="53" s="1"/>
  <c r="O20" i="53"/>
  <c r="P20" i="53" s="1"/>
  <c r="O19" i="53"/>
  <c r="P19" i="53" s="1"/>
  <c r="O18" i="53"/>
  <c r="P18" i="53" s="1"/>
  <c r="O17" i="53"/>
  <c r="P17" i="53" s="1"/>
  <c r="O16" i="53"/>
  <c r="P16" i="53" s="1"/>
  <c r="N15" i="53"/>
  <c r="M15" i="53"/>
  <c r="L15" i="53"/>
  <c r="K15" i="53"/>
  <c r="J15" i="53"/>
  <c r="I15" i="53"/>
  <c r="H15" i="53"/>
  <c r="G15" i="53"/>
  <c r="F15" i="53"/>
  <c r="E15" i="53"/>
  <c r="D15" i="53"/>
  <c r="O14" i="53"/>
  <c r="P14" i="53" s="1"/>
  <c r="O13" i="53"/>
  <c r="P13" i="53" s="1"/>
  <c r="O12" i="53"/>
  <c r="P12" i="53" s="1"/>
  <c r="O11" i="53"/>
  <c r="P11" i="53" s="1"/>
  <c r="O10" i="53"/>
  <c r="P10" i="53" s="1"/>
  <c r="O9" i="53"/>
  <c r="P9" i="53" s="1"/>
  <c r="O8" i="53"/>
  <c r="P8" i="53" s="1"/>
  <c r="O7" i="53"/>
  <c r="P7" i="53" s="1"/>
  <c r="O6" i="53"/>
  <c r="P6" i="53" s="1"/>
  <c r="N5" i="53"/>
  <c r="M5" i="53"/>
  <c r="L5" i="53"/>
  <c r="K5" i="53"/>
  <c r="J5" i="53"/>
  <c r="I5" i="53"/>
  <c r="H5" i="53"/>
  <c r="G5" i="53"/>
  <c r="F5" i="53"/>
  <c r="E5" i="53"/>
  <c r="D5" i="53"/>
  <c r="O178" i="52"/>
  <c r="P178" i="52" s="1"/>
  <c r="P177" i="52"/>
  <c r="O177" i="52"/>
  <c r="O176" i="52"/>
  <c r="P176" i="52" s="1"/>
  <c r="O175" i="52"/>
  <c r="P175" i="52" s="1"/>
  <c r="O174" i="52"/>
  <c r="P174" i="52" s="1"/>
  <c r="O173" i="52"/>
  <c r="P173" i="52" s="1"/>
  <c r="O172" i="52"/>
  <c r="P172" i="52" s="1"/>
  <c r="P171" i="52"/>
  <c r="O171" i="52"/>
  <c r="O170" i="52"/>
  <c r="P170" i="52" s="1"/>
  <c r="O169" i="52"/>
  <c r="P169" i="52" s="1"/>
  <c r="O168" i="52"/>
  <c r="P168" i="52" s="1"/>
  <c r="O167" i="52"/>
  <c r="P167" i="52" s="1"/>
  <c r="O166" i="52"/>
  <c r="P166" i="52" s="1"/>
  <c r="O165" i="52"/>
  <c r="P165" i="52" s="1"/>
  <c r="O164" i="52"/>
  <c r="P164" i="52" s="1"/>
  <c r="O163" i="52"/>
  <c r="P163" i="52" s="1"/>
  <c r="O162" i="52"/>
  <c r="P162" i="52" s="1"/>
  <c r="O161" i="52"/>
  <c r="P161" i="52" s="1"/>
  <c r="O160" i="52"/>
  <c r="P160" i="52" s="1"/>
  <c r="O159" i="52"/>
  <c r="P159" i="52" s="1"/>
  <c r="O158" i="52"/>
  <c r="P158" i="52" s="1"/>
  <c r="O157" i="52"/>
  <c r="P157" i="52" s="1"/>
  <c r="O156" i="52"/>
  <c r="P156" i="52" s="1"/>
  <c r="O155" i="52"/>
  <c r="P155" i="52" s="1"/>
  <c r="O154" i="52"/>
  <c r="P154" i="52" s="1"/>
  <c r="P153" i="52"/>
  <c r="O153" i="52"/>
  <c r="O152" i="52"/>
  <c r="P152" i="52" s="1"/>
  <c r="O151" i="52"/>
  <c r="P151" i="52" s="1"/>
  <c r="O150" i="52"/>
  <c r="P150" i="52" s="1"/>
  <c r="O149" i="52"/>
  <c r="P149" i="52" s="1"/>
  <c r="O148" i="52"/>
  <c r="P148" i="52" s="1"/>
  <c r="P147" i="52"/>
  <c r="O147" i="52"/>
  <c r="O146" i="52"/>
  <c r="P146" i="52" s="1"/>
  <c r="O145" i="52"/>
  <c r="P145" i="52" s="1"/>
  <c r="O144" i="52"/>
  <c r="P144" i="52" s="1"/>
  <c r="O143" i="52"/>
  <c r="P143" i="52" s="1"/>
  <c r="O142" i="52"/>
  <c r="P142" i="52" s="1"/>
  <c r="O141" i="52"/>
  <c r="P141" i="52" s="1"/>
  <c r="O140" i="52"/>
  <c r="P140" i="52" s="1"/>
  <c r="O139" i="52"/>
  <c r="P139" i="52" s="1"/>
  <c r="O138" i="52"/>
  <c r="P138" i="52" s="1"/>
  <c r="O137" i="52"/>
  <c r="P137" i="52" s="1"/>
  <c r="O136" i="52"/>
  <c r="P136" i="52" s="1"/>
  <c r="O135" i="52"/>
  <c r="P135" i="52" s="1"/>
  <c r="O134" i="52"/>
  <c r="P134" i="52" s="1"/>
  <c r="O133" i="52"/>
  <c r="P133" i="52" s="1"/>
  <c r="O132" i="52"/>
  <c r="P132" i="52" s="1"/>
  <c r="O131" i="52"/>
  <c r="P131" i="52" s="1"/>
  <c r="O130" i="52"/>
  <c r="P130" i="52" s="1"/>
  <c r="O129" i="52"/>
  <c r="P129" i="52" s="1"/>
  <c r="O128" i="52"/>
  <c r="P128" i="52" s="1"/>
  <c r="O127" i="52"/>
  <c r="P127" i="52" s="1"/>
  <c r="O126" i="52"/>
  <c r="P126" i="52" s="1"/>
  <c r="O125" i="52"/>
  <c r="P125" i="52" s="1"/>
  <c r="O124" i="52"/>
  <c r="P124" i="52" s="1"/>
  <c r="O123" i="52"/>
  <c r="P123" i="52" s="1"/>
  <c r="O122" i="52"/>
  <c r="P122" i="52" s="1"/>
  <c r="O121" i="52"/>
  <c r="P121" i="52" s="1"/>
  <c r="O120" i="52"/>
  <c r="P120" i="52" s="1"/>
  <c r="O119" i="52"/>
  <c r="P119" i="52" s="1"/>
  <c r="O118" i="52"/>
  <c r="P118" i="52" s="1"/>
  <c r="P117" i="52"/>
  <c r="O117" i="52"/>
  <c r="O116" i="52"/>
  <c r="P116" i="52" s="1"/>
  <c r="O115" i="52"/>
  <c r="P115" i="52" s="1"/>
  <c r="O114" i="52"/>
  <c r="P114" i="52" s="1"/>
  <c r="O113" i="52"/>
  <c r="P113" i="52" s="1"/>
  <c r="O112" i="52"/>
  <c r="P112" i="52" s="1"/>
  <c r="O111" i="52"/>
  <c r="P111" i="52" s="1"/>
  <c r="O110" i="52"/>
  <c r="P110" i="52" s="1"/>
  <c r="O109" i="52"/>
  <c r="P109" i="52" s="1"/>
  <c r="O108" i="52"/>
  <c r="P108" i="52" s="1"/>
  <c r="O107" i="52"/>
  <c r="P107" i="52" s="1"/>
  <c r="O106" i="52"/>
  <c r="P106" i="52" s="1"/>
  <c r="P105" i="52"/>
  <c r="O105" i="52"/>
  <c r="O104" i="52"/>
  <c r="P104" i="52" s="1"/>
  <c r="O103" i="52"/>
  <c r="P103" i="52" s="1"/>
  <c r="O102" i="52"/>
  <c r="P102" i="52" s="1"/>
  <c r="O101" i="52"/>
  <c r="P101" i="52" s="1"/>
  <c r="O100" i="52"/>
  <c r="P100" i="52" s="1"/>
  <c r="O99" i="52"/>
  <c r="P99" i="52" s="1"/>
  <c r="O98" i="52"/>
  <c r="P98" i="52" s="1"/>
  <c r="O97" i="52"/>
  <c r="P97" i="52" s="1"/>
  <c r="O96" i="52"/>
  <c r="P96" i="52" s="1"/>
  <c r="O95" i="52"/>
  <c r="P95" i="52" s="1"/>
  <c r="O94" i="52"/>
  <c r="P94" i="52" s="1"/>
  <c r="P93" i="52"/>
  <c r="O93" i="52"/>
  <c r="O92" i="52"/>
  <c r="P92" i="52" s="1"/>
  <c r="O91" i="52"/>
  <c r="P91" i="52" s="1"/>
  <c r="O90" i="52"/>
  <c r="P90" i="52" s="1"/>
  <c r="O89" i="52"/>
  <c r="P89" i="52" s="1"/>
  <c r="O88" i="52"/>
  <c r="P88" i="52" s="1"/>
  <c r="O87" i="52"/>
  <c r="P87" i="52" s="1"/>
  <c r="O86" i="52"/>
  <c r="P86" i="52" s="1"/>
  <c r="O85" i="52"/>
  <c r="P85" i="52" s="1"/>
  <c r="O84" i="52"/>
  <c r="P84" i="52" s="1"/>
  <c r="O83" i="52"/>
  <c r="P83" i="52" s="1"/>
  <c r="O82" i="52"/>
  <c r="P82" i="52" s="1"/>
  <c r="O81" i="52"/>
  <c r="P81" i="52" s="1"/>
  <c r="O80" i="52"/>
  <c r="P80" i="52" s="1"/>
  <c r="O79" i="52"/>
  <c r="P79" i="52" s="1"/>
  <c r="O78" i="52"/>
  <c r="P78" i="52" s="1"/>
  <c r="O77" i="52"/>
  <c r="P77" i="52" s="1"/>
  <c r="O76" i="52"/>
  <c r="P76" i="52" s="1"/>
  <c r="N75" i="52"/>
  <c r="M75" i="52"/>
  <c r="L75" i="52"/>
  <c r="K75" i="52"/>
  <c r="J75" i="52"/>
  <c r="I75" i="52"/>
  <c r="H75" i="52"/>
  <c r="G75" i="52"/>
  <c r="F75" i="52"/>
  <c r="E75" i="52"/>
  <c r="D75" i="52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P66" i="52"/>
  <c r="O66" i="52"/>
  <c r="O65" i="52"/>
  <c r="P65" i="52" s="1"/>
  <c r="O64" i="52"/>
  <c r="P64" i="52" s="1"/>
  <c r="N63" i="52"/>
  <c r="M63" i="52"/>
  <c r="L63" i="52"/>
  <c r="K63" i="52"/>
  <c r="J63" i="52"/>
  <c r="I63" i="52"/>
  <c r="H63" i="52"/>
  <c r="G63" i="52"/>
  <c r="F63" i="52"/>
  <c r="E63" i="52"/>
  <c r="D63" i="52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N55" i="52"/>
  <c r="M55" i="52"/>
  <c r="L55" i="52"/>
  <c r="K55" i="52"/>
  <c r="J55" i="52"/>
  <c r="I55" i="52"/>
  <c r="H55" i="52"/>
  <c r="G55" i="52"/>
  <c r="F55" i="52"/>
  <c r="E55" i="52"/>
  <c r="D55" i="52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N48" i="52"/>
  <c r="M48" i="52"/>
  <c r="L48" i="52"/>
  <c r="K48" i="52"/>
  <c r="J48" i="52"/>
  <c r="I48" i="52"/>
  <c r="H48" i="52"/>
  <c r="G48" i="52"/>
  <c r="F48" i="52"/>
  <c r="E48" i="52"/>
  <c r="D48" i="52"/>
  <c r="O47" i="52"/>
  <c r="P47" i="52" s="1"/>
  <c r="O46" i="52"/>
  <c r="P46" i="52" s="1"/>
  <c r="O45" i="52"/>
  <c r="P45" i="52" s="1"/>
  <c r="O44" i="52"/>
  <c r="P44" i="52" s="1"/>
  <c r="O43" i="52"/>
  <c r="P43" i="52" s="1"/>
  <c r="N42" i="52"/>
  <c r="M42" i="52"/>
  <c r="L42" i="52"/>
  <c r="K42" i="52"/>
  <c r="J42" i="52"/>
  <c r="I42" i="52"/>
  <c r="H42" i="52"/>
  <c r="G42" i="52"/>
  <c r="F42" i="52"/>
  <c r="E42" i="52"/>
  <c r="D42" i="52"/>
  <c r="O41" i="52"/>
  <c r="P41" i="52" s="1"/>
  <c r="O40" i="52"/>
  <c r="P40" i="52" s="1"/>
  <c r="P39" i="52"/>
  <c r="O39" i="52"/>
  <c r="O38" i="52"/>
  <c r="P38" i="52" s="1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O32" i="52"/>
  <c r="P32" i="52" s="1"/>
  <c r="O31" i="52"/>
  <c r="P31" i="52" s="1"/>
  <c r="P30" i="52"/>
  <c r="O30" i="52"/>
  <c r="O29" i="52"/>
  <c r="P29" i="52" s="1"/>
  <c r="O28" i="52"/>
  <c r="P28" i="52" s="1"/>
  <c r="O27" i="52"/>
  <c r="P27" i="52" s="1"/>
  <c r="O26" i="52"/>
  <c r="P26" i="52" s="1"/>
  <c r="N25" i="52"/>
  <c r="M25" i="52"/>
  <c r="L25" i="52"/>
  <c r="K25" i="52"/>
  <c r="J25" i="52"/>
  <c r="I25" i="52"/>
  <c r="H25" i="52"/>
  <c r="G25" i="52"/>
  <c r="F25" i="52"/>
  <c r="E25" i="52"/>
  <c r="D25" i="52"/>
  <c r="O24" i="52"/>
  <c r="P24" i="52" s="1"/>
  <c r="O23" i="52"/>
  <c r="P23" i="52" s="1"/>
  <c r="O22" i="52"/>
  <c r="P22" i="52" s="1"/>
  <c r="P21" i="52"/>
  <c r="O21" i="52"/>
  <c r="O20" i="52"/>
  <c r="P20" i="52" s="1"/>
  <c r="O19" i="52"/>
  <c r="P19" i="52" s="1"/>
  <c r="O18" i="52"/>
  <c r="P18" i="52" s="1"/>
  <c r="O17" i="52"/>
  <c r="P17" i="52" s="1"/>
  <c r="O16" i="52"/>
  <c r="P16" i="52" s="1"/>
  <c r="N15" i="52"/>
  <c r="M15" i="52"/>
  <c r="L15" i="52"/>
  <c r="K15" i="52"/>
  <c r="J15" i="52"/>
  <c r="I15" i="52"/>
  <c r="I179" i="52" s="1"/>
  <c r="H15" i="52"/>
  <c r="G15" i="52"/>
  <c r="F15" i="52"/>
  <c r="E15" i="52"/>
  <c r="D15" i="52"/>
  <c r="O14" i="52"/>
  <c r="P14" i="52" s="1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H179" i="52" s="1"/>
  <c r="G5" i="52"/>
  <c r="F5" i="52"/>
  <c r="E5" i="52"/>
  <c r="D5" i="52"/>
  <c r="O53" i="53" l="1"/>
  <c r="P53" i="53" s="1"/>
  <c r="O47" i="53"/>
  <c r="P47" i="53" s="1"/>
  <c r="H87" i="53"/>
  <c r="O41" i="53"/>
  <c r="P41" i="53" s="1"/>
  <c r="G87" i="53"/>
  <c r="N87" i="53"/>
  <c r="O36" i="53"/>
  <c r="P36" i="53" s="1"/>
  <c r="O24" i="53"/>
  <c r="P24" i="53" s="1"/>
  <c r="I87" i="53"/>
  <c r="O15" i="53"/>
  <c r="P15" i="53" s="1"/>
  <c r="M87" i="53"/>
  <c r="J87" i="53"/>
  <c r="L87" i="53"/>
  <c r="K87" i="53"/>
  <c r="O59" i="53"/>
  <c r="P59" i="53" s="1"/>
  <c r="O29" i="53"/>
  <c r="P29" i="53" s="1"/>
  <c r="D87" i="53"/>
  <c r="E87" i="53"/>
  <c r="F87" i="53"/>
  <c r="O5" i="53"/>
  <c r="P5" i="53" s="1"/>
  <c r="E179" i="52"/>
  <c r="O55" i="52"/>
  <c r="P55" i="52" s="1"/>
  <c r="F179" i="52"/>
  <c r="O5" i="52"/>
  <c r="P5" i="52" s="1"/>
  <c r="O15" i="52"/>
  <c r="P15" i="52" s="1"/>
  <c r="G179" i="52"/>
  <c r="O48" i="52"/>
  <c r="P48" i="52" s="1"/>
  <c r="O42" i="52"/>
  <c r="P42" i="52" s="1"/>
  <c r="O63" i="52"/>
  <c r="P63" i="52" s="1"/>
  <c r="O75" i="52"/>
  <c r="P75" i="52" s="1"/>
  <c r="J179" i="52"/>
  <c r="L179" i="52"/>
  <c r="O25" i="52"/>
  <c r="P25" i="52" s="1"/>
  <c r="M179" i="52"/>
  <c r="K179" i="52"/>
  <c r="O35" i="52"/>
  <c r="P35" i="52" s="1"/>
  <c r="N179" i="52"/>
  <c r="D179" i="52"/>
  <c r="O179" i="52" s="1"/>
  <c r="P179" i="52" s="1"/>
  <c r="O87" i="53" l="1"/>
  <c r="P87" i="53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N58" i="51"/>
  <c r="M58" i="51"/>
  <c r="L58" i="51"/>
  <c r="K58" i="51"/>
  <c r="J58" i="51"/>
  <c r="I58" i="51"/>
  <c r="H58" i="51"/>
  <c r="G58" i="51"/>
  <c r="F58" i="51"/>
  <c r="E58" i="51"/>
  <c r="D58" i="51"/>
  <c r="O57" i="51"/>
  <c r="P57" i="51" s="1"/>
  <c r="O56" i="51"/>
  <c r="P56" i="51" s="1"/>
  <c r="O55" i="51"/>
  <c r="P55" i="51" s="1"/>
  <c r="O54" i="51"/>
  <c r="P54" i="51" s="1"/>
  <c r="O53" i="51"/>
  <c r="P53" i="51" s="1"/>
  <c r="N52" i="51"/>
  <c r="M52" i="51"/>
  <c r="L52" i="51"/>
  <c r="K52" i="51"/>
  <c r="J52" i="51"/>
  <c r="I52" i="51"/>
  <c r="H52" i="51"/>
  <c r="G52" i="51"/>
  <c r="F52" i="51"/>
  <c r="E52" i="51"/>
  <c r="D52" i="51"/>
  <c r="O51" i="51"/>
  <c r="P51" i="51" s="1"/>
  <c r="O50" i="51"/>
  <c r="P50" i="51" s="1"/>
  <c r="O49" i="51"/>
  <c r="P49" i="51" s="1"/>
  <c r="O48" i="51"/>
  <c r="P48" i="51" s="1"/>
  <c r="O47" i="51"/>
  <c r="P47" i="51" s="1"/>
  <c r="N46" i="51"/>
  <c r="M46" i="51"/>
  <c r="L46" i="51"/>
  <c r="K46" i="51"/>
  <c r="J46" i="51"/>
  <c r="I46" i="51"/>
  <c r="H46" i="51"/>
  <c r="G46" i="51"/>
  <c r="F46" i="51"/>
  <c r="E46" i="51"/>
  <c r="D46" i="51"/>
  <c r="O45" i="51"/>
  <c r="P45" i="51" s="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N24" i="51"/>
  <c r="M24" i="51"/>
  <c r="L24" i="51"/>
  <c r="K24" i="51"/>
  <c r="J24" i="51"/>
  <c r="I24" i="51"/>
  <c r="H24" i="51"/>
  <c r="G24" i="51"/>
  <c r="F24" i="51"/>
  <c r="E24" i="51"/>
  <c r="D24" i="5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58" i="51" l="1"/>
  <c r="P58" i="51" s="1"/>
  <c r="O46" i="51"/>
  <c r="P46" i="51" s="1"/>
  <c r="N86" i="51"/>
  <c r="O41" i="51"/>
  <c r="P41" i="51" s="1"/>
  <c r="O36" i="51"/>
  <c r="P36" i="51" s="1"/>
  <c r="O29" i="51"/>
  <c r="P29" i="51" s="1"/>
  <c r="O24" i="51"/>
  <c r="P24" i="51" s="1"/>
  <c r="I86" i="51"/>
  <c r="J86" i="51"/>
  <c r="O15" i="51"/>
  <c r="P15" i="51" s="1"/>
  <c r="E86" i="51"/>
  <c r="F86" i="51"/>
  <c r="M86" i="51"/>
  <c r="L86" i="51"/>
  <c r="K86" i="51"/>
  <c r="H86" i="51"/>
  <c r="O5" i="51"/>
  <c r="P5" i="51" s="1"/>
  <c r="D86" i="51"/>
  <c r="O52" i="51"/>
  <c r="P52" i="51" s="1"/>
  <c r="G86" i="51"/>
  <c r="N86" i="48"/>
  <c r="O86" i="48" s="1"/>
  <c r="N85" i="48"/>
  <c r="O85" i="48"/>
  <c r="N84" i="48"/>
  <c r="O84" i="48" s="1"/>
  <c r="N83" i="48"/>
  <c r="O83" i="48" s="1"/>
  <c r="N82" i="48"/>
  <c r="O82" i="48"/>
  <c r="N81" i="48"/>
  <c r="O81" i="48" s="1"/>
  <c r="N80" i="48"/>
  <c r="O80" i="48" s="1"/>
  <c r="N79" i="48"/>
  <c r="O79" i="48"/>
  <c r="N78" i="48"/>
  <c r="O78" i="48" s="1"/>
  <c r="N77" i="48"/>
  <c r="O77" i="48"/>
  <c r="N76" i="48"/>
  <c r="O76" i="48" s="1"/>
  <c r="N75" i="48"/>
  <c r="O75" i="48" s="1"/>
  <c r="N74" i="48"/>
  <c r="O74" i="48" s="1"/>
  <c r="N73" i="48"/>
  <c r="O73" i="48" s="1"/>
  <c r="N72" i="48"/>
  <c r="O72" i="48" s="1"/>
  <c r="N71" i="48"/>
  <c r="O71" i="48" s="1"/>
  <c r="N70" i="48"/>
  <c r="O70" i="48" s="1"/>
  <c r="N69" i="48"/>
  <c r="O69" i="48" s="1"/>
  <c r="N68" i="48"/>
  <c r="O68" i="48" s="1"/>
  <c r="N67" i="48"/>
  <c r="O67" i="48"/>
  <c r="N66" i="48"/>
  <c r="O66" i="48" s="1"/>
  <c r="N65" i="48"/>
  <c r="O65" i="48"/>
  <c r="N64" i="48"/>
  <c r="O64" i="48"/>
  <c r="N63" i="48"/>
  <c r="O63" i="48" s="1"/>
  <c r="N62" i="48"/>
  <c r="O62" i="48" s="1"/>
  <c r="N61" i="48"/>
  <c r="O61" i="48"/>
  <c r="N60" i="48"/>
  <c r="O60" i="48" s="1"/>
  <c r="N59" i="48"/>
  <c r="O59" i="48"/>
  <c r="M58" i="48"/>
  <c r="L58" i="48"/>
  <c r="K58" i="48"/>
  <c r="J58" i="48"/>
  <c r="I58" i="48"/>
  <c r="H58" i="48"/>
  <c r="G58" i="48"/>
  <c r="F58" i="48"/>
  <c r="E58" i="48"/>
  <c r="D58" i="48"/>
  <c r="N57" i="48"/>
  <c r="O57" i="48" s="1"/>
  <c r="N56" i="48"/>
  <c r="O56" i="48"/>
  <c r="N55" i="48"/>
  <c r="O55" i="48" s="1"/>
  <c r="M54" i="48"/>
  <c r="L54" i="48"/>
  <c r="K54" i="48"/>
  <c r="J54" i="48"/>
  <c r="I54" i="48"/>
  <c r="H54" i="48"/>
  <c r="G54" i="48"/>
  <c r="F54" i="48"/>
  <c r="E54" i="48"/>
  <c r="D54" i="48"/>
  <c r="N53" i="48"/>
  <c r="O53" i="48" s="1"/>
  <c r="N52" i="48"/>
  <c r="O52" i="48" s="1"/>
  <c r="N51" i="48"/>
  <c r="O51" i="48"/>
  <c r="N50" i="48"/>
  <c r="O50" i="48" s="1"/>
  <c r="N49" i="48"/>
  <c r="O49" i="48" s="1"/>
  <c r="N48" i="48"/>
  <c r="O48" i="48"/>
  <c r="M47" i="48"/>
  <c r="L47" i="48"/>
  <c r="K47" i="48"/>
  <c r="J47" i="48"/>
  <c r="I47" i="48"/>
  <c r="H47" i="48"/>
  <c r="G47" i="48"/>
  <c r="F47" i="48"/>
  <c r="E47" i="48"/>
  <c r="D47" i="48"/>
  <c r="N46" i="48"/>
  <c r="O46" i="48"/>
  <c r="N45" i="48"/>
  <c r="O45" i="48" s="1"/>
  <c r="N44" i="48"/>
  <c r="O44" i="48" s="1"/>
  <c r="N43" i="48"/>
  <c r="O43" i="48"/>
  <c r="M42" i="48"/>
  <c r="L42" i="48"/>
  <c r="K42" i="48"/>
  <c r="J42" i="48"/>
  <c r="I42" i="48"/>
  <c r="H42" i="48"/>
  <c r="G42" i="48"/>
  <c r="F42" i="48"/>
  <c r="E42" i="48"/>
  <c r="D42" i="48"/>
  <c r="N41" i="48"/>
  <c r="O41" i="48" s="1"/>
  <c r="N40" i="48"/>
  <c r="O40" i="48" s="1"/>
  <c r="N39" i="48"/>
  <c r="O39" i="48" s="1"/>
  <c r="N38" i="48"/>
  <c r="O38" i="48"/>
  <c r="M37" i="48"/>
  <c r="L37" i="48"/>
  <c r="K37" i="48"/>
  <c r="J37" i="48"/>
  <c r="I37" i="48"/>
  <c r="H37" i="48"/>
  <c r="G37" i="48"/>
  <c r="F37" i="48"/>
  <c r="E37" i="48"/>
  <c r="D37" i="48"/>
  <c r="N36" i="48"/>
  <c r="O36" i="48" s="1"/>
  <c r="N35" i="48"/>
  <c r="O35" i="48" s="1"/>
  <c r="N34" i="48"/>
  <c r="O34" i="48" s="1"/>
  <c r="N33" i="48"/>
  <c r="O33" i="48"/>
  <c r="N32" i="48"/>
  <c r="O32" i="48" s="1"/>
  <c r="N31" i="48"/>
  <c r="O31" i="48"/>
  <c r="M30" i="48"/>
  <c r="L30" i="48"/>
  <c r="K30" i="48"/>
  <c r="J30" i="48"/>
  <c r="I30" i="48"/>
  <c r="H30" i="48"/>
  <c r="G30" i="48"/>
  <c r="F30" i="48"/>
  <c r="E30" i="48"/>
  <c r="D30" i="48"/>
  <c r="N29" i="48"/>
  <c r="O29" i="48" s="1"/>
  <c r="N28" i="48"/>
  <c r="O28" i="48"/>
  <c r="N27" i="48"/>
  <c r="O27" i="48" s="1"/>
  <c r="N26" i="48"/>
  <c r="O26" i="48" s="1"/>
  <c r="N25" i="48"/>
  <c r="O25" i="48" s="1"/>
  <c r="M24" i="48"/>
  <c r="L24" i="48"/>
  <c r="K24" i="48"/>
  <c r="J24" i="48"/>
  <c r="I24" i="48"/>
  <c r="H24" i="48"/>
  <c r="G24" i="48"/>
  <c r="F24" i="48"/>
  <c r="E24" i="48"/>
  <c r="D24" i="48"/>
  <c r="N23" i="48"/>
  <c r="O23" i="48"/>
  <c r="N22" i="48"/>
  <c r="O22" i="48" s="1"/>
  <c r="N21" i="48"/>
  <c r="O21" i="48" s="1"/>
  <c r="N20" i="48"/>
  <c r="O20" i="48"/>
  <c r="N19" i="48"/>
  <c r="O19" i="48" s="1"/>
  <c r="N18" i="48"/>
  <c r="O18" i="48" s="1"/>
  <c r="N17" i="48"/>
  <c r="O17" i="48" s="1"/>
  <c r="N16" i="48"/>
  <c r="O16" i="48" s="1"/>
  <c r="M15" i="48"/>
  <c r="L15" i="48"/>
  <c r="K15" i="48"/>
  <c r="J15" i="48"/>
  <c r="I15" i="48"/>
  <c r="H15" i="48"/>
  <c r="G15" i="48"/>
  <c r="F15" i="48"/>
  <c r="E15" i="48"/>
  <c r="D15" i="48"/>
  <c r="N14" i="48"/>
  <c r="O14" i="48" s="1"/>
  <c r="N13" i="48"/>
  <c r="O13" i="48" s="1"/>
  <c r="N12" i="48"/>
  <c r="O12" i="48" s="1"/>
  <c r="N11" i="48"/>
  <c r="O11" i="48" s="1"/>
  <c r="N10" i="48"/>
  <c r="O10" i="48" s="1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84" i="47"/>
  <c r="O84" i="47"/>
  <c r="N83" i="47"/>
  <c r="O83" i="47" s="1"/>
  <c r="N82" i="47"/>
  <c r="O82" i="47" s="1"/>
  <c r="N81" i="47"/>
  <c r="O81" i="47" s="1"/>
  <c r="N80" i="47"/>
  <c r="O80" i="47" s="1"/>
  <c r="N79" i="47"/>
  <c r="O79" i="47" s="1"/>
  <c r="N78" i="47"/>
  <c r="O78" i="47"/>
  <c r="N77" i="47"/>
  <c r="O77" i="47" s="1"/>
  <c r="N76" i="47"/>
  <c r="O76" i="47" s="1"/>
  <c r="N75" i="47"/>
  <c r="O75" i="47" s="1"/>
  <c r="N74" i="47"/>
  <c r="O74" i="47" s="1"/>
  <c r="N73" i="47"/>
  <c r="O73" i="47" s="1"/>
  <c r="N72" i="47"/>
  <c r="O72" i="47"/>
  <c r="N71" i="47"/>
  <c r="O71" i="47" s="1"/>
  <c r="N70" i="47"/>
  <c r="O70" i="47" s="1"/>
  <c r="N69" i="47"/>
  <c r="O69" i="47" s="1"/>
  <c r="N68" i="47"/>
  <c r="O68" i="47" s="1"/>
  <c r="N67" i="47"/>
  <c r="O67" i="47" s="1"/>
  <c r="N66" i="47"/>
  <c r="O66" i="47"/>
  <c r="N65" i="47"/>
  <c r="O65" i="47" s="1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 s="1"/>
  <c r="M56" i="47"/>
  <c r="L56" i="47"/>
  <c r="K56" i="47"/>
  <c r="K85" i="47" s="1"/>
  <c r="J56" i="47"/>
  <c r="I56" i="47"/>
  <c r="H56" i="47"/>
  <c r="G56" i="47"/>
  <c r="F56" i="47"/>
  <c r="E56" i="47"/>
  <c r="D56" i="47"/>
  <c r="N55" i="47"/>
  <c r="O55" i="47" s="1"/>
  <c r="N54" i="47"/>
  <c r="O54" i="47" s="1"/>
  <c r="N53" i="47"/>
  <c r="O53" i="47" s="1"/>
  <c r="M52" i="47"/>
  <c r="L52" i="47"/>
  <c r="K52" i="47"/>
  <c r="J52" i="47"/>
  <c r="I52" i="47"/>
  <c r="H52" i="47"/>
  <c r="G52" i="47"/>
  <c r="F52" i="47"/>
  <c r="E52" i="47"/>
  <c r="D52" i="47"/>
  <c r="N51" i="47"/>
  <c r="O51" i="47" s="1"/>
  <c r="N50" i="47"/>
  <c r="O50" i="47"/>
  <c r="N49" i="47"/>
  <c r="O49" i="47" s="1"/>
  <c r="N48" i="47"/>
  <c r="O48" i="47" s="1"/>
  <c r="N47" i="47"/>
  <c r="O47" i="47" s="1"/>
  <c r="N46" i="47"/>
  <c r="O46" i="47" s="1"/>
  <c r="M45" i="47"/>
  <c r="L45" i="47"/>
  <c r="K45" i="47"/>
  <c r="J45" i="47"/>
  <c r="I45" i="47"/>
  <c r="H45" i="47"/>
  <c r="G45" i="47"/>
  <c r="F45" i="47"/>
  <c r="E45" i="47"/>
  <c r="D45" i="47"/>
  <c r="N44" i="47"/>
  <c r="O44" i="47" s="1"/>
  <c r="N43" i="47"/>
  <c r="O43" i="47" s="1"/>
  <c r="N42" i="47"/>
  <c r="O42" i="47" s="1"/>
  <c r="N41" i="47"/>
  <c r="O41" i="47" s="1"/>
  <c r="M40" i="47"/>
  <c r="L40" i="47"/>
  <c r="K40" i="47"/>
  <c r="J40" i="47"/>
  <c r="I40" i="47"/>
  <c r="H40" i="47"/>
  <c r="G40" i="47"/>
  <c r="F40" i="47"/>
  <c r="E40" i="47"/>
  <c r="D40" i="47"/>
  <c r="N39" i="47"/>
  <c r="O39" i="47" s="1"/>
  <c r="N38" i="47"/>
  <c r="O38" i="47" s="1"/>
  <c r="N37" i="47"/>
  <c r="O37" i="47" s="1"/>
  <c r="N36" i="47"/>
  <c r="O36" i="47" s="1"/>
  <c r="M35" i="47"/>
  <c r="L35" i="47"/>
  <c r="K35" i="47"/>
  <c r="J35" i="47"/>
  <c r="I35" i="47"/>
  <c r="H35" i="47"/>
  <c r="G35" i="47"/>
  <c r="F35" i="47"/>
  <c r="E35" i="47"/>
  <c r="D35" i="47"/>
  <c r="N34" i="47"/>
  <c r="O34" i="47" s="1"/>
  <c r="N33" i="47"/>
  <c r="O33" i="47" s="1"/>
  <c r="N32" i="47"/>
  <c r="O32" i="47" s="1"/>
  <c r="N31" i="47"/>
  <c r="O31" i="47" s="1"/>
  <c r="N30" i="47"/>
  <c r="O30" i="47" s="1"/>
  <c r="N29" i="47"/>
  <c r="O29" i="47" s="1"/>
  <c r="M28" i="47"/>
  <c r="L28" i="47"/>
  <c r="K28" i="47"/>
  <c r="J28" i="47"/>
  <c r="I28" i="47"/>
  <c r="H28" i="47"/>
  <c r="G28" i="47"/>
  <c r="F28" i="47"/>
  <c r="E28" i="47"/>
  <c r="D28" i="47"/>
  <c r="N27" i="47"/>
  <c r="O27" i="47" s="1"/>
  <c r="N26" i="47"/>
  <c r="O26" i="47" s="1"/>
  <c r="N25" i="47"/>
  <c r="O25" i="47" s="1"/>
  <c r="M24" i="47"/>
  <c r="L24" i="47"/>
  <c r="K24" i="47"/>
  <c r="J24" i="47"/>
  <c r="I24" i="47"/>
  <c r="H24" i="47"/>
  <c r="G24" i="47"/>
  <c r="F24" i="47"/>
  <c r="E24" i="47"/>
  <c r="D24" i="47"/>
  <c r="N23" i="47"/>
  <c r="O23" i="47" s="1"/>
  <c r="N22" i="47"/>
  <c r="O22" i="47"/>
  <c r="N21" i="47"/>
  <c r="O21" i="47" s="1"/>
  <c r="N20" i="47"/>
  <c r="O20" i="47" s="1"/>
  <c r="N19" i="47"/>
  <c r="O19" i="47" s="1"/>
  <c r="N18" i="47"/>
  <c r="O18" i="47" s="1"/>
  <c r="N17" i="47"/>
  <c r="O17" i="47" s="1"/>
  <c r="N16" i="47"/>
  <c r="O16" i="47" s="1"/>
  <c r="M15" i="47"/>
  <c r="L15" i="47"/>
  <c r="K15" i="47"/>
  <c r="J15" i="47"/>
  <c r="I15" i="47"/>
  <c r="H15" i="47"/>
  <c r="G15" i="47"/>
  <c r="F15" i="47"/>
  <c r="E15" i="47"/>
  <c r="D15" i="47"/>
  <c r="N14" i="47"/>
  <c r="O14" i="47" s="1"/>
  <c r="N13" i="47"/>
  <c r="O13" i="47" s="1"/>
  <c r="N12" i="47"/>
  <c r="O12" i="47" s="1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83" i="46"/>
  <c r="O83" i="46" s="1"/>
  <c r="N82" i="46"/>
  <c r="O82" i="46" s="1"/>
  <c r="N81" i="46"/>
  <c r="O81" i="46" s="1"/>
  <c r="N80" i="46"/>
  <c r="O80" i="46" s="1"/>
  <c r="N79" i="46"/>
  <c r="O79" i="46"/>
  <c r="N78" i="46"/>
  <c r="O78" i="46" s="1"/>
  <c r="N77" i="46"/>
  <c r="O77" i="46" s="1"/>
  <c r="N76" i="46"/>
  <c r="O76" i="46" s="1"/>
  <c r="N75" i="46"/>
  <c r="O75" i="46" s="1"/>
  <c r="N74" i="46"/>
  <c r="O74" i="46" s="1"/>
  <c r="N73" i="46"/>
  <c r="O73" i="46" s="1"/>
  <c r="N72" i="46"/>
  <c r="O72" i="46" s="1"/>
  <c r="N71" i="46"/>
  <c r="O71" i="46" s="1"/>
  <c r="N70" i="46"/>
  <c r="O70" i="46" s="1"/>
  <c r="N69" i="46"/>
  <c r="O69" i="46" s="1"/>
  <c r="N68" i="46"/>
  <c r="O68" i="46" s="1"/>
  <c r="N67" i="46"/>
  <c r="O67" i="46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 s="1"/>
  <c r="M55" i="46"/>
  <c r="L55" i="46"/>
  <c r="K55" i="46"/>
  <c r="J55" i="46"/>
  <c r="I55" i="46"/>
  <c r="H55" i="46"/>
  <c r="G55" i="46"/>
  <c r="F55" i="46"/>
  <c r="E55" i="46"/>
  <c r="D55" i="46"/>
  <c r="N54" i="46"/>
  <c r="O54" i="46" s="1"/>
  <c r="N53" i="46"/>
  <c r="O53" i="46" s="1"/>
  <c r="N52" i="46"/>
  <c r="O52" i="46" s="1"/>
  <c r="M51" i="46"/>
  <c r="L51" i="46"/>
  <c r="K51" i="46"/>
  <c r="J51" i="46"/>
  <c r="I51" i="46"/>
  <c r="H51" i="46"/>
  <c r="G51" i="46"/>
  <c r="F51" i="46"/>
  <c r="E51" i="46"/>
  <c r="D51" i="46"/>
  <c r="N50" i="46"/>
  <c r="O50" i="46" s="1"/>
  <c r="N49" i="46"/>
  <c r="O49" i="46" s="1"/>
  <c r="N48" i="46"/>
  <c r="O48" i="46" s="1"/>
  <c r="N47" i="46"/>
  <c r="O47" i="46" s="1"/>
  <c r="N46" i="46"/>
  <c r="O46" i="46" s="1"/>
  <c r="M45" i="46"/>
  <c r="L45" i="46"/>
  <c r="K45" i="46"/>
  <c r="K84" i="46" s="1"/>
  <c r="J45" i="46"/>
  <c r="I45" i="46"/>
  <c r="H45" i="46"/>
  <c r="G45" i="46"/>
  <c r="F45" i="46"/>
  <c r="E45" i="46"/>
  <c r="D45" i="46"/>
  <c r="N44" i="46"/>
  <c r="O44" i="46" s="1"/>
  <c r="N43" i="46"/>
  <c r="O43" i="46" s="1"/>
  <c r="N42" i="46"/>
  <c r="O42" i="46" s="1"/>
  <c r="N41" i="46"/>
  <c r="O41" i="46" s="1"/>
  <c r="M40" i="46"/>
  <c r="L40" i="46"/>
  <c r="K40" i="46"/>
  <c r="J40" i="46"/>
  <c r="I40" i="46"/>
  <c r="H40" i="46"/>
  <c r="G40" i="46"/>
  <c r="F40" i="46"/>
  <c r="E40" i="46"/>
  <c r="E84" i="46" s="1"/>
  <c r="D40" i="46"/>
  <c r="N39" i="46"/>
  <c r="O39" i="46" s="1"/>
  <c r="N38" i="46"/>
  <c r="O38" i="46" s="1"/>
  <c r="N37" i="46"/>
  <c r="O37" i="46" s="1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 s="1"/>
  <c r="N32" i="46"/>
  <c r="O32" i="46" s="1"/>
  <c r="N31" i="46"/>
  <c r="O31" i="46" s="1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 s="1"/>
  <c r="N25" i="46"/>
  <c r="O25" i="46" s="1"/>
  <c r="M24" i="46"/>
  <c r="L24" i="46"/>
  <c r="K24" i="46"/>
  <c r="J24" i="46"/>
  <c r="I24" i="46"/>
  <c r="H24" i="46"/>
  <c r="H84" i="46" s="1"/>
  <c r="G24" i="46"/>
  <c r="F24" i="46"/>
  <c r="E24" i="46"/>
  <c r="D24" i="46"/>
  <c r="N23" i="46"/>
  <c r="O23" i="46" s="1"/>
  <c r="N22" i="46"/>
  <c r="O22" i="46" s="1"/>
  <c r="N21" i="46"/>
  <c r="O21" i="46" s="1"/>
  <c r="N20" i="46"/>
  <c r="O20" i="46"/>
  <c r="N19" i="46"/>
  <c r="O19" i="46" s="1"/>
  <c r="N18" i="46"/>
  <c r="O18" i="46" s="1"/>
  <c r="N17" i="46"/>
  <c r="O17" i="46" s="1"/>
  <c r="N16" i="46"/>
  <c r="O16" i="46" s="1"/>
  <c r="M15" i="46"/>
  <c r="L15" i="46"/>
  <c r="K15" i="46"/>
  <c r="J15" i="46"/>
  <c r="I15" i="46"/>
  <c r="H15" i="46"/>
  <c r="G15" i="46"/>
  <c r="G84" i="46" s="1"/>
  <c r="F15" i="46"/>
  <c r="E15" i="46"/>
  <c r="D15" i="46"/>
  <c r="N14" i="46"/>
  <c r="O14" i="46" s="1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N5" i="46" s="1"/>
  <c r="O5" i="46" s="1"/>
  <c r="E5" i="46"/>
  <c r="D5" i="46"/>
  <c r="N83" i="45"/>
  <c r="O83" i="45" s="1"/>
  <c r="N82" i="45"/>
  <c r="O82" i="45" s="1"/>
  <c r="N81" i="45"/>
  <c r="O81" i="45" s="1"/>
  <c r="N80" i="45"/>
  <c r="O80" i="45" s="1"/>
  <c r="N79" i="45"/>
  <c r="O79" i="45" s="1"/>
  <c r="N78" i="45"/>
  <c r="O78" i="45" s="1"/>
  <c r="N77" i="45"/>
  <c r="O77" i="45" s="1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M56" i="45"/>
  <c r="L56" i="45"/>
  <c r="K56" i="45"/>
  <c r="J56" i="45"/>
  <c r="I56" i="45"/>
  <c r="H56" i="45"/>
  <c r="G56" i="45"/>
  <c r="F56" i="45"/>
  <c r="E56" i="45"/>
  <c r="D56" i="45"/>
  <c r="N56" i="45" s="1"/>
  <c r="O56" i="45" s="1"/>
  <c r="N55" i="45"/>
  <c r="O55" i="45" s="1"/>
  <c r="N54" i="45"/>
  <c r="O54" i="45" s="1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 s="1"/>
  <c r="N49" i="45"/>
  <c r="O49" i="45"/>
  <c r="N48" i="45"/>
  <c r="O48" i="45" s="1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 s="1"/>
  <c r="N42" i="45"/>
  <c r="O42" i="45" s="1"/>
  <c r="N41" i="45"/>
  <c r="O41" i="45"/>
  <c r="M40" i="45"/>
  <c r="L40" i="45"/>
  <c r="K40" i="45"/>
  <c r="J40" i="45"/>
  <c r="I40" i="45"/>
  <c r="I84" i="45" s="1"/>
  <c r="H40" i="45"/>
  <c r="G40" i="45"/>
  <c r="F40" i="45"/>
  <c r="E40" i="45"/>
  <c r="D40" i="45"/>
  <c r="N39" i="45"/>
  <c r="O39" i="45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D84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L84" i="45" s="1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K84" i="45" s="1"/>
  <c r="J5" i="45"/>
  <c r="I5" i="45"/>
  <c r="H5" i="45"/>
  <c r="G5" i="45"/>
  <c r="F5" i="45"/>
  <c r="E5" i="45"/>
  <c r="D5" i="45"/>
  <c r="N84" i="44"/>
  <c r="O84" i="44" s="1"/>
  <c r="N83" i="44"/>
  <c r="O83" i="44" s="1"/>
  <c r="N82" i="44"/>
  <c r="O82" i="44" s="1"/>
  <c r="N81" i="44"/>
  <c r="O81" i="44" s="1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M56" i="44"/>
  <c r="L56" i="44"/>
  <c r="K56" i="44"/>
  <c r="J56" i="44"/>
  <c r="I56" i="44"/>
  <c r="H56" i="44"/>
  <c r="G56" i="44"/>
  <c r="F56" i="44"/>
  <c r="E56" i="44"/>
  <c r="D56" i="44"/>
  <c r="N55" i="44"/>
  <c r="O55" i="44" s="1"/>
  <c r="N54" i="44"/>
  <c r="O54" i="44" s="1"/>
  <c r="N53" i="44"/>
  <c r="O53" i="44" s="1"/>
  <c r="M52" i="44"/>
  <c r="L52" i="44"/>
  <c r="K52" i="44"/>
  <c r="J52" i="44"/>
  <c r="I52" i="44"/>
  <c r="H52" i="44"/>
  <c r="G52" i="44"/>
  <c r="F52" i="44"/>
  <c r="E52" i="44"/>
  <c r="D52" i="44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N42" i="44"/>
  <c r="O42" i="44" s="1"/>
  <c r="N41" i="44"/>
  <c r="O41" i="44" s="1"/>
  <c r="M40" i="44"/>
  <c r="L40" i="44"/>
  <c r="N40" i="44" s="1"/>
  <c r="O40" i="44" s="1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 s="1"/>
  <c r="M35" i="44"/>
  <c r="L35" i="44"/>
  <c r="K35" i="44"/>
  <c r="J35" i="44"/>
  <c r="I35" i="44"/>
  <c r="H35" i="44"/>
  <c r="G35" i="44"/>
  <c r="F35" i="44"/>
  <c r="N35" i="44" s="1"/>
  <c r="O35" i="44" s="1"/>
  <c r="E35" i="44"/>
  <c r="D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M15" i="44"/>
  <c r="M85" i="44" s="1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N5" i="44" s="1"/>
  <c r="O5" i="44" s="1"/>
  <c r="K5" i="44"/>
  <c r="J5" i="44"/>
  <c r="I5" i="44"/>
  <c r="H5" i="44"/>
  <c r="G5" i="44"/>
  <c r="F5" i="44"/>
  <c r="E5" i="44"/>
  <c r="D5" i="44"/>
  <c r="N83" i="43"/>
  <c r="O83" i="43" s="1"/>
  <c r="N82" i="43"/>
  <c r="O82" i="43" s="1"/>
  <c r="N81" i="43"/>
  <c r="O81" i="43" s="1"/>
  <c r="N80" i="43"/>
  <c r="O80" i="43" s="1"/>
  <c r="N79" i="43"/>
  <c r="O79" i="43" s="1"/>
  <c r="N78" i="43"/>
  <c r="O78" i="43" s="1"/>
  <c r="N77" i="43"/>
  <c r="O77" i="43" s="1"/>
  <c r="N76" i="43"/>
  <c r="O76" i="43" s="1"/>
  <c r="N75" i="43"/>
  <c r="O75" i="43" s="1"/>
  <c r="N74" i="43"/>
  <c r="O74" i="43" s="1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M55" i="43"/>
  <c r="L55" i="43"/>
  <c r="K55" i="43"/>
  <c r="J55" i="43"/>
  <c r="J84" i="43" s="1"/>
  <c r="I55" i="43"/>
  <c r="H55" i="43"/>
  <c r="G55" i="43"/>
  <c r="F55" i="43"/>
  <c r="E55" i="43"/>
  <c r="D55" i="43"/>
  <c r="N54" i="43"/>
  <c r="O54" i="43" s="1"/>
  <c r="N53" i="43"/>
  <c r="O53" i="43" s="1"/>
  <c r="N52" i="43"/>
  <c r="O52" i="43" s="1"/>
  <c r="M51" i="43"/>
  <c r="L51" i="43"/>
  <c r="K51" i="43"/>
  <c r="J51" i="43"/>
  <c r="I51" i="43"/>
  <c r="H51" i="43"/>
  <c r="G51" i="43"/>
  <c r="F51" i="43"/>
  <c r="E51" i="43"/>
  <c r="D51" i="43"/>
  <c r="N50" i="43"/>
  <c r="O50" i="43" s="1"/>
  <c r="N49" i="43"/>
  <c r="O49" i="43" s="1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 s="1"/>
  <c r="N41" i="43"/>
  <c r="O41" i="43" s="1"/>
  <c r="M40" i="43"/>
  <c r="L40" i="43"/>
  <c r="N40" i="43" s="1"/>
  <c r="O40" i="43" s="1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N35" i="43" s="1"/>
  <c r="O35" i="43" s="1"/>
  <c r="E35" i="43"/>
  <c r="D35" i="43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N15" i="43" s="1"/>
  <c r="O15" i="43" s="1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85" i="42"/>
  <c r="O85" i="42" s="1"/>
  <c r="N84" i="42"/>
  <c r="O84" i="42" s="1"/>
  <c r="N83" i="42"/>
  <c r="O83" i="42" s="1"/>
  <c r="N82" i="42"/>
  <c r="O82" i="42"/>
  <c r="N81" i="42"/>
  <c r="O81" i="42" s="1"/>
  <c r="N80" i="42"/>
  <c r="O80" i="42" s="1"/>
  <c r="N79" i="42"/>
  <c r="O79" i="42" s="1"/>
  <c r="N78" i="42"/>
  <c r="O78" i="42" s="1"/>
  <c r="N77" i="42"/>
  <c r="O77" i="42" s="1"/>
  <c r="N76" i="42"/>
  <c r="O76" i="42" s="1"/>
  <c r="N75" i="42"/>
  <c r="O75" i="42" s="1"/>
  <c r="N74" i="42"/>
  <c r="O74" i="42" s="1"/>
  <c r="N73" i="42"/>
  <c r="O73" i="42" s="1"/>
  <c r="N72" i="42"/>
  <c r="O72" i="42" s="1"/>
  <c r="N71" i="42"/>
  <c r="O71" i="42" s="1"/>
  <c r="N70" i="42"/>
  <c r="O70" i="42" s="1"/>
  <c r="N69" i="42"/>
  <c r="O69" i="42" s="1"/>
  <c r="N68" i="42"/>
  <c r="O68" i="42" s="1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M51" i="42"/>
  <c r="L51" i="42"/>
  <c r="K51" i="42"/>
  <c r="J51" i="42"/>
  <c r="I51" i="42"/>
  <c r="H51" i="42"/>
  <c r="H86" i="42" s="1"/>
  <c r="G51" i="42"/>
  <c r="F51" i="42"/>
  <c r="E51" i="42"/>
  <c r="D51" i="42"/>
  <c r="N50" i="42"/>
  <c r="O50" i="42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 s="1"/>
  <c r="N46" i="42"/>
  <c r="O46" i="42"/>
  <c r="N45" i="42"/>
  <c r="O45" i="42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3" i="42" s="1"/>
  <c r="O43" i="42" s="1"/>
  <c r="N42" i="42"/>
  <c r="O42" i="42" s="1"/>
  <c r="N41" i="42"/>
  <c r="O41" i="42"/>
  <c r="N40" i="42"/>
  <c r="O40" i="42" s="1"/>
  <c r="M39" i="42"/>
  <c r="L39" i="42"/>
  <c r="K39" i="42"/>
  <c r="N39" i="42" s="1"/>
  <c r="O39" i="42" s="1"/>
  <c r="J39" i="42"/>
  <c r="I39" i="42"/>
  <c r="H39" i="42"/>
  <c r="G39" i="42"/>
  <c r="F39" i="42"/>
  <c r="E39" i="42"/>
  <c r="D39" i="42"/>
  <c r="N38" i="42"/>
  <c r="O38" i="42" s="1"/>
  <c r="N37" i="42"/>
  <c r="O37" i="42" s="1"/>
  <c r="N36" i="42"/>
  <c r="O36" i="42" s="1"/>
  <c r="N35" i="42"/>
  <c r="O35" i="42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 s="1"/>
  <c r="N30" i="42"/>
  <c r="O30" i="42"/>
  <c r="M29" i="42"/>
  <c r="L29" i="42"/>
  <c r="K29" i="42"/>
  <c r="J29" i="42"/>
  <c r="N29" i="42" s="1"/>
  <c r="O29" i="42" s="1"/>
  <c r="I29" i="42"/>
  <c r="H29" i="42"/>
  <c r="G29" i="42"/>
  <c r="F29" i="42"/>
  <c r="E29" i="42"/>
  <c r="D29" i="42"/>
  <c r="N28" i="42"/>
  <c r="O28" i="42" s="1"/>
  <c r="N27" i="42"/>
  <c r="O27" i="42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N23" i="42" s="1"/>
  <c r="O23" i="42" s="1"/>
  <c r="F23" i="42"/>
  <c r="E23" i="42"/>
  <c r="D23" i="42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75" i="41"/>
  <c r="O75" i="41" s="1"/>
  <c r="N74" i="41"/>
  <c r="O74" i="41" s="1"/>
  <c r="N73" i="41"/>
  <c r="O73" i="41" s="1"/>
  <c r="N72" i="41"/>
  <c r="O72" i="41" s="1"/>
  <c r="N71" i="41"/>
  <c r="O71" i="41" s="1"/>
  <c r="N70" i="41"/>
  <c r="O70" i="41" s="1"/>
  <c r="N69" i="41"/>
  <c r="O69" i="4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/>
  <c r="N62" i="41"/>
  <c r="O62" i="41" s="1"/>
  <c r="N61" i="41"/>
  <c r="O61" i="41" s="1"/>
  <c r="N60" i="41"/>
  <c r="O60" i="41"/>
  <c r="N59" i="41"/>
  <c r="O59" i="41" s="1"/>
  <c r="N58" i="41"/>
  <c r="O58" i="41" s="1"/>
  <c r="N57" i="41"/>
  <c r="O57" i="41"/>
  <c r="N56" i="41"/>
  <c r="O56" i="41"/>
  <c r="N55" i="41"/>
  <c r="O55" i="41" s="1"/>
  <c r="N54" i="41"/>
  <c r="O54" i="41" s="1"/>
  <c r="M53" i="41"/>
  <c r="L53" i="41"/>
  <c r="K53" i="41"/>
  <c r="J53" i="41"/>
  <c r="I53" i="41"/>
  <c r="H53" i="41"/>
  <c r="G53" i="41"/>
  <c r="F53" i="41"/>
  <c r="E53" i="41"/>
  <c r="E76" i="41" s="1"/>
  <c r="D53" i="4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/>
  <c r="N46" i="41"/>
  <c r="O46" i="4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/>
  <c r="N38" i="41"/>
  <c r="O38" i="41" s="1"/>
  <c r="N37" i="41"/>
  <c r="O37" i="41" s="1"/>
  <c r="N36" i="41"/>
  <c r="O36" i="4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N32" i="41"/>
  <c r="O32" i="41" s="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N29" i="41" s="1"/>
  <c r="O29" i="41" s="1"/>
  <c r="E29" i="41"/>
  <c r="D29" i="41"/>
  <c r="N28" i="41"/>
  <c r="O28" i="41" s="1"/>
  <c r="N27" i="41"/>
  <c r="O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 s="1"/>
  <c r="N17" i="41"/>
  <c r="O17" i="41" s="1"/>
  <c r="N16" i="41"/>
  <c r="O16" i="41"/>
  <c r="M15" i="41"/>
  <c r="L15" i="41"/>
  <c r="K15" i="41"/>
  <c r="J15" i="41"/>
  <c r="I15" i="41"/>
  <c r="I76" i="41" s="1"/>
  <c r="H15" i="41"/>
  <c r="G15" i="41"/>
  <c r="F15" i="41"/>
  <c r="N15" i="41" s="1"/>
  <c r="O15" i="41" s="1"/>
  <c r="E15" i="41"/>
  <c r="D15" i="41"/>
  <c r="N14" i="41"/>
  <c r="O14" i="41" s="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L76" i="41" s="1"/>
  <c r="K5" i="41"/>
  <c r="J5" i="41"/>
  <c r="N5" i="41" s="1"/>
  <c r="O5" i="41" s="1"/>
  <c r="I5" i="41"/>
  <c r="H5" i="41"/>
  <c r="G5" i="41"/>
  <c r="F5" i="41"/>
  <c r="E5" i="41"/>
  <c r="D5" i="41"/>
  <c r="N85" i="40"/>
  <c r="O85" i="40"/>
  <c r="N84" i="40"/>
  <c r="O84" i="40" s="1"/>
  <c r="N83" i="40"/>
  <c r="O83" i="40" s="1"/>
  <c r="N82" i="40"/>
  <c r="O82" i="40" s="1"/>
  <c r="N81" i="40"/>
  <c r="O81" i="40" s="1"/>
  <c r="N80" i="40"/>
  <c r="O80" i="40" s="1"/>
  <c r="N79" i="40"/>
  <c r="O79" i="40"/>
  <c r="N78" i="40"/>
  <c r="O78" i="40" s="1"/>
  <c r="N77" i="40"/>
  <c r="O77" i="40" s="1"/>
  <c r="N76" i="40"/>
  <c r="O76" i="40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/>
  <c r="N54" i="40"/>
  <c r="O54" i="40" s="1"/>
  <c r="M53" i="40"/>
  <c r="L53" i="40"/>
  <c r="K53" i="40"/>
  <c r="J53" i="40"/>
  <c r="I53" i="40"/>
  <c r="H53" i="40"/>
  <c r="G53" i="40"/>
  <c r="F53" i="40"/>
  <c r="E53" i="40"/>
  <c r="D53" i="40"/>
  <c r="N52" i="40"/>
  <c r="O52" i="40" s="1"/>
  <c r="M51" i="40"/>
  <c r="L51" i="40"/>
  <c r="K51" i="40"/>
  <c r="J51" i="40"/>
  <c r="I51" i="40"/>
  <c r="H51" i="40"/>
  <c r="G51" i="40"/>
  <c r="F51" i="40"/>
  <c r="N51" i="40" s="1"/>
  <c r="O51" i="40" s="1"/>
  <c r="E51" i="40"/>
  <c r="D51" i="40"/>
  <c r="N50" i="40"/>
  <c r="O50" i="40" s="1"/>
  <c r="N49" i="40"/>
  <c r="O49" i="40" s="1"/>
  <c r="N48" i="40"/>
  <c r="O48" i="40" s="1"/>
  <c r="N47" i="40"/>
  <c r="O47" i="40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/>
  <c r="N27" i="40"/>
  <c r="O27" i="40" s="1"/>
  <c r="N26" i="40"/>
  <c r="O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I86" i="40" s="1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/>
  <c r="N9" i="40"/>
  <c r="O9" i="40" s="1"/>
  <c r="N8" i="40"/>
  <c r="O8" i="40" s="1"/>
  <c r="N7" i="40"/>
  <c r="O7" i="40" s="1"/>
  <c r="N6" i="40"/>
  <c r="O6" i="40" s="1"/>
  <c r="M5" i="40"/>
  <c r="M86" i="40" s="1"/>
  <c r="L5" i="40"/>
  <c r="K5" i="40"/>
  <c r="J5" i="40"/>
  <c r="I5" i="40"/>
  <c r="H5" i="40"/>
  <c r="G5" i="40"/>
  <c r="F5" i="40"/>
  <c r="E5" i="40"/>
  <c r="D5" i="40"/>
  <c r="N78" i="39"/>
  <c r="O78" i="39" s="1"/>
  <c r="N77" i="39"/>
  <c r="O77" i="39"/>
  <c r="N76" i="39"/>
  <c r="O76" i="39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/>
  <c r="N64" i="39"/>
  <c r="O64" i="39"/>
  <c r="N63" i="39"/>
  <c r="O63" i="39" s="1"/>
  <c r="N62" i="39"/>
  <c r="O62" i="39" s="1"/>
  <c r="N61" i="39"/>
  <c r="O61" i="39" s="1"/>
  <c r="N60" i="39"/>
  <c r="O60" i="39" s="1"/>
  <c r="N59" i="39"/>
  <c r="O59" i="39"/>
  <c r="N58" i="39"/>
  <c r="O58" i="39" s="1"/>
  <c r="N57" i="39"/>
  <c r="O57" i="39" s="1"/>
  <c r="N56" i="39"/>
  <c r="O56" i="39" s="1"/>
  <c r="M55" i="39"/>
  <c r="L55" i="39"/>
  <c r="K55" i="39"/>
  <c r="J55" i="39"/>
  <c r="I55" i="39"/>
  <c r="H55" i="39"/>
  <c r="G55" i="39"/>
  <c r="F55" i="39"/>
  <c r="E55" i="39"/>
  <c r="D55" i="39"/>
  <c r="N54" i="39"/>
  <c r="O54" i="39" s="1"/>
  <c r="N53" i="39"/>
  <c r="O53" i="39" s="1"/>
  <c r="M52" i="39"/>
  <c r="L52" i="39"/>
  <c r="K52" i="39"/>
  <c r="J52" i="39"/>
  <c r="I52" i="39"/>
  <c r="H52" i="39"/>
  <c r="G52" i="39"/>
  <c r="F52" i="39"/>
  <c r="E52" i="39"/>
  <c r="D52" i="39"/>
  <c r="N51" i="39"/>
  <c r="O51" i="39"/>
  <c r="N50" i="39"/>
  <c r="O50" i="39" s="1"/>
  <c r="N49" i="39"/>
  <c r="O49" i="39" s="1"/>
  <c r="N48" i="39"/>
  <c r="O48" i="39" s="1"/>
  <c r="N47" i="39"/>
  <c r="O47" i="39" s="1"/>
  <c r="M46" i="39"/>
  <c r="L46" i="39"/>
  <c r="K46" i="39"/>
  <c r="J46" i="39"/>
  <c r="I46" i="39"/>
  <c r="H46" i="39"/>
  <c r="G46" i="39"/>
  <c r="F46" i="39"/>
  <c r="E46" i="39"/>
  <c r="D46" i="39"/>
  <c r="N45" i="39"/>
  <c r="O45" i="39" s="1"/>
  <c r="N44" i="39"/>
  <c r="O44" i="39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 s="1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F79" i="39" s="1"/>
  <c r="E31" i="39"/>
  <c r="D31" i="39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M24" i="39"/>
  <c r="L24" i="39"/>
  <c r="L79" i="39" s="1"/>
  <c r="K24" i="39"/>
  <c r="J24" i="39"/>
  <c r="I24" i="39"/>
  <c r="H24" i="39"/>
  <c r="H79" i="39" s="1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G79" i="39" s="1"/>
  <c r="F15" i="39"/>
  <c r="N15" i="39" s="1"/>
  <c r="O15" i="39" s="1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79" i="39" s="1"/>
  <c r="D5" i="39"/>
  <c r="N78" i="38"/>
  <c r="O78" i="38" s="1"/>
  <c r="N77" i="38"/>
  <c r="O77" i="38"/>
  <c r="N76" i="38"/>
  <c r="O76" i="38" s="1"/>
  <c r="N75" i="38"/>
  <c r="O75" i="38"/>
  <c r="N74" i="38"/>
  <c r="O74" i="38" s="1"/>
  <c r="N73" i="38"/>
  <c r="O73" i="38" s="1"/>
  <c r="N72" i="38"/>
  <c r="O72" i="38"/>
  <c r="N71" i="38"/>
  <c r="O71" i="38"/>
  <c r="N70" i="38"/>
  <c r="O70" i="38" s="1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/>
  <c r="N59" i="38"/>
  <c r="O59" i="38"/>
  <c r="N58" i="38"/>
  <c r="O58" i="38" s="1"/>
  <c r="N57" i="38"/>
  <c r="O57" i="38" s="1"/>
  <c r="N56" i="38"/>
  <c r="O56" i="38" s="1"/>
  <c r="N55" i="38"/>
  <c r="O55" i="38" s="1"/>
  <c r="M54" i="38"/>
  <c r="L54" i="38"/>
  <c r="K54" i="38"/>
  <c r="J54" i="38"/>
  <c r="I54" i="38"/>
  <c r="H54" i="38"/>
  <c r="G54" i="38"/>
  <c r="F54" i="38"/>
  <c r="E54" i="38"/>
  <c r="D54" i="38"/>
  <c r="N53" i="38"/>
  <c r="O53" i="38" s="1"/>
  <c r="N52" i="38"/>
  <c r="O52" i="38"/>
  <c r="M51" i="38"/>
  <c r="L51" i="38"/>
  <c r="K51" i="38"/>
  <c r="J51" i="38"/>
  <c r="I51" i="38"/>
  <c r="H51" i="38"/>
  <c r="G51" i="38"/>
  <c r="F51" i="38"/>
  <c r="E51" i="38"/>
  <c r="D51" i="38"/>
  <c r="N50" i="38"/>
  <c r="O50" i="38" s="1"/>
  <c r="N49" i="38"/>
  <c r="O49" i="38" s="1"/>
  <c r="N48" i="38"/>
  <c r="O48" i="38"/>
  <c r="N47" i="38"/>
  <c r="O47" i="38" s="1"/>
  <c r="N46" i="38"/>
  <c r="O46" i="38" s="1"/>
  <c r="M45" i="38"/>
  <c r="L45" i="38"/>
  <c r="K45" i="38"/>
  <c r="J45" i="38"/>
  <c r="I45" i="38"/>
  <c r="N45" i="38" s="1"/>
  <c r="O45" i="38" s="1"/>
  <c r="H45" i="38"/>
  <c r="G45" i="38"/>
  <c r="F45" i="38"/>
  <c r="E45" i="38"/>
  <c r="D45" i="38"/>
  <c r="N44" i="38"/>
  <c r="O44" i="38" s="1"/>
  <c r="N43" i="38"/>
  <c r="O43" i="38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1" i="38" s="1"/>
  <c r="O41" i="38" s="1"/>
  <c r="N40" i="38"/>
  <c r="O40" i="38" s="1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/>
  <c r="N33" i="38"/>
  <c r="O33" i="38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/>
  <c r="N22" i="38"/>
  <c r="O22" i="38" s="1"/>
  <c r="N21" i="38"/>
  <c r="O21" i="38" s="1"/>
  <c r="N20" i="38"/>
  <c r="O20" i="38"/>
  <c r="N19" i="38"/>
  <c r="O19" i="38"/>
  <c r="N18" i="38"/>
  <c r="O18" i="38" s="1"/>
  <c r="N17" i="38"/>
  <c r="O17" i="38" s="1"/>
  <c r="N16" i="38"/>
  <c r="O16" i="38" s="1"/>
  <c r="M15" i="38"/>
  <c r="L15" i="38"/>
  <c r="L79" i="38" s="1"/>
  <c r="K15" i="38"/>
  <c r="J15" i="38"/>
  <c r="I15" i="38"/>
  <c r="H15" i="38"/>
  <c r="G15" i="38"/>
  <c r="F15" i="38"/>
  <c r="F79" i="38" s="1"/>
  <c r="E15" i="38"/>
  <c r="D15" i="38"/>
  <c r="N14" i="38"/>
  <c r="O14" i="38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J79" i="38" s="1"/>
  <c r="I5" i="38"/>
  <c r="H5" i="38"/>
  <c r="G5" i="38"/>
  <c r="F5" i="38"/>
  <c r="E5" i="38"/>
  <c r="D5" i="38"/>
  <c r="D5" i="37"/>
  <c r="N84" i="37"/>
  <c r="O84" i="37" s="1"/>
  <c r="N83" i="37"/>
  <c r="O83" i="37" s="1"/>
  <c r="N82" i="37"/>
  <c r="O82" i="37" s="1"/>
  <c r="N81" i="37"/>
  <c r="O81" i="37" s="1"/>
  <c r="N80" i="37"/>
  <c r="O80" i="37"/>
  <c r="N79" i="37"/>
  <c r="O79" i="37" s="1"/>
  <c r="N78" i="37"/>
  <c r="O78" i="37" s="1"/>
  <c r="N77" i="37"/>
  <c r="O77" i="37"/>
  <c r="N76" i="37"/>
  <c r="O76" i="37"/>
  <c r="N75" i="37"/>
  <c r="O75" i="37" s="1"/>
  <c r="N74" i="37"/>
  <c r="O74" i="37"/>
  <c r="N73" i="37"/>
  <c r="O73" i="37"/>
  <c r="N72" i="37"/>
  <c r="O72" i="37" s="1"/>
  <c r="N71" i="37"/>
  <c r="O71" i="37" s="1"/>
  <c r="N70" i="37"/>
  <c r="O70" i="37" s="1"/>
  <c r="N69" i="37"/>
  <c r="O69" i="37" s="1"/>
  <c r="N68" i="37"/>
  <c r="O68" i="37"/>
  <c r="N67" i="37"/>
  <c r="O67" i="37" s="1"/>
  <c r="N66" i="37"/>
  <c r="O66" i="37" s="1"/>
  <c r="N65" i="37"/>
  <c r="O65" i="37"/>
  <c r="N64" i="37"/>
  <c r="O64" i="37"/>
  <c r="N63" i="37"/>
  <c r="O63" i="37" s="1"/>
  <c r="N62" i="37"/>
  <c r="O62" i="37"/>
  <c r="N61" i="37"/>
  <c r="O61" i="37"/>
  <c r="N60" i="37"/>
  <c r="O60" i="37" s="1"/>
  <c r="N59" i="37"/>
  <c r="O59" i="37" s="1"/>
  <c r="N58" i="37"/>
  <c r="O58" i="37" s="1"/>
  <c r="N57" i="37"/>
  <c r="O57" i="37" s="1"/>
  <c r="N56" i="37"/>
  <c r="O56" i="37"/>
  <c r="N55" i="37"/>
  <c r="O55" i="37" s="1"/>
  <c r="M54" i="37"/>
  <c r="L54" i="37"/>
  <c r="K54" i="37"/>
  <c r="J54" i="37"/>
  <c r="N54" i="37" s="1"/>
  <c r="O54" i="37" s="1"/>
  <c r="I54" i="37"/>
  <c r="H54" i="37"/>
  <c r="G54" i="37"/>
  <c r="F54" i="37"/>
  <c r="E54" i="37"/>
  <c r="D54" i="37"/>
  <c r="N53" i="37"/>
  <c r="O53" i="37" s="1"/>
  <c r="N52" i="37"/>
  <c r="O52" i="37"/>
  <c r="N51" i="37"/>
  <c r="O51" i="37" s="1"/>
  <c r="M50" i="37"/>
  <c r="L50" i="37"/>
  <c r="K50" i="37"/>
  <c r="J50" i="37"/>
  <c r="I50" i="37"/>
  <c r="H50" i="37"/>
  <c r="G50" i="37"/>
  <c r="F50" i="37"/>
  <c r="E50" i="37"/>
  <c r="D50" i="37"/>
  <c r="N49" i="37"/>
  <c r="O49" i="37" s="1"/>
  <c r="N48" i="37"/>
  <c r="O48" i="37"/>
  <c r="N47" i="37"/>
  <c r="O47" i="37" s="1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/>
  <c r="N42" i="37"/>
  <c r="O42" i="37" s="1"/>
  <c r="N41" i="37"/>
  <c r="O41" i="37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/>
  <c r="N34" i="37"/>
  <c r="O34" i="37" s="1"/>
  <c r="N33" i="37"/>
  <c r="O33" i="37" s="1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/>
  <c r="N28" i="37"/>
  <c r="O28" i="37" s="1"/>
  <c r="N27" i="37"/>
  <c r="O27" i="37" s="1"/>
  <c r="N26" i="37"/>
  <c r="O26" i="37" s="1"/>
  <c r="N25" i="37"/>
  <c r="O25" i="37" s="1"/>
  <c r="N24" i="37"/>
  <c r="O24" i="37"/>
  <c r="M23" i="37"/>
  <c r="L23" i="37"/>
  <c r="K23" i="37"/>
  <c r="K85" i="37" s="1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/>
  <c r="N19" i="37"/>
  <c r="O19" i="37" s="1"/>
  <c r="N18" i="37"/>
  <c r="O18" i="37" s="1"/>
  <c r="N17" i="37"/>
  <c r="O17" i="37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N14" i="37" s="1"/>
  <c r="O14" i="37" s="1"/>
  <c r="D14" i="37"/>
  <c r="N13" i="37"/>
  <c r="O13" i="37" s="1"/>
  <c r="N12" i="37"/>
  <c r="O12" i="37"/>
  <c r="N11" i="37"/>
  <c r="O11" i="37" s="1"/>
  <c r="N10" i="37"/>
  <c r="O10" i="37" s="1"/>
  <c r="N9" i="37"/>
  <c r="O9" i="37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G85" i="37" s="1"/>
  <c r="F5" i="37"/>
  <c r="E5" i="37"/>
  <c r="E85" i="37" s="1"/>
  <c r="N85" i="36"/>
  <c r="O85" i="36"/>
  <c r="N84" i="36"/>
  <c r="O84" i="36" s="1"/>
  <c r="N83" i="36"/>
  <c r="O83" i="36" s="1"/>
  <c r="N82" i="36"/>
  <c r="O82" i="36"/>
  <c r="N81" i="36"/>
  <c r="O81" i="36"/>
  <c r="N80" i="36"/>
  <c r="O80" i="36" s="1"/>
  <c r="N79" i="36"/>
  <c r="O79" i="36" s="1"/>
  <c r="N78" i="36"/>
  <c r="O78" i="36" s="1"/>
  <c r="N77" i="36"/>
  <c r="O77" i="36" s="1"/>
  <c r="N76" i="36"/>
  <c r="O76" i="36"/>
  <c r="N75" i="36"/>
  <c r="O75" i="36"/>
  <c r="N74" i="36"/>
  <c r="O74" i="36" s="1"/>
  <c r="N73" i="36"/>
  <c r="O73" i="36"/>
  <c r="N72" i="36"/>
  <c r="O72" i="36" s="1"/>
  <c r="N71" i="36"/>
  <c r="O71" i="36" s="1"/>
  <c r="N70" i="36"/>
  <c r="O70" i="36" s="1"/>
  <c r="N69" i="36"/>
  <c r="O69" i="36"/>
  <c r="N68" i="36"/>
  <c r="O68" i="36" s="1"/>
  <c r="N67" i="36"/>
  <c r="O67" i="36" s="1"/>
  <c r="N66" i="36"/>
  <c r="O66" i="36" s="1"/>
  <c r="N65" i="36"/>
  <c r="O65" i="36" s="1"/>
  <c r="N64" i="36"/>
  <c r="O64" i="36"/>
  <c r="N63" i="36"/>
  <c r="O63" i="36"/>
  <c r="N62" i="36"/>
  <c r="O62" i="36" s="1"/>
  <c r="N61" i="36"/>
  <c r="O61" i="36"/>
  <c r="N60" i="36"/>
  <c r="O60" i="36" s="1"/>
  <c r="N59" i="36"/>
  <c r="O59" i="36" s="1"/>
  <c r="N58" i="36"/>
  <c r="O58" i="36"/>
  <c r="M57" i="36"/>
  <c r="L57" i="36"/>
  <c r="K57" i="36"/>
  <c r="J57" i="36"/>
  <c r="I57" i="36"/>
  <c r="H57" i="36"/>
  <c r="G57" i="36"/>
  <c r="F57" i="36"/>
  <c r="E57" i="36"/>
  <c r="D57" i="36"/>
  <c r="N56" i="36"/>
  <c r="O56" i="36" s="1"/>
  <c r="N55" i="36"/>
  <c r="O55" i="36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N50" i="36"/>
  <c r="O50" i="36" s="1"/>
  <c r="N49" i="36"/>
  <c r="O49" i="36" s="1"/>
  <c r="N48" i="36"/>
  <c r="O48" i="36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 s="1"/>
  <c r="N39" i="36"/>
  <c r="O39" i="36" s="1"/>
  <c r="N38" i="36"/>
  <c r="O38" i="36"/>
  <c r="M37" i="36"/>
  <c r="L37" i="36"/>
  <c r="K37" i="36"/>
  <c r="J37" i="36"/>
  <c r="I37" i="36"/>
  <c r="H37" i="36"/>
  <c r="G37" i="36"/>
  <c r="N37" i="36" s="1"/>
  <c r="O37" i="36" s="1"/>
  <c r="F37" i="36"/>
  <c r="E37" i="36"/>
  <c r="D37" i="36"/>
  <c r="N36" i="36"/>
  <c r="O36" i="36"/>
  <c r="N35" i="36"/>
  <c r="O35" i="36"/>
  <c r="N34" i="36"/>
  <c r="O34" i="36" s="1"/>
  <c r="N33" i="36"/>
  <c r="O33" i="36" s="1"/>
  <c r="N32" i="36"/>
  <c r="O32" i="36" s="1"/>
  <c r="N31" i="36"/>
  <c r="O31" i="36" s="1"/>
  <c r="M30" i="36"/>
  <c r="L30" i="36"/>
  <c r="K30" i="36"/>
  <c r="J30" i="36"/>
  <c r="J86" i="36" s="1"/>
  <c r="I30" i="36"/>
  <c r="H30" i="36"/>
  <c r="G30" i="36"/>
  <c r="F30" i="36"/>
  <c r="E30" i="36"/>
  <c r="D30" i="36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/>
  <c r="N19" i="36"/>
  <c r="O19" i="36" s="1"/>
  <c r="N18" i="36"/>
  <c r="O18" i="36" s="1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H86" i="36" s="1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K86" i="36" s="1"/>
  <c r="J5" i="36"/>
  <c r="I5" i="36"/>
  <c r="H5" i="36"/>
  <c r="G5" i="36"/>
  <c r="G86" i="36" s="1"/>
  <c r="F5" i="36"/>
  <c r="E5" i="36"/>
  <c r="D5" i="36"/>
  <c r="N79" i="35"/>
  <c r="O79" i="35"/>
  <c r="N78" i="35"/>
  <c r="O78" i="35" s="1"/>
  <c r="N77" i="35"/>
  <c r="O77" i="35" s="1"/>
  <c r="N76" i="35"/>
  <c r="O76" i="35"/>
  <c r="N75" i="35"/>
  <c r="O75" i="35" s="1"/>
  <c r="N74" i="35"/>
  <c r="O74" i="35" s="1"/>
  <c r="N73" i="35"/>
  <c r="O73" i="35" s="1"/>
  <c r="N72" i="35"/>
  <c r="O72" i="35" s="1"/>
  <c r="N71" i="35"/>
  <c r="O71" i="35" s="1"/>
  <c r="N70" i="35"/>
  <c r="O70" i="35" s="1"/>
  <c r="N69" i="35"/>
  <c r="O69" i="35" s="1"/>
  <c r="N68" i="35"/>
  <c r="O68" i="35" s="1"/>
  <c r="N67" i="35"/>
  <c r="O67" i="35" s="1"/>
  <c r="N66" i="35"/>
  <c r="O66" i="35" s="1"/>
  <c r="N65" i="35"/>
  <c r="O65" i="35" s="1"/>
  <c r="N64" i="35"/>
  <c r="O64" i="35"/>
  <c r="N63" i="35"/>
  <c r="O63" i="35" s="1"/>
  <c r="N62" i="35"/>
  <c r="O62" i="35" s="1"/>
  <c r="N61" i="35"/>
  <c r="O61" i="35"/>
  <c r="N60" i="35"/>
  <c r="O60" i="35" s="1"/>
  <c r="N59" i="35"/>
  <c r="O59" i="35" s="1"/>
  <c r="N58" i="35"/>
  <c r="O58" i="35" s="1"/>
  <c r="N57" i="35"/>
  <c r="O57" i="35" s="1"/>
  <c r="N56" i="35"/>
  <c r="O56" i="35" s="1"/>
  <c r="M55" i="35"/>
  <c r="L55" i="35"/>
  <c r="K55" i="35"/>
  <c r="J55" i="35"/>
  <c r="I55" i="35"/>
  <c r="H55" i="35"/>
  <c r="G55" i="35"/>
  <c r="F55" i="35"/>
  <c r="E55" i="35"/>
  <c r="D55" i="35"/>
  <c r="N54" i="35"/>
  <c r="O54" i="35" s="1"/>
  <c r="N53" i="35"/>
  <c r="O53" i="35" s="1"/>
  <c r="N52" i="35"/>
  <c r="O52" i="35" s="1"/>
  <c r="M51" i="35"/>
  <c r="L51" i="35"/>
  <c r="K51" i="35"/>
  <c r="J51" i="35"/>
  <c r="I51" i="35"/>
  <c r="H51" i="35"/>
  <c r="G51" i="35"/>
  <c r="F51" i="35"/>
  <c r="E51" i="35"/>
  <c r="D51" i="35"/>
  <c r="N51" i="35" s="1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M45" i="35"/>
  <c r="L45" i="35"/>
  <c r="K45" i="35"/>
  <c r="J45" i="35"/>
  <c r="I45" i="35"/>
  <c r="H45" i="35"/>
  <c r="N45" i="35" s="1"/>
  <c r="O45" i="35" s="1"/>
  <c r="G45" i="35"/>
  <c r="F45" i="35"/>
  <c r="E45" i="35"/>
  <c r="D45" i="35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 s="1"/>
  <c r="N34" i="35"/>
  <c r="O34" i="35" s="1"/>
  <c r="N33" i="35"/>
  <c r="O33" i="35"/>
  <c r="N32" i="35"/>
  <c r="O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/>
  <c r="N16" i="35"/>
  <c r="O16" i="35" s="1"/>
  <c r="M15" i="35"/>
  <c r="L15" i="35"/>
  <c r="L80" i="35" s="1"/>
  <c r="K15" i="35"/>
  <c r="J15" i="35"/>
  <c r="I15" i="35"/>
  <c r="H15" i="35"/>
  <c r="G15" i="35"/>
  <c r="F15" i="35"/>
  <c r="E15" i="35"/>
  <c r="D15" i="35"/>
  <c r="D80" i="35" s="1"/>
  <c r="N14" i="35"/>
  <c r="O14" i="35" s="1"/>
  <c r="N13" i="35"/>
  <c r="O13" i="35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53" i="34"/>
  <c r="O53" i="34" s="1"/>
  <c r="N76" i="34"/>
  <c r="O76" i="34"/>
  <c r="N75" i="34"/>
  <c r="O75" i="34" s="1"/>
  <c r="N74" i="34"/>
  <c r="O74" i="34" s="1"/>
  <c r="N73" i="34"/>
  <c r="O73" i="34" s="1"/>
  <c r="N72" i="34"/>
  <c r="O72" i="34" s="1"/>
  <c r="N71" i="34"/>
  <c r="O71" i="34" s="1"/>
  <c r="N70" i="34"/>
  <c r="O70" i="34"/>
  <c r="N69" i="34"/>
  <c r="O69" i="34" s="1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 s="1"/>
  <c r="N54" i="34"/>
  <c r="O54" i="34" s="1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/>
  <c r="N46" i="34"/>
  <c r="O46" i="34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 s="1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/>
  <c r="N33" i="34"/>
  <c r="O33" i="34" s="1"/>
  <c r="N32" i="34"/>
  <c r="O32" i="34" s="1"/>
  <c r="N31" i="34"/>
  <c r="O31" i="34" s="1"/>
  <c r="N30" i="34"/>
  <c r="O30" i="34" s="1"/>
  <c r="M29" i="34"/>
  <c r="M77" i="34" s="1"/>
  <c r="L29" i="34"/>
  <c r="K29" i="34"/>
  <c r="J29" i="34"/>
  <c r="I29" i="34"/>
  <c r="H29" i="34"/>
  <c r="G29" i="34"/>
  <c r="F29" i="34"/>
  <c r="E29" i="34"/>
  <c r="E77" i="34" s="1"/>
  <c r="D29" i="34"/>
  <c r="N28" i="34"/>
  <c r="O28" i="34" s="1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/>
  <c r="N21" i="34"/>
  <c r="O21" i="34"/>
  <c r="N20" i="34"/>
  <c r="O20" i="34" s="1"/>
  <c r="N19" i="34"/>
  <c r="O19" i="34" s="1"/>
  <c r="N18" i="34"/>
  <c r="O18" i="34" s="1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77" i="34" s="1"/>
  <c r="J5" i="34"/>
  <c r="J77" i="34" s="1"/>
  <c r="I5" i="34"/>
  <c r="H5" i="34"/>
  <c r="G5" i="34"/>
  <c r="F5" i="34"/>
  <c r="E5" i="34"/>
  <c r="D5" i="34"/>
  <c r="E58" i="33"/>
  <c r="F58" i="33"/>
  <c r="N58" i="33" s="1"/>
  <c r="O58" i="33" s="1"/>
  <c r="G58" i="33"/>
  <c r="H58" i="33"/>
  <c r="I58" i="33"/>
  <c r="J58" i="33"/>
  <c r="K58" i="33"/>
  <c r="L58" i="33"/>
  <c r="M58" i="33"/>
  <c r="D58" i="33"/>
  <c r="N83" i="33"/>
  <c r="O83" i="33"/>
  <c r="N84" i="33"/>
  <c r="O84" i="33" s="1"/>
  <c r="E53" i="33"/>
  <c r="N53" i="33" s="1"/>
  <c r="O53" i="33" s="1"/>
  <c r="F53" i="33"/>
  <c r="G53" i="33"/>
  <c r="H53" i="33"/>
  <c r="I53" i="33"/>
  <c r="J53" i="33"/>
  <c r="K53" i="33"/>
  <c r="L53" i="33"/>
  <c r="M53" i="33"/>
  <c r="D53" i="33"/>
  <c r="N77" i="33"/>
  <c r="O77" i="33" s="1"/>
  <c r="N78" i="33"/>
  <c r="O78" i="33" s="1"/>
  <c r="N79" i="33"/>
  <c r="O79" i="33" s="1"/>
  <c r="N80" i="33"/>
  <c r="O80" i="33" s="1"/>
  <c r="N81" i="33"/>
  <c r="O81" i="33" s="1"/>
  <c r="N82" i="33"/>
  <c r="O82" i="33"/>
  <c r="N65" i="33"/>
  <c r="O65" i="33"/>
  <c r="N66" i="33"/>
  <c r="O66" i="33" s="1"/>
  <c r="N67" i="33"/>
  <c r="O67" i="33" s="1"/>
  <c r="N68" i="33"/>
  <c r="O68" i="33" s="1"/>
  <c r="N69" i="33"/>
  <c r="O69" i="33" s="1"/>
  <c r="N70" i="33"/>
  <c r="O70" i="33" s="1"/>
  <c r="N71" i="33"/>
  <c r="O71" i="33"/>
  <c r="N72" i="33"/>
  <c r="O72" i="33" s="1"/>
  <c r="N73" i="33"/>
  <c r="O73" i="33" s="1"/>
  <c r="N74" i="33"/>
  <c r="O74" i="33" s="1"/>
  <c r="N75" i="33"/>
  <c r="O75" i="33" s="1"/>
  <c r="N76" i="33"/>
  <c r="O76" i="33"/>
  <c r="E47" i="33"/>
  <c r="F47" i="33"/>
  <c r="G47" i="33"/>
  <c r="H47" i="33"/>
  <c r="I47" i="33"/>
  <c r="J47" i="33"/>
  <c r="K47" i="33"/>
  <c r="K85" i="33" s="1"/>
  <c r="L47" i="33"/>
  <c r="M47" i="33"/>
  <c r="E43" i="33"/>
  <c r="F43" i="33"/>
  <c r="G43" i="33"/>
  <c r="H43" i="33"/>
  <c r="I43" i="33"/>
  <c r="J43" i="33"/>
  <c r="K43" i="33"/>
  <c r="L43" i="33"/>
  <c r="M43" i="33"/>
  <c r="E38" i="33"/>
  <c r="F38" i="33"/>
  <c r="G38" i="33"/>
  <c r="H38" i="33"/>
  <c r="I38" i="33"/>
  <c r="J38" i="33"/>
  <c r="K38" i="33"/>
  <c r="L38" i="33"/>
  <c r="M38" i="33"/>
  <c r="E32" i="33"/>
  <c r="F32" i="33"/>
  <c r="G32" i="33"/>
  <c r="H32" i="33"/>
  <c r="I32" i="33"/>
  <c r="J32" i="33"/>
  <c r="K32" i="33"/>
  <c r="L32" i="33"/>
  <c r="M32" i="33"/>
  <c r="E24" i="33"/>
  <c r="F24" i="33"/>
  <c r="G24" i="33"/>
  <c r="H24" i="33"/>
  <c r="I24" i="33"/>
  <c r="J24" i="33"/>
  <c r="K24" i="33"/>
  <c r="L24" i="33"/>
  <c r="M24" i="33"/>
  <c r="E15" i="33"/>
  <c r="F15" i="33"/>
  <c r="G15" i="33"/>
  <c r="H15" i="33"/>
  <c r="H85" i="33" s="1"/>
  <c r="I15" i="33"/>
  <c r="J15" i="33"/>
  <c r="K15" i="33"/>
  <c r="L15" i="33"/>
  <c r="M15" i="33"/>
  <c r="E5" i="33"/>
  <c r="F5" i="33"/>
  <c r="G5" i="33"/>
  <c r="H5" i="33"/>
  <c r="I5" i="33"/>
  <c r="I85" i="33" s="1"/>
  <c r="J5" i="33"/>
  <c r="K5" i="33"/>
  <c r="L5" i="33"/>
  <c r="M5" i="33"/>
  <c r="D47" i="33"/>
  <c r="N47" i="33" s="1"/>
  <c r="O47" i="33" s="1"/>
  <c r="D43" i="33"/>
  <c r="D32" i="33"/>
  <c r="D24" i="33"/>
  <c r="D15" i="33"/>
  <c r="D5" i="33"/>
  <c r="N61" i="33"/>
  <c r="O61" i="33" s="1"/>
  <c r="N62" i="33"/>
  <c r="O62" i="33"/>
  <c r="N63" i="33"/>
  <c r="O63" i="33"/>
  <c r="N64" i="33"/>
  <c r="O64" i="33" s="1"/>
  <c r="N55" i="33"/>
  <c r="O55" i="33" s="1"/>
  <c r="N56" i="33"/>
  <c r="O56" i="33" s="1"/>
  <c r="N57" i="33"/>
  <c r="O57" i="33" s="1"/>
  <c r="N59" i="33"/>
  <c r="O59" i="33" s="1"/>
  <c r="N60" i="33"/>
  <c r="O60" i="33" s="1"/>
  <c r="N54" i="33"/>
  <c r="O54" i="33" s="1"/>
  <c r="N44" i="33"/>
  <c r="O44" i="33" s="1"/>
  <c r="N45" i="33"/>
  <c r="O45" i="33"/>
  <c r="N46" i="33"/>
  <c r="O46" i="33"/>
  <c r="N48" i="33"/>
  <c r="O48" i="33" s="1"/>
  <c r="N49" i="33"/>
  <c r="O49" i="33" s="1"/>
  <c r="N50" i="33"/>
  <c r="O50" i="33"/>
  <c r="N51" i="33"/>
  <c r="O51" i="33"/>
  <c r="N52" i="33"/>
  <c r="O52" i="33" s="1"/>
  <c r="D38" i="33"/>
  <c r="N39" i="33"/>
  <c r="O39" i="33"/>
  <c r="N40" i="33"/>
  <c r="O40" i="33"/>
  <c r="N41" i="33"/>
  <c r="O41" i="33" s="1"/>
  <c r="N42" i="33"/>
  <c r="O42" i="33" s="1"/>
  <c r="N34" i="33"/>
  <c r="O34" i="33" s="1"/>
  <c r="N35" i="33"/>
  <c r="O35" i="33" s="1"/>
  <c r="N36" i="33"/>
  <c r="O36" i="33" s="1"/>
  <c r="N37" i="33"/>
  <c r="O37" i="33" s="1"/>
  <c r="N33" i="33"/>
  <c r="O33" i="33" s="1"/>
  <c r="N17" i="33"/>
  <c r="O17" i="33"/>
  <c r="N18" i="33"/>
  <c r="O18" i="33" s="1"/>
  <c r="N19" i="33"/>
  <c r="O19" i="33" s="1"/>
  <c r="N20" i="33"/>
  <c r="O20" i="33" s="1"/>
  <c r="N21" i="33"/>
  <c r="O21" i="33"/>
  <c r="N22" i="33"/>
  <c r="O22" i="33"/>
  <c r="N23" i="33"/>
  <c r="O23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/>
  <c r="N14" i="33"/>
  <c r="O14" i="33" s="1"/>
  <c r="N6" i="33"/>
  <c r="O6" i="33" s="1"/>
  <c r="N25" i="33"/>
  <c r="O25" i="33"/>
  <c r="N26" i="33"/>
  <c r="O26" i="33" s="1"/>
  <c r="N27" i="33"/>
  <c r="O27" i="33"/>
  <c r="N28" i="33"/>
  <c r="O28" i="33"/>
  <c r="N29" i="33"/>
  <c r="O29" i="33" s="1"/>
  <c r="N30" i="33"/>
  <c r="O30" i="33" s="1"/>
  <c r="N31" i="33"/>
  <c r="O31" i="33" s="1"/>
  <c r="N16" i="33"/>
  <c r="O16" i="33" s="1"/>
  <c r="I85" i="37"/>
  <c r="M85" i="37"/>
  <c r="H79" i="38"/>
  <c r="N44" i="41"/>
  <c r="O44" i="41"/>
  <c r="N35" i="41"/>
  <c r="O35" i="41" s="1"/>
  <c r="D76" i="41"/>
  <c r="L86" i="42"/>
  <c r="F86" i="42"/>
  <c r="J86" i="42"/>
  <c r="D86" i="42"/>
  <c r="N14" i="42"/>
  <c r="O14" i="42" s="1"/>
  <c r="N51" i="43"/>
  <c r="O51" i="43"/>
  <c r="H84" i="43"/>
  <c r="M84" i="43"/>
  <c r="N45" i="43"/>
  <c r="O45" i="43" s="1"/>
  <c r="N28" i="43"/>
  <c r="O28" i="43" s="1"/>
  <c r="D84" i="43"/>
  <c r="N5" i="43"/>
  <c r="O5" i="43" s="1"/>
  <c r="G79" i="38"/>
  <c r="N46" i="36"/>
  <c r="O46" i="36" s="1"/>
  <c r="N24" i="43"/>
  <c r="O24" i="43" s="1"/>
  <c r="E86" i="42"/>
  <c r="G86" i="40"/>
  <c r="D85" i="37"/>
  <c r="F80" i="35"/>
  <c r="N36" i="37"/>
  <c r="O36" i="37"/>
  <c r="N24" i="44"/>
  <c r="O24" i="44" s="1"/>
  <c r="K85" i="44"/>
  <c r="N56" i="44"/>
  <c r="O56" i="44" s="1"/>
  <c r="J85" i="44"/>
  <c r="N52" i="44"/>
  <c r="O52" i="44" s="1"/>
  <c r="N45" i="44"/>
  <c r="O45" i="44" s="1"/>
  <c r="N28" i="44"/>
  <c r="O28" i="44" s="1"/>
  <c r="G85" i="44"/>
  <c r="H85" i="44"/>
  <c r="E85" i="44"/>
  <c r="D85" i="44"/>
  <c r="N52" i="45"/>
  <c r="O52" i="45" s="1"/>
  <c r="N45" i="45"/>
  <c r="O45" i="45" s="1"/>
  <c r="N40" i="45"/>
  <c r="O40" i="45" s="1"/>
  <c r="N28" i="45"/>
  <c r="O28" i="45" s="1"/>
  <c r="J84" i="45"/>
  <c r="G84" i="45"/>
  <c r="N24" i="45"/>
  <c r="O24" i="45" s="1"/>
  <c r="H84" i="45"/>
  <c r="M84" i="45"/>
  <c r="N15" i="45"/>
  <c r="O15" i="45"/>
  <c r="F84" i="45"/>
  <c r="E84" i="45"/>
  <c r="N55" i="46"/>
  <c r="O55" i="46" s="1"/>
  <c r="N51" i="46"/>
  <c r="O51" i="46" s="1"/>
  <c r="N45" i="46"/>
  <c r="O45" i="46"/>
  <c r="N40" i="46"/>
  <c r="O40" i="46" s="1"/>
  <c r="N35" i="46"/>
  <c r="O35" i="46" s="1"/>
  <c r="N28" i="46"/>
  <c r="O28" i="46" s="1"/>
  <c r="N24" i="46"/>
  <c r="O24" i="46" s="1"/>
  <c r="F84" i="46"/>
  <c r="L84" i="46"/>
  <c r="I84" i="46"/>
  <c r="N15" i="46"/>
  <c r="O15" i="46" s="1"/>
  <c r="J84" i="46"/>
  <c r="M84" i="46"/>
  <c r="D84" i="46"/>
  <c r="N56" i="47"/>
  <c r="O56" i="47" s="1"/>
  <c r="N52" i="47"/>
  <c r="O52" i="47" s="1"/>
  <c r="N45" i="47"/>
  <c r="O45" i="47" s="1"/>
  <c r="N40" i="47"/>
  <c r="O40" i="47" s="1"/>
  <c r="N35" i="47"/>
  <c r="O35" i="47" s="1"/>
  <c r="N28" i="47"/>
  <c r="O28" i="47"/>
  <c r="N24" i="47"/>
  <c r="O24" i="47" s="1"/>
  <c r="J85" i="47"/>
  <c r="D85" i="47"/>
  <c r="I85" i="47"/>
  <c r="N15" i="47"/>
  <c r="O15" i="47" s="1"/>
  <c r="G85" i="47"/>
  <c r="M85" i="47"/>
  <c r="E85" i="47"/>
  <c r="F85" i="47"/>
  <c r="L85" i="47"/>
  <c r="N5" i="47"/>
  <c r="O5" i="47"/>
  <c r="H85" i="47"/>
  <c r="N58" i="48"/>
  <c r="O58" i="48" s="1"/>
  <c r="N54" i="48"/>
  <c r="O54" i="48" s="1"/>
  <c r="N47" i="48"/>
  <c r="O47" i="48" s="1"/>
  <c r="N42" i="48"/>
  <c r="O42" i="48" s="1"/>
  <c r="N37" i="48"/>
  <c r="O37" i="48" s="1"/>
  <c r="N30" i="48"/>
  <c r="O30" i="48"/>
  <c r="K87" i="48"/>
  <c r="N24" i="48"/>
  <c r="O24" i="48"/>
  <c r="D87" i="48"/>
  <c r="I87" i="48"/>
  <c r="F87" i="48"/>
  <c r="H87" i="48"/>
  <c r="N15" i="48"/>
  <c r="O15" i="48"/>
  <c r="M87" i="48"/>
  <c r="E87" i="48"/>
  <c r="G87" i="48"/>
  <c r="J87" i="48"/>
  <c r="L87" i="48"/>
  <c r="N5" i="48"/>
  <c r="O5" i="48" s="1"/>
  <c r="N84" i="45" l="1"/>
  <c r="O84" i="45" s="1"/>
  <c r="N84" i="46"/>
  <c r="O84" i="46" s="1"/>
  <c r="E85" i="33"/>
  <c r="L85" i="44"/>
  <c r="F76" i="41"/>
  <c r="F77" i="34"/>
  <c r="N15" i="34"/>
  <c r="O15" i="34" s="1"/>
  <c r="I79" i="39"/>
  <c r="I85" i="44"/>
  <c r="N5" i="45"/>
  <c r="O5" i="45" s="1"/>
  <c r="N35" i="45"/>
  <c r="O35" i="45" s="1"/>
  <c r="F84" i="43"/>
  <c r="N24" i="34"/>
  <c r="O24" i="34" s="1"/>
  <c r="I77" i="34"/>
  <c r="M80" i="35"/>
  <c r="N80" i="35" s="1"/>
  <c r="O80" i="35" s="1"/>
  <c r="N34" i="42"/>
  <c r="O34" i="42" s="1"/>
  <c r="H80" i="35"/>
  <c r="H77" i="34"/>
  <c r="N52" i="34"/>
  <c r="O52" i="34" s="1"/>
  <c r="I80" i="35"/>
  <c r="K80" i="35"/>
  <c r="N15" i="33"/>
  <c r="O15" i="33" s="1"/>
  <c r="H85" i="37"/>
  <c r="N24" i="38"/>
  <c r="O24" i="38" s="1"/>
  <c r="N5" i="39"/>
  <c r="O5" i="39" s="1"/>
  <c r="N85" i="47"/>
  <c r="O85" i="47" s="1"/>
  <c r="L84" i="43"/>
  <c r="N43" i="34"/>
  <c r="O43" i="34" s="1"/>
  <c r="K79" i="38"/>
  <c r="D79" i="39"/>
  <c r="N41" i="40"/>
  <c r="O41" i="40" s="1"/>
  <c r="N40" i="41"/>
  <c r="O40" i="41" s="1"/>
  <c r="M79" i="39"/>
  <c r="D85" i="33"/>
  <c r="N15" i="35"/>
  <c r="O15" i="35" s="1"/>
  <c r="N42" i="36"/>
  <c r="O42" i="36" s="1"/>
  <c r="N5" i="37"/>
  <c r="O5" i="37" s="1"/>
  <c r="D79" i="38"/>
  <c r="N37" i="39"/>
  <c r="O37" i="39" s="1"/>
  <c r="N53" i="40"/>
  <c r="O53" i="40" s="1"/>
  <c r="N30" i="37"/>
  <c r="O30" i="37" s="1"/>
  <c r="F85" i="44"/>
  <c r="M85" i="33"/>
  <c r="N24" i="33"/>
  <c r="O24" i="33" s="1"/>
  <c r="N38" i="33"/>
  <c r="O38" i="33" s="1"/>
  <c r="N41" i="35"/>
  <c r="O41" i="35" s="1"/>
  <c r="M86" i="36"/>
  <c r="N23" i="37"/>
  <c r="O23" i="37" s="1"/>
  <c r="N55" i="39"/>
  <c r="O55" i="39" s="1"/>
  <c r="N5" i="40"/>
  <c r="O5" i="40" s="1"/>
  <c r="M76" i="41"/>
  <c r="E84" i="43"/>
  <c r="L77" i="34"/>
  <c r="N24" i="39"/>
  <c r="O24" i="39" s="1"/>
  <c r="L85" i="33"/>
  <c r="N39" i="34"/>
  <c r="O39" i="34" s="1"/>
  <c r="N49" i="34"/>
  <c r="O49" i="34" s="1"/>
  <c r="E86" i="40"/>
  <c r="D86" i="40"/>
  <c r="N86" i="40" s="1"/>
  <c r="O86" i="40" s="1"/>
  <c r="J76" i="41"/>
  <c r="N49" i="42"/>
  <c r="O49" i="42" s="1"/>
  <c r="N15" i="38"/>
  <c r="O15" i="38" s="1"/>
  <c r="N24" i="41"/>
  <c r="O24" i="41" s="1"/>
  <c r="J85" i="33"/>
  <c r="G85" i="33"/>
  <c r="N36" i="35"/>
  <c r="O36" i="35" s="1"/>
  <c r="I79" i="38"/>
  <c r="F86" i="40"/>
  <c r="K86" i="40"/>
  <c r="G86" i="42"/>
  <c r="N55" i="35"/>
  <c r="O55" i="35" s="1"/>
  <c r="H86" i="40"/>
  <c r="N51" i="42"/>
  <c r="O51" i="42" s="1"/>
  <c r="N14" i="36"/>
  <c r="O14" i="36" s="1"/>
  <c r="N23" i="36"/>
  <c r="O23" i="36" s="1"/>
  <c r="E79" i="38"/>
  <c r="K76" i="41"/>
  <c r="K84" i="43"/>
  <c r="N35" i="34"/>
  <c r="O35" i="34" s="1"/>
  <c r="E80" i="35"/>
  <c r="N30" i="35"/>
  <c r="O30" i="35" s="1"/>
  <c r="D86" i="36"/>
  <c r="E86" i="36"/>
  <c r="L85" i="37"/>
  <c r="N50" i="37"/>
  <c r="O50" i="37" s="1"/>
  <c r="J86" i="40"/>
  <c r="N23" i="40"/>
  <c r="O23" i="40" s="1"/>
  <c r="N31" i="40"/>
  <c r="O31" i="40" s="1"/>
  <c r="N50" i="41"/>
  <c r="O50" i="41" s="1"/>
  <c r="N85" i="44"/>
  <c r="O85" i="44" s="1"/>
  <c r="N44" i="37"/>
  <c r="O44" i="37" s="1"/>
  <c r="N36" i="38"/>
  <c r="O36" i="38" s="1"/>
  <c r="N54" i="38"/>
  <c r="O54" i="38" s="1"/>
  <c r="K86" i="42"/>
  <c r="N5" i="33"/>
  <c r="O5" i="33" s="1"/>
  <c r="G80" i="35"/>
  <c r="F86" i="36"/>
  <c r="N42" i="39"/>
  <c r="O42" i="39" s="1"/>
  <c r="N46" i="39"/>
  <c r="O46" i="39" s="1"/>
  <c r="L86" i="40"/>
  <c r="N52" i="36"/>
  <c r="O52" i="36" s="1"/>
  <c r="N51" i="38"/>
  <c r="O51" i="38" s="1"/>
  <c r="N87" i="48"/>
  <c r="O87" i="48" s="1"/>
  <c r="N45" i="40"/>
  <c r="O45" i="40" s="1"/>
  <c r="N32" i="33"/>
  <c r="O32" i="33" s="1"/>
  <c r="D77" i="34"/>
  <c r="N29" i="34"/>
  <c r="O29" i="34" s="1"/>
  <c r="J80" i="35"/>
  <c r="N24" i="35"/>
  <c r="O24" i="35" s="1"/>
  <c r="N5" i="36"/>
  <c r="O5" i="36" s="1"/>
  <c r="N30" i="36"/>
  <c r="O30" i="36" s="1"/>
  <c r="N40" i="37"/>
  <c r="O40" i="37" s="1"/>
  <c r="M79" i="38"/>
  <c r="I84" i="43"/>
  <c r="N52" i="39"/>
  <c r="O52" i="39" s="1"/>
  <c r="N55" i="43"/>
  <c r="O55" i="43" s="1"/>
  <c r="N57" i="36"/>
  <c r="O57" i="36" s="1"/>
  <c r="O86" i="51"/>
  <c r="P86" i="51" s="1"/>
  <c r="N79" i="38"/>
  <c r="O79" i="38" s="1"/>
  <c r="I86" i="36"/>
  <c r="G77" i="34"/>
  <c r="N31" i="39"/>
  <c r="O31" i="39" s="1"/>
  <c r="K79" i="39"/>
  <c r="M86" i="42"/>
  <c r="N15" i="44"/>
  <c r="O15" i="44" s="1"/>
  <c r="N14" i="40"/>
  <c r="O14" i="40" s="1"/>
  <c r="N53" i="41"/>
  <c r="O53" i="41" s="1"/>
  <c r="L86" i="36"/>
  <c r="G76" i="41"/>
  <c r="J85" i="37"/>
  <c r="N36" i="40"/>
  <c r="O36" i="40" s="1"/>
  <c r="N30" i="38"/>
  <c r="O30" i="38" s="1"/>
  <c r="N5" i="35"/>
  <c r="O5" i="35" s="1"/>
  <c r="H76" i="41"/>
  <c r="J79" i="39"/>
  <c r="N79" i="39" s="1"/>
  <c r="O79" i="39" s="1"/>
  <c r="F85" i="37"/>
  <c r="G84" i="43"/>
  <c r="N84" i="43" s="1"/>
  <c r="O84" i="43" s="1"/>
  <c r="N5" i="34"/>
  <c r="O5" i="34" s="1"/>
  <c r="N5" i="38"/>
  <c r="O5" i="38" s="1"/>
  <c r="N5" i="42"/>
  <c r="O5" i="42" s="1"/>
  <c r="F85" i="33"/>
  <c r="I86" i="42"/>
  <c r="N43" i="33"/>
  <c r="O43" i="33" s="1"/>
  <c r="N85" i="37" l="1"/>
  <c r="O85" i="37" s="1"/>
  <c r="N76" i="41"/>
  <c r="O76" i="41" s="1"/>
  <c r="N86" i="42"/>
  <c r="O86" i="42" s="1"/>
  <c r="N77" i="34"/>
  <c r="O77" i="34" s="1"/>
  <c r="N86" i="36"/>
  <c r="O86" i="36" s="1"/>
  <c r="N85" i="33"/>
  <c r="O85" i="33" s="1"/>
</calcChain>
</file>

<file path=xl/sharedStrings.xml><?xml version="1.0" encoding="utf-8"?>
<sst xmlns="http://schemas.openxmlformats.org/spreadsheetml/2006/main" count="1987" uniqueCount="288">
  <si>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</si>
  <si>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</si>
  <si>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</si>
  <si>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</si>
  <si>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</si>
  <si>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</si>
  <si>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</si>
  <si>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</si>
  <si>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</si>
  <si>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</si>
  <si>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</si>
  <si>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</si>
  <si>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</si>
  <si>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</si>
  <si>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</si>
  <si>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</si>
  <si>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</si>
  <si>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</si>
  <si>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</si>
  <si>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</si>
  <si>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</si>
  <si>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</si>
  <si>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</si>
  <si>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</si>
  <si>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</si>
  <si>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</si>
  <si>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</si>
  <si>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</si>
  <si>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</si>
  <si>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</si>
  <si>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</si>
  <si>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</si>
  <si>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</si>
  <si>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</si>
  <si>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</si>
  <si>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</si>
  <si>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</si>
  <si>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</si>
  <si>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</si>
  <si>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</si>
  <si>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</si>
  <si>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</si>
  <si>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</si>
  <si>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</si>
  <si>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</si>
  <si>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</si>
  <si>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</si>
  <si>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</si>
  <si>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</si>
  <si>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Water Transportation Systems</t>
  </si>
  <si>
    <t>Mass Transit Systems</t>
  </si>
  <si>
    <t>Parking Facilities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</si>
  <si>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</si>
  <si>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</si>
  <si>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</si>
  <si>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</si>
  <si>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</si>
  <si>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</si>
  <si>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</si>
  <si>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</si>
  <si>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</si>
  <si>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</si>
  <si>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</si>
  <si>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</si>
  <si>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</si>
  <si>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</si>
  <si>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Other Culture / Recreation</t>
  </si>
  <si>
    <t>Inter-Fund Group Transfers Out</t>
  </si>
  <si>
    <t>Payment to Refunded Bond Escrow Agent</t>
  </si>
  <si>
    <t>Intragovernmental Transfers Out from Constitutional Fee Officers</t>
  </si>
  <si>
    <t>Clerk of Court Excess Remittance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</si>
  <si>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</si>
  <si>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</si>
  <si>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</si>
  <si>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</si>
  <si>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</si>
  <si>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Appeals</t>
  </si>
  <si>
    <t>General Administration - Jury Management</t>
  </si>
  <si>
    <t>Circuit Court - Criminal - Clerk of Court Administration</t>
  </si>
  <si>
    <t>Circuit Court - Criminal - Court Interpreters</t>
  </si>
  <si>
    <t>Circuit Court - Criminal - Witness Coordination / Management</t>
  </si>
  <si>
    <t>Circuit Court - Criminal - Drug Court</t>
  </si>
  <si>
    <t>Circuit Court - Criminal - Pre-Trial Release</t>
  </si>
  <si>
    <t>Circuit Court - Criminal - Community Service Programs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</si>
  <si>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</si>
  <si>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</si>
  <si>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</si>
  <si>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Drug Court</t>
  </si>
  <si>
    <t>Circuit Court - Juvenile - Other Costs</t>
  </si>
  <si>
    <t>Circuit Court - Probate - Clerk of Court Administration</t>
  </si>
  <si>
    <t>Circuit Court - Probate - Public Guardian</t>
  </si>
  <si>
    <t>General Court-Related Operations - Information Systems</t>
  </si>
  <si>
    <t>General Court-Related Operations - Public Law Library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</si>
  <si>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</si>
  <si>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</si>
  <si>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</si>
  <si>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</si>
  <si>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Civil - Alternative Dispute Resolution</t>
  </si>
  <si>
    <t>County Court - Traffic - Clerk of Court Administration</t>
  </si>
  <si>
    <t>Volusia County Government Expenditures Reported by Account Code and Fund Type</t>
  </si>
  <si>
    <t>Local Fiscal Year Ended September 30, 2010</t>
  </si>
  <si>
    <t>General Administration - Judicial Support</t>
  </si>
  <si>
    <t>General Court-Related Operations - Legal Aid</t>
  </si>
  <si>
    <t>2010 Countywide Census Population:</t>
  </si>
  <si>
    <t>Local Fiscal Year Ended September 30, 2011</t>
  </si>
  <si>
    <t>General Court-Related Operations - Clerk of Court-Related Technology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</si>
  <si>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</si>
  <si>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</si>
  <si>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</si>
  <si>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Other Transportation Systems / Services</t>
  </si>
  <si>
    <t>Circuit Court - Criminal - Public Defender Conflicts</t>
  </si>
  <si>
    <t>Circuit Court - Family (Excluding Juvenile) - Other Costs</t>
  </si>
  <si>
    <t>2008 Countywide Population:</t>
  </si>
  <si>
    <t>Local Fiscal Year Ended September 30, 2007</t>
  </si>
  <si>
    <t>Circuit Court - Juvenile - Guardian Ad Litem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</si>
  <si>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</si>
  <si>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</si>
  <si>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</si>
  <si>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</si>
  <si>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</si>
  <si>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</si>
  <si>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Circuit Court - Juvenile - Other</t>
  </si>
  <si>
    <t>General Court Operations - Information Systems and Technology</t>
  </si>
  <si>
    <t>General Court Operations - Public Law Library</t>
  </si>
  <si>
    <t>General Court Operations - Clerk of Court-Related Technology</t>
  </si>
  <si>
    <t>General Court Operations - Other Costs</t>
  </si>
  <si>
    <t>2013 Countywide Population:</t>
  </si>
  <si>
    <t>Local Fiscal Year Ended September 30, 2006</t>
  </si>
  <si>
    <t>Circuit Court - Family (Excluding Juvenile) - Masters / Hearing Officers</t>
  </si>
  <si>
    <t>Circuit Court - Family (Excluding Juvenile) - Alternative Dispute Resolution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</si>
  <si>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</si>
  <si>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</si>
  <si>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</si>
  <si>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</si>
  <si>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</si>
  <si>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</si>
  <si>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</si>
  <si>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Road / Street Facilities</t>
  </si>
  <si>
    <t>Water</t>
  </si>
  <si>
    <t>Mass Transit</t>
  </si>
  <si>
    <t>Veterans Services</t>
  </si>
  <si>
    <t>Health</t>
  </si>
  <si>
    <t>Public Assistance</t>
  </si>
  <si>
    <t>Parks / Recreation</t>
  </si>
  <si>
    <t>Special Facilities</t>
  </si>
  <si>
    <t>Other Uses</t>
  </si>
  <si>
    <t>Interfund Transfers Out</t>
  </si>
  <si>
    <t>Clerk of Court Excess Fee Functions</t>
  </si>
  <si>
    <t>General Court Administration - Court Administration</t>
  </si>
  <si>
    <t>General Court Administration - Clerk of Court Administration</t>
  </si>
  <si>
    <t>General Court Administration - Judicial Support</t>
  </si>
  <si>
    <t>General Court Administration - Appeals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</si>
  <si>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</si>
  <si>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</si>
  <si>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</si>
  <si>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</si>
  <si>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</si>
  <si>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</si>
  <si>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</si>
  <si>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</si>
  <si>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</si>
  <si>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Civil - Alternative Dispute Resolutions</t>
  </si>
  <si>
    <t>County Court - Traffic - Clerk of Court</t>
  </si>
  <si>
    <t>2014 Countywide Population:</t>
  </si>
  <si>
    <t>Local Fiscal Year Ended September 30, 2005</t>
  </si>
  <si>
    <t>Circuit Court - Juvenile - Public Defender Conflicts</t>
  </si>
  <si>
    <t>General Court-Related Operations - Courthouse Facilities</t>
  </si>
  <si>
    <t>County Court - Criminal - Public Defender Conflicts</t>
  </si>
  <si>
    <t>2005 Countywide Population:</t>
  </si>
  <si>
    <t>Local Fiscal Year Ended September 30, 2015</t>
  </si>
  <si>
    <t>Other Transportation</t>
  </si>
  <si>
    <t>Mental Health</t>
  </si>
  <si>
    <t>Non-Operating Interest Expense</t>
  </si>
  <si>
    <t>General Court Administration - State Attorney Administration</t>
  </si>
  <si>
    <t>General Court Administration - Public Defender Administration</t>
  </si>
  <si>
    <t>General Court Operations - Courthouse Facilities</t>
  </si>
  <si>
    <t>General Court Operations - Legal Aid</t>
  </si>
  <si>
    <t>2015 Countywide Population:</t>
  </si>
  <si>
    <t>Local Fiscal Year Ended September 30, 2016</t>
  </si>
  <si>
    <t>Special Events</t>
  </si>
  <si>
    <t>2016 Countywide Population:</t>
  </si>
  <si>
    <t>Local Fiscal Year Ended September 30, 2017</t>
  </si>
  <si>
    <t>General Court Operations - Courthouse Security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</si>
  <si>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</si>
  <si>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</si>
  <si>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</si>
  <si>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</si>
  <si>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</si>
  <si>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</si>
  <si>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Flood Control / Stormwater Control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</si>
  <si>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</si>
  <si>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</si>
  <si>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</si>
  <si>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</si>
  <si>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</si>
  <si>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</si>
  <si>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Mental Health Services</t>
  </si>
  <si>
    <t>Inter-fund Group Transfers Out</t>
  </si>
  <si>
    <t>Proprietary - Non-Operating Interest Expense</t>
  </si>
  <si>
    <t>General Court-Related Operations - Courthouse Security</t>
  </si>
  <si>
    <t>Local Fiscal Year Ended September 30, 2022</t>
  </si>
  <si>
    <t>Lease Acquisitions</t>
  </si>
  <si>
    <t>Bank Fees</t>
  </si>
  <si>
    <t>2022 Countywide Population:</t>
  </si>
  <si>
    <t>Consumer Affairs</t>
  </si>
  <si>
    <t>Electric Utility Services</t>
  </si>
  <si>
    <t>Gas Utility Services</t>
  </si>
  <si>
    <t>Employment Opportunity and Development</t>
  </si>
  <si>
    <t>Hospital Services</t>
  </si>
  <si>
    <t>Developmental Disabilities Services</t>
  </si>
  <si>
    <t>Charter Schools</t>
  </si>
  <si>
    <t>Installment Purchase Acquisitions</t>
  </si>
  <si>
    <t>Non-Cash Transfers Out from General Fixed Asset Account Group</t>
  </si>
  <si>
    <t>Proprietary - Other Non-Operating Disbursements</t>
  </si>
  <si>
    <t>Extraordinary Items (Loss)</t>
  </si>
  <si>
    <t>Special Items (Loss)</t>
  </si>
  <si>
    <t>General Administration - Regional Counsel Administration</t>
  </si>
  <si>
    <t>General Administration - Trial Court Law Clerks / Legal Support</t>
  </si>
  <si>
    <t>General Administration - Pre-Filing Alternative Dispute Resolution Programs</t>
  </si>
  <si>
    <t>Circuit Court - Criminal - Court Administration</t>
  </si>
  <si>
    <t>Circuit Court - Criminal - Court Reporter Services</t>
  </si>
  <si>
    <t>Circuit Court - Criminal - Clinical Evaluations</t>
  </si>
  <si>
    <t>Circuit Court - Criminal - Expert Witness Fees</t>
  </si>
  <si>
    <t>Circuit Court - Criminal - Other Costs</t>
  </si>
  <si>
    <t>Circuit Court - Civil - Court Administration</t>
  </si>
  <si>
    <t>Circuit Court - Civil - Court Reporter Services</t>
  </si>
  <si>
    <t>Circuit Court - Civil - Clinical Evaluations</t>
  </si>
  <si>
    <t>Circuit Court - Civil - Court Interpreters</t>
  </si>
  <si>
    <t>Circuit Court - Civil - Witness Coordination / Management</t>
  </si>
  <si>
    <t>Circuit Court - Civil - Expert Witness Fees</t>
  </si>
  <si>
    <t>Circuit Court - Civil - Masters / Hearing Officers</t>
  </si>
  <si>
    <t>Circuit Court - Civil - Alternative Dispute Resolution</t>
  </si>
  <si>
    <t>Circuit Court - Civil - Other Costs</t>
  </si>
  <si>
    <t>Circuit Court - Family - Court Administration</t>
  </si>
  <si>
    <t>Circuit Court - Family - Court Reporter Services</t>
  </si>
  <si>
    <t>Circuit Court - Family - Clinical Evaluations</t>
  </si>
  <si>
    <t>Circuit Court - Family - Court Interpreters</t>
  </si>
  <si>
    <t>Circuit Court - Family - Witness Coordination / Management</t>
  </si>
  <si>
    <t>Circuit Court - Family - Expert Witness Fees</t>
  </si>
  <si>
    <t>Circuit Court - Family - Masters / Hearing Officers</t>
  </si>
  <si>
    <t>Circuit Court - Family - Alternative Dispute Resolution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</si>
  <si>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</si>
  <si>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</si>
  <si>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</si>
  <si>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</si>
  <si>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</si>
  <si>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</si>
  <si>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Court Administration</t>
  </si>
  <si>
    <t>Circuit Court - Juvenile - Court Reporter Services</t>
  </si>
  <si>
    <t>Circuit Court - Juvenile - Clinical Evaluations</t>
  </si>
  <si>
    <t>Circuit Court - Juvenile - Court Interpreters</t>
  </si>
  <si>
    <t>Circuit Court - Juvenile - Witness Coordination / Management</t>
  </si>
  <si>
    <t>Circuit Court - Juvenile - Expert Witness Fees</t>
  </si>
  <si>
    <t>Circuit Court - Juvenile - Alternative Dispute Resolution</t>
  </si>
  <si>
    <t>Circuit Court - Juvenile - Masters / Hearing Officers</t>
  </si>
  <si>
    <t>Circuit Court - Probate - Court Administration</t>
  </si>
  <si>
    <t>Circuit Court - Probate - Court Reporter Services</t>
  </si>
  <si>
    <t>Circuit Court - Probate - Clinical Evaluations</t>
  </si>
  <si>
    <t>Circuit Court - Probate - Court Interpreters</t>
  </si>
  <si>
    <t>Circuit Court - Probate - Witness Coordination / Management</t>
  </si>
  <si>
    <t>Circuit Court - Probate - Expert Witness Fees</t>
  </si>
  <si>
    <t>Circuit Court - Probate - Masters / Hearing Officers</t>
  </si>
  <si>
    <t>Circuit Court - Probate - Alternative Dispute Resolution</t>
  </si>
  <si>
    <t>Circuit Court - Probate - Attorney Fees</t>
  </si>
  <si>
    <t>Circuit Court - Probate - Other Costs</t>
  </si>
  <si>
    <t>County Court - Criminal - Court Administration</t>
  </si>
  <si>
    <t>County Court - Criminal - Court Reporter Services</t>
  </si>
  <si>
    <t>County Court - Criminal - Clinical Evaluations</t>
  </si>
  <si>
    <t>County Court - Criminal - Court Interpreters</t>
  </si>
  <si>
    <t>County Court - Criminal - Witness Coordination / Management</t>
  </si>
  <si>
    <t>County Court - Criminal - Expert Witness Fees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</si>
  <si>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</si>
  <si>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</si>
  <si>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</si>
  <si>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</si>
  <si>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</si>
  <si>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Court Reporter Services</t>
  </si>
  <si>
    <t>County Court - Civil - Clinical Evaluations</t>
  </si>
  <si>
    <t>County Court - Civil - Court Interpreters</t>
  </si>
  <si>
    <t>County Court - Civil - Witness Coordination / Management</t>
  </si>
  <si>
    <t>County Court - Civil - Expert Witness Fees</t>
  </si>
  <si>
    <t>County Court - Civil - Masters / Hearing Officers</t>
  </si>
  <si>
    <t>County Court - Civil - Other Costs</t>
  </si>
  <si>
    <t>County Court - Traffic - Court Administration</t>
  </si>
  <si>
    <t>County Court - Traffic - Hearing Officer</t>
  </si>
  <si>
    <t>County Court - Traffic - Other Costs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</si>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</sst>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D9546-743C-495B-9799-083E60DF2682}">
  <sheetPr>
    <pageSetUpPr fitToPage="1"/>
  </sheetPr>
  <dimension ref="A1:ED9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286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193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194</v>
      </c>
      <c r="N4" s="53" t="s">
        <v>5</v>
      </c>
      <c r="O4" s="53" t="s">
        <v>195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SUM(D6:D14)</f>
        <v>70127953</v>
      </c>
      <c r="E5" s="58">
        <f t="shared" ref="E5:N5" si="0">SUM(E6:E14)</f>
        <v>5315543</v>
      </c>
      <c r="F5" s="58">
        <f t="shared" si="0"/>
        <v>11015186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85186491</v>
      </c>
      <c r="K5" s="58">
        <f t="shared" si="0"/>
        <v>178368</v>
      </c>
      <c r="L5" s="58">
        <f>SUM(L6:L14)</f>
        <v>0</v>
      </c>
      <c r="M5" s="58">
        <f t="shared" si="0"/>
        <v>659736282</v>
      </c>
      <c r="N5" s="58">
        <f t="shared" si="0"/>
        <v>3293014</v>
      </c>
      <c r="O5" s="59">
        <f>SUM(D5:N5)</f>
        <v>834852837</v>
      </c>
      <c r="P5" s="60">
        <f>(O5/P$89)</f>
        <v>1430.7552411718837</v>
      </c>
      <c r="Q5" s="61"/>
    </row>
    <row r="6" spans="1:134">
      <c r="A6" s="63"/>
      <c r="B6" s="64">
        <v>511</v>
      </c>
      <c r="C6" s="65" t="s">
        <v>20</v>
      </c>
      <c r="D6" s="66">
        <v>1124020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1124020</v>
      </c>
      <c r="P6" s="67">
        <f>(O6/P$89)</f>
        <v>1.9263245387785881</v>
      </c>
      <c r="Q6" s="68"/>
    </row>
    <row r="7" spans="1:134">
      <c r="A7" s="63"/>
      <c r="B7" s="64">
        <v>512</v>
      </c>
      <c r="C7" s="65" t="s">
        <v>21</v>
      </c>
      <c r="D7" s="66">
        <v>683510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4" si="1">SUM(D7:N7)</f>
        <v>683510</v>
      </c>
      <c r="P7" s="67">
        <f>(O7/P$89)</f>
        <v>1.1713867061978904</v>
      </c>
      <c r="Q7" s="68"/>
    </row>
    <row r="8" spans="1:134">
      <c r="A8" s="63"/>
      <c r="B8" s="64">
        <v>513</v>
      </c>
      <c r="C8" s="65" t="s">
        <v>22</v>
      </c>
      <c r="D8" s="66">
        <v>31137633</v>
      </c>
      <c r="E8" s="66">
        <v>69431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5515</v>
      </c>
      <c r="L8" s="66">
        <v>0</v>
      </c>
      <c r="M8" s="66">
        <v>659736282</v>
      </c>
      <c r="N8" s="66">
        <v>0</v>
      </c>
      <c r="O8" s="66">
        <f t="shared" si="1"/>
        <v>690948861</v>
      </c>
      <c r="P8" s="67">
        <f>(O8/P$89)</f>
        <v>1184.1352876153589</v>
      </c>
      <c r="Q8" s="68"/>
    </row>
    <row r="9" spans="1:134">
      <c r="A9" s="63"/>
      <c r="B9" s="64">
        <v>514</v>
      </c>
      <c r="C9" s="65" t="s">
        <v>23</v>
      </c>
      <c r="D9" s="66">
        <v>1535213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1"/>
        <v>1535213</v>
      </c>
      <c r="P9" s="67">
        <f>(O9/P$89)</f>
        <v>2.6310194428496758</v>
      </c>
      <c r="Q9" s="68"/>
    </row>
    <row r="10" spans="1:134">
      <c r="A10" s="63"/>
      <c r="B10" s="64">
        <v>515</v>
      </c>
      <c r="C10" s="65" t="s">
        <v>24</v>
      </c>
      <c r="D10" s="66">
        <v>188836</v>
      </c>
      <c r="E10" s="66">
        <v>4033990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1"/>
        <v>4222826</v>
      </c>
      <c r="P10" s="67">
        <f>(O10/P$89)</f>
        <v>7.2370005398411328</v>
      </c>
      <c r="Q10" s="68"/>
    </row>
    <row r="11" spans="1:134">
      <c r="A11" s="63"/>
      <c r="B11" s="64">
        <v>516</v>
      </c>
      <c r="C11" s="65" t="s">
        <v>25</v>
      </c>
      <c r="D11" s="66">
        <v>9706109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915449</v>
      </c>
      <c r="K11" s="66">
        <v>0</v>
      </c>
      <c r="L11" s="66">
        <v>0</v>
      </c>
      <c r="M11" s="66">
        <v>0</v>
      </c>
      <c r="N11" s="66">
        <v>0</v>
      </c>
      <c r="O11" s="66">
        <f t="shared" si="1"/>
        <v>10621558</v>
      </c>
      <c r="P11" s="67">
        <f>(O11/P$89)</f>
        <v>18.203028251685932</v>
      </c>
      <c r="Q11" s="68"/>
    </row>
    <row r="12" spans="1:134">
      <c r="A12" s="63"/>
      <c r="B12" s="64">
        <v>517</v>
      </c>
      <c r="C12" s="65" t="s">
        <v>26</v>
      </c>
      <c r="D12" s="66">
        <v>2683719</v>
      </c>
      <c r="E12" s="66">
        <v>359542</v>
      </c>
      <c r="F12" s="66">
        <v>11015186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1"/>
        <v>14058447</v>
      </c>
      <c r="P12" s="67">
        <f>(O12/P$89)</f>
        <v>24.093104600646097</v>
      </c>
      <c r="Q12" s="68"/>
    </row>
    <row r="13" spans="1:134">
      <c r="A13" s="63"/>
      <c r="B13" s="64">
        <v>518</v>
      </c>
      <c r="C13" s="65" t="s">
        <v>27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172853</v>
      </c>
      <c r="L13" s="66">
        <v>0</v>
      </c>
      <c r="M13" s="66">
        <v>0</v>
      </c>
      <c r="N13" s="66">
        <v>0</v>
      </c>
      <c r="O13" s="66">
        <f t="shared" si="1"/>
        <v>172853</v>
      </c>
      <c r="P13" s="67">
        <f>(O13/P$89)</f>
        <v>0.29623225165165679</v>
      </c>
      <c r="Q13" s="68"/>
    </row>
    <row r="14" spans="1:134">
      <c r="A14" s="63"/>
      <c r="B14" s="64">
        <v>519</v>
      </c>
      <c r="C14" s="65" t="s">
        <v>28</v>
      </c>
      <c r="D14" s="66">
        <v>23068913</v>
      </c>
      <c r="E14" s="66">
        <v>852580</v>
      </c>
      <c r="F14" s="66">
        <v>0</v>
      </c>
      <c r="G14" s="66">
        <v>0</v>
      </c>
      <c r="H14" s="66">
        <v>0</v>
      </c>
      <c r="I14" s="66">
        <v>0</v>
      </c>
      <c r="J14" s="66">
        <v>84271042</v>
      </c>
      <c r="K14" s="66">
        <v>0</v>
      </c>
      <c r="L14" s="66">
        <v>0</v>
      </c>
      <c r="M14" s="66">
        <v>0</v>
      </c>
      <c r="N14" s="66">
        <v>3293014</v>
      </c>
      <c r="O14" s="66">
        <f t="shared" si="1"/>
        <v>111485549</v>
      </c>
      <c r="P14" s="67">
        <f>(O14/P$89)</f>
        <v>191.06185722487382</v>
      </c>
      <c r="Q14" s="68"/>
    </row>
    <row r="15" spans="1:134" ht="15.75">
      <c r="A15" s="69" t="s">
        <v>29</v>
      </c>
      <c r="B15" s="70"/>
      <c r="C15" s="71"/>
      <c r="D15" s="72">
        <f>SUM(D16:D23)</f>
        <v>215725053</v>
      </c>
      <c r="E15" s="72">
        <f>SUM(E16:E23)</f>
        <v>52558448</v>
      </c>
      <c r="F15" s="72">
        <f>SUM(F16:F23)</f>
        <v>0</v>
      </c>
      <c r="G15" s="72">
        <f>SUM(G16:G23)</f>
        <v>21382760</v>
      </c>
      <c r="H15" s="72">
        <f>SUM(H16:H23)</f>
        <v>0</v>
      </c>
      <c r="I15" s="72">
        <f>SUM(I16:I23)</f>
        <v>0</v>
      </c>
      <c r="J15" s="72">
        <f>SUM(J16:J23)</f>
        <v>0</v>
      </c>
      <c r="K15" s="72">
        <f>SUM(K16:K23)</f>
        <v>0</v>
      </c>
      <c r="L15" s="72">
        <f>SUM(L16:L23)</f>
        <v>0</v>
      </c>
      <c r="M15" s="72">
        <f>SUM(M16:M23)</f>
        <v>3245096</v>
      </c>
      <c r="N15" s="72">
        <f>SUM(N16:N23)</f>
        <v>0</v>
      </c>
      <c r="O15" s="73">
        <f>SUM(D15:N15)</f>
        <v>292911357</v>
      </c>
      <c r="P15" s="74">
        <f>(O15/P$89)</f>
        <v>501.98602754046664</v>
      </c>
      <c r="Q15" s="75"/>
    </row>
    <row r="16" spans="1:134">
      <c r="A16" s="63"/>
      <c r="B16" s="64">
        <v>521</v>
      </c>
      <c r="C16" s="65" t="s">
        <v>30</v>
      </c>
      <c r="D16" s="66">
        <v>87764881</v>
      </c>
      <c r="E16" s="66">
        <v>7835383</v>
      </c>
      <c r="F16" s="66">
        <v>0</v>
      </c>
      <c r="G16" s="66">
        <v>535370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873606</v>
      </c>
      <c r="N16" s="66">
        <v>0</v>
      </c>
      <c r="O16" s="66">
        <f>SUM(D16:N16)</f>
        <v>97009240</v>
      </c>
      <c r="P16" s="67">
        <f>(O16/P$89)</f>
        <v>166.25262851218071</v>
      </c>
      <c r="Q16" s="68"/>
    </row>
    <row r="17" spans="1:17">
      <c r="A17" s="63"/>
      <c r="B17" s="64">
        <v>522</v>
      </c>
      <c r="C17" s="65" t="s">
        <v>31</v>
      </c>
      <c r="D17" s="66">
        <v>2033582</v>
      </c>
      <c r="E17" s="66">
        <v>35236065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3" si="2">SUM(D17:N17)</f>
        <v>37269647</v>
      </c>
      <c r="P17" s="67">
        <f>(O17/P$89)</f>
        <v>63.87202680354067</v>
      </c>
      <c r="Q17" s="68"/>
    </row>
    <row r="18" spans="1:17">
      <c r="A18" s="63"/>
      <c r="B18" s="64">
        <v>523</v>
      </c>
      <c r="C18" s="65" t="s">
        <v>32</v>
      </c>
      <c r="D18" s="66">
        <v>54951543</v>
      </c>
      <c r="E18" s="66">
        <v>1150665</v>
      </c>
      <c r="F18" s="66">
        <v>0</v>
      </c>
      <c r="G18" s="66">
        <v>3014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2371490</v>
      </c>
      <c r="N18" s="66">
        <v>0</v>
      </c>
      <c r="O18" s="66">
        <f t="shared" si="2"/>
        <v>58476712</v>
      </c>
      <c r="P18" s="67">
        <f>(O18/P$89)</f>
        <v>100.21629977463775</v>
      </c>
      <c r="Q18" s="68"/>
    </row>
    <row r="19" spans="1:17">
      <c r="A19" s="63"/>
      <c r="B19" s="64">
        <v>524</v>
      </c>
      <c r="C19" s="65" t="s">
        <v>33</v>
      </c>
      <c r="D19" s="66">
        <v>185510</v>
      </c>
      <c r="E19" s="66">
        <v>4817703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5003213</v>
      </c>
      <c r="P19" s="67">
        <f>(O19/P$89)</f>
        <v>8.5744132441024501</v>
      </c>
      <c r="Q19" s="68"/>
    </row>
    <row r="20" spans="1:17">
      <c r="A20" s="63"/>
      <c r="B20" s="64">
        <v>525</v>
      </c>
      <c r="C20" s="65" t="s">
        <v>34</v>
      </c>
      <c r="D20" s="66">
        <v>16254296</v>
      </c>
      <c r="E20" s="66">
        <v>2286634</v>
      </c>
      <c r="F20" s="66">
        <v>0</v>
      </c>
      <c r="G20" s="66">
        <v>6261936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24802866</v>
      </c>
      <c r="P20" s="67">
        <f>(O20/P$89)</f>
        <v>42.506689745589156</v>
      </c>
      <c r="Q20" s="68"/>
    </row>
    <row r="21" spans="1:17">
      <c r="A21" s="63"/>
      <c r="B21" s="64">
        <v>526</v>
      </c>
      <c r="C21" s="65" t="s">
        <v>35</v>
      </c>
      <c r="D21" s="66">
        <v>40780148</v>
      </c>
      <c r="E21" s="66">
        <v>1185086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41965234</v>
      </c>
      <c r="P21" s="67">
        <f>(O21/P$89)</f>
        <v>71.91923633902023</v>
      </c>
      <c r="Q21" s="68"/>
    </row>
    <row r="22" spans="1:17">
      <c r="A22" s="63"/>
      <c r="B22" s="64">
        <v>527</v>
      </c>
      <c r="C22" s="65" t="s">
        <v>36</v>
      </c>
      <c r="D22" s="66">
        <v>2927971</v>
      </c>
      <c r="E22" s="66">
        <v>0</v>
      </c>
      <c r="F22" s="66">
        <v>0</v>
      </c>
      <c r="G22" s="66">
        <v>14582440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17510411</v>
      </c>
      <c r="P22" s="67">
        <f>(O22/P$89)</f>
        <v>30.009016203802879</v>
      </c>
      <c r="Q22" s="68"/>
    </row>
    <row r="23" spans="1:17">
      <c r="A23" s="63"/>
      <c r="B23" s="64">
        <v>529</v>
      </c>
      <c r="C23" s="65" t="s">
        <v>37</v>
      </c>
      <c r="D23" s="66">
        <v>10827122</v>
      </c>
      <c r="E23" s="66">
        <v>46912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10874034</v>
      </c>
      <c r="P23" s="67">
        <f>(O23/P$89)</f>
        <v>18.635716917592823</v>
      </c>
      <c r="Q23" s="68"/>
    </row>
    <row r="24" spans="1:17" ht="15.75">
      <c r="A24" s="69" t="s">
        <v>38</v>
      </c>
      <c r="B24" s="70"/>
      <c r="C24" s="71"/>
      <c r="D24" s="72">
        <f>SUM(D25:D28)</f>
        <v>5921850</v>
      </c>
      <c r="E24" s="72">
        <f>SUM(E25:E28)</f>
        <v>15249592</v>
      </c>
      <c r="F24" s="72">
        <f>SUM(F25:F28)</f>
        <v>0</v>
      </c>
      <c r="G24" s="72">
        <f>SUM(G25:G28)</f>
        <v>830772</v>
      </c>
      <c r="H24" s="72">
        <f>SUM(H25:H28)</f>
        <v>0</v>
      </c>
      <c r="I24" s="72">
        <f>SUM(I25:I28)</f>
        <v>58336978</v>
      </c>
      <c r="J24" s="72">
        <f>SUM(J25:J28)</f>
        <v>0</v>
      </c>
      <c r="K24" s="72">
        <f>SUM(K25:K28)</f>
        <v>0</v>
      </c>
      <c r="L24" s="72">
        <f>SUM(L25:L28)</f>
        <v>0</v>
      </c>
      <c r="M24" s="72">
        <f>SUM(M25:M28)</f>
        <v>0</v>
      </c>
      <c r="N24" s="72">
        <f>SUM(N25:N28)</f>
        <v>0</v>
      </c>
      <c r="O24" s="73">
        <f>SUM(D24:N24)</f>
        <v>80339192</v>
      </c>
      <c r="P24" s="74">
        <f>(O24/P$89)</f>
        <v>137.68381076426081</v>
      </c>
      <c r="Q24" s="75"/>
    </row>
    <row r="25" spans="1:17">
      <c r="A25" s="63"/>
      <c r="B25" s="64">
        <v>534</v>
      </c>
      <c r="C25" s="65" t="s">
        <v>40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38665087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52" si="3">SUM(D25:N25)</f>
        <v>38665087</v>
      </c>
      <c r="P25" s="67">
        <f>(O25/P$89)</f>
        <v>66.263505882554568</v>
      </c>
      <c r="Q25" s="68"/>
    </row>
    <row r="26" spans="1:17">
      <c r="A26" s="63"/>
      <c r="B26" s="64">
        <v>536</v>
      </c>
      <c r="C26" s="65" t="s">
        <v>42</v>
      </c>
      <c r="D26" s="66">
        <v>0</v>
      </c>
      <c r="E26" s="66">
        <v>631510</v>
      </c>
      <c r="F26" s="66">
        <v>0</v>
      </c>
      <c r="G26" s="66">
        <v>0</v>
      </c>
      <c r="H26" s="66">
        <v>0</v>
      </c>
      <c r="I26" s="66">
        <v>19671891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3"/>
        <v>20303401</v>
      </c>
      <c r="P26" s="67">
        <f>(O26/P$89)</f>
        <v>34.795590440527505</v>
      </c>
      <c r="Q26" s="68"/>
    </row>
    <row r="27" spans="1:17">
      <c r="A27" s="63"/>
      <c r="B27" s="64">
        <v>537</v>
      </c>
      <c r="C27" s="65" t="s">
        <v>43</v>
      </c>
      <c r="D27" s="66">
        <v>5921850</v>
      </c>
      <c r="E27" s="66">
        <v>7834564</v>
      </c>
      <c r="F27" s="66">
        <v>0</v>
      </c>
      <c r="G27" s="66">
        <v>830772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3"/>
        <v>14587186</v>
      </c>
      <c r="P27" s="67">
        <f>(O27/P$89)</f>
        <v>24.999247649977292</v>
      </c>
      <c r="Q27" s="68"/>
    </row>
    <row r="28" spans="1:17">
      <c r="A28" s="63"/>
      <c r="B28" s="64">
        <v>538</v>
      </c>
      <c r="C28" s="65" t="s">
        <v>44</v>
      </c>
      <c r="D28" s="66">
        <v>0</v>
      </c>
      <c r="E28" s="66">
        <v>6783518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3"/>
        <v>6783518</v>
      </c>
      <c r="P28" s="67">
        <f>(O28/P$89)</f>
        <v>11.625466791201447</v>
      </c>
      <c r="Q28" s="68"/>
    </row>
    <row r="29" spans="1:17" ht="15.75">
      <c r="A29" s="69" t="s">
        <v>46</v>
      </c>
      <c r="B29" s="70"/>
      <c r="C29" s="71"/>
      <c r="D29" s="72">
        <f>SUM(D30:D35)</f>
        <v>4734402</v>
      </c>
      <c r="E29" s="72">
        <f t="shared" ref="E29:N29" si="4">SUM(E30:E35)</f>
        <v>38335327</v>
      </c>
      <c r="F29" s="72">
        <f t="shared" si="4"/>
        <v>15973</v>
      </c>
      <c r="G29" s="72">
        <f t="shared" si="4"/>
        <v>0</v>
      </c>
      <c r="H29" s="72">
        <f t="shared" si="4"/>
        <v>0</v>
      </c>
      <c r="I29" s="72">
        <f t="shared" si="4"/>
        <v>60255798</v>
      </c>
      <c r="J29" s="72">
        <f t="shared" si="4"/>
        <v>0</v>
      </c>
      <c r="K29" s="72">
        <f t="shared" si="4"/>
        <v>0</v>
      </c>
      <c r="L29" s="72">
        <f>SUM(L30:L35)</f>
        <v>0</v>
      </c>
      <c r="M29" s="72">
        <f t="shared" si="4"/>
        <v>0</v>
      </c>
      <c r="N29" s="72">
        <f t="shared" si="4"/>
        <v>0</v>
      </c>
      <c r="O29" s="72">
        <f t="shared" si="3"/>
        <v>103341500</v>
      </c>
      <c r="P29" s="74">
        <f>(O29/P$89)</f>
        <v>177.1047377486054</v>
      </c>
      <c r="Q29" s="75"/>
    </row>
    <row r="30" spans="1:17">
      <c r="A30" s="63"/>
      <c r="B30" s="64">
        <v>541</v>
      </c>
      <c r="C30" s="65" t="s">
        <v>47</v>
      </c>
      <c r="D30" s="66">
        <v>132672</v>
      </c>
      <c r="E30" s="66">
        <v>37467249</v>
      </c>
      <c r="F30" s="66">
        <v>15973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3"/>
        <v>37615894</v>
      </c>
      <c r="P30" s="67">
        <f>(O30/P$89)</f>
        <v>64.465418462566731</v>
      </c>
      <c r="Q30" s="68"/>
    </row>
    <row r="31" spans="1:17">
      <c r="A31" s="63"/>
      <c r="B31" s="64">
        <v>542</v>
      </c>
      <c r="C31" s="65" t="s">
        <v>48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25010035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3"/>
        <v>25010035</v>
      </c>
      <c r="P31" s="67">
        <f>(O31/P$89)</f>
        <v>42.861732118833601</v>
      </c>
      <c r="Q31" s="68"/>
    </row>
    <row r="32" spans="1:17">
      <c r="A32" s="63"/>
      <c r="B32" s="64">
        <v>543</v>
      </c>
      <c r="C32" s="65" t="s">
        <v>49</v>
      </c>
      <c r="D32" s="66">
        <v>0</v>
      </c>
      <c r="E32" s="66">
        <v>868078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3"/>
        <v>868078</v>
      </c>
      <c r="P32" s="67">
        <f>(O32/P$89)</f>
        <v>1.4876959066331907</v>
      </c>
      <c r="Q32" s="68"/>
    </row>
    <row r="33" spans="1:17">
      <c r="A33" s="63"/>
      <c r="B33" s="64">
        <v>544</v>
      </c>
      <c r="C33" s="65" t="s">
        <v>50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33550801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3"/>
        <v>33550801</v>
      </c>
      <c r="P33" s="67">
        <f>(O33/P$89)</f>
        <v>57.498737800018851</v>
      </c>
      <c r="Q33" s="68"/>
    </row>
    <row r="34" spans="1:17">
      <c r="A34" s="63"/>
      <c r="B34" s="64">
        <v>545</v>
      </c>
      <c r="C34" s="65" t="s">
        <v>51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1694962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3"/>
        <v>1694962</v>
      </c>
      <c r="P34" s="67">
        <f>(O34/P$89)</f>
        <v>2.9047943033907164</v>
      </c>
      <c r="Q34" s="68"/>
    </row>
    <row r="35" spans="1:17">
      <c r="A35" s="63"/>
      <c r="B35" s="64">
        <v>549</v>
      </c>
      <c r="C35" s="65" t="s">
        <v>109</v>
      </c>
      <c r="D35" s="66">
        <v>4601730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3"/>
        <v>4601730</v>
      </c>
      <c r="P35" s="67">
        <f>(O35/P$89)</f>
        <v>7.8863591571623211</v>
      </c>
      <c r="Q35" s="68"/>
    </row>
    <row r="36" spans="1:17" ht="15.75">
      <c r="A36" s="69" t="s">
        <v>52</v>
      </c>
      <c r="B36" s="70"/>
      <c r="C36" s="71"/>
      <c r="D36" s="72">
        <f>SUM(D37:D40)</f>
        <v>4200194</v>
      </c>
      <c r="E36" s="72">
        <f>SUM(E37:E40)</f>
        <v>49897532</v>
      </c>
      <c r="F36" s="72">
        <f>SUM(F37:F40)</f>
        <v>0</v>
      </c>
      <c r="G36" s="72">
        <f>SUM(G37:G40)</f>
        <v>0</v>
      </c>
      <c r="H36" s="72">
        <f>SUM(H37:H40)</f>
        <v>0</v>
      </c>
      <c r="I36" s="72">
        <f>SUM(I37:I40)</f>
        <v>0</v>
      </c>
      <c r="J36" s="72">
        <f>SUM(J37:J40)</f>
        <v>0</v>
      </c>
      <c r="K36" s="72">
        <f>SUM(K37:K40)</f>
        <v>0</v>
      </c>
      <c r="L36" s="72">
        <f>SUM(L37:L40)</f>
        <v>0</v>
      </c>
      <c r="M36" s="72">
        <f>SUM(M37:M40)</f>
        <v>0</v>
      </c>
      <c r="N36" s="72">
        <f>SUM(N37:N40)</f>
        <v>0</v>
      </c>
      <c r="O36" s="72">
        <f t="shared" si="3"/>
        <v>54097726</v>
      </c>
      <c r="P36" s="74">
        <f>(O36/P$89)</f>
        <v>92.711675135602945</v>
      </c>
      <c r="Q36" s="75"/>
    </row>
    <row r="37" spans="1:17">
      <c r="A37" s="76"/>
      <c r="B37" s="77">
        <v>552</v>
      </c>
      <c r="C37" s="78" t="s">
        <v>53</v>
      </c>
      <c r="D37" s="66">
        <v>0</v>
      </c>
      <c r="E37" s="66">
        <v>18514625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3"/>
        <v>18514625</v>
      </c>
      <c r="P37" s="67">
        <f>(O37/P$89)</f>
        <v>31.730019451418581</v>
      </c>
      <c r="Q37" s="68"/>
    </row>
    <row r="38" spans="1:17">
      <c r="A38" s="76"/>
      <c r="B38" s="77">
        <v>553</v>
      </c>
      <c r="C38" s="78" t="s">
        <v>54</v>
      </c>
      <c r="D38" s="66">
        <v>1063792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3"/>
        <v>1063792</v>
      </c>
      <c r="P38" s="67">
        <f>(O38/P$89)</f>
        <v>1.8231069142509491</v>
      </c>
      <c r="Q38" s="68"/>
    </row>
    <row r="39" spans="1:17">
      <c r="A39" s="76"/>
      <c r="B39" s="77">
        <v>554</v>
      </c>
      <c r="C39" s="78" t="s">
        <v>55</v>
      </c>
      <c r="D39" s="66">
        <v>1232277</v>
      </c>
      <c r="E39" s="66">
        <v>15910547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3"/>
        <v>17142824</v>
      </c>
      <c r="P39" s="67">
        <f>(O39/P$89)</f>
        <v>29.37905245027892</v>
      </c>
      <c r="Q39" s="68"/>
    </row>
    <row r="40" spans="1:17">
      <c r="A40" s="76"/>
      <c r="B40" s="77">
        <v>559</v>
      </c>
      <c r="C40" s="78" t="s">
        <v>56</v>
      </c>
      <c r="D40" s="66">
        <v>1904125</v>
      </c>
      <c r="E40" s="66">
        <v>15472360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3"/>
        <v>17376485</v>
      </c>
      <c r="P40" s="67">
        <f>(O40/P$89)</f>
        <v>29.779496319654502</v>
      </c>
      <c r="Q40" s="68"/>
    </row>
    <row r="41" spans="1:17" ht="15.75">
      <c r="A41" s="69" t="s">
        <v>57</v>
      </c>
      <c r="B41" s="70"/>
      <c r="C41" s="71"/>
      <c r="D41" s="72">
        <f>SUM(D42:D46)</f>
        <v>18964181</v>
      </c>
      <c r="E41" s="72">
        <f>SUM(E42:E46)</f>
        <v>36173226</v>
      </c>
      <c r="F41" s="72">
        <f>SUM(F42:F46)</f>
        <v>0</v>
      </c>
      <c r="G41" s="72">
        <f>SUM(G42:G46)</f>
        <v>99485</v>
      </c>
      <c r="H41" s="72">
        <f>SUM(H42:H46)</f>
        <v>0</v>
      </c>
      <c r="I41" s="72">
        <f>SUM(I42:I46)</f>
        <v>0</v>
      </c>
      <c r="J41" s="72">
        <f>SUM(J42:J46)</f>
        <v>0</v>
      </c>
      <c r="K41" s="72">
        <f>SUM(K42:K46)</f>
        <v>0</v>
      </c>
      <c r="L41" s="72">
        <f>SUM(L42:L46)</f>
        <v>0</v>
      </c>
      <c r="M41" s="72">
        <f>SUM(M42:M46)</f>
        <v>13768773</v>
      </c>
      <c r="N41" s="72">
        <f>SUM(N42:N46)</f>
        <v>0</v>
      </c>
      <c r="O41" s="72">
        <f t="shared" si="3"/>
        <v>69005665</v>
      </c>
      <c r="P41" s="74">
        <f>(O41/P$89)</f>
        <v>118.26062330228532</v>
      </c>
      <c r="Q41" s="75"/>
    </row>
    <row r="42" spans="1:17">
      <c r="A42" s="63"/>
      <c r="B42" s="64">
        <v>561</v>
      </c>
      <c r="C42" s="65" t="s">
        <v>208</v>
      </c>
      <c r="D42" s="66">
        <v>0</v>
      </c>
      <c r="E42" s="66">
        <v>21730900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21730900</v>
      </c>
      <c r="P42" s="67">
        <f>(O42/P$89)</f>
        <v>37.242011636575519</v>
      </c>
      <c r="Q42" s="68"/>
    </row>
    <row r="43" spans="1:17">
      <c r="A43" s="63"/>
      <c r="B43" s="64">
        <v>562</v>
      </c>
      <c r="C43" s="65" t="s">
        <v>58</v>
      </c>
      <c r="D43" s="66">
        <v>2750518</v>
      </c>
      <c r="E43" s="66">
        <v>7703786</v>
      </c>
      <c r="F43" s="66">
        <v>0</v>
      </c>
      <c r="G43" s="66">
        <v>99485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10553789</v>
      </c>
      <c r="P43" s="67">
        <f>(O43/P$89)</f>
        <v>18.086887001825176</v>
      </c>
      <c r="Q43" s="68"/>
    </row>
    <row r="44" spans="1:17">
      <c r="A44" s="63"/>
      <c r="B44" s="64">
        <v>563</v>
      </c>
      <c r="C44" s="65" t="s">
        <v>196</v>
      </c>
      <c r="D44" s="66">
        <v>3836608</v>
      </c>
      <c r="E44" s="66">
        <v>852925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4689533</v>
      </c>
      <c r="P44" s="67">
        <f>(O44/P$89)</f>
        <v>8.0368343030479608</v>
      </c>
      <c r="Q44" s="68"/>
    </row>
    <row r="45" spans="1:17">
      <c r="A45" s="63"/>
      <c r="B45" s="64">
        <v>564</v>
      </c>
      <c r="C45" s="65" t="s">
        <v>59</v>
      </c>
      <c r="D45" s="66">
        <v>11668636</v>
      </c>
      <c r="E45" s="66">
        <v>4548845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3"/>
        <v>16217481</v>
      </c>
      <c r="P45" s="67">
        <f>(O45/P$89)</f>
        <v>27.793216853326022</v>
      </c>
      <c r="Q45" s="68"/>
    </row>
    <row r="46" spans="1:17">
      <c r="A46" s="63"/>
      <c r="B46" s="64">
        <v>569</v>
      </c>
      <c r="C46" s="65" t="s">
        <v>60</v>
      </c>
      <c r="D46" s="66">
        <v>708419</v>
      </c>
      <c r="E46" s="66">
        <v>1336770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13768773</v>
      </c>
      <c r="N46" s="66">
        <v>0</v>
      </c>
      <c r="O46" s="66">
        <f t="shared" si="3"/>
        <v>15813962</v>
      </c>
      <c r="P46" s="67">
        <f>(O46/P$89)</f>
        <v>27.101673507510647</v>
      </c>
      <c r="Q46" s="68"/>
    </row>
    <row r="47" spans="1:17" ht="15.75">
      <c r="A47" s="69" t="s">
        <v>61</v>
      </c>
      <c r="B47" s="70"/>
      <c r="C47" s="71"/>
      <c r="D47" s="72">
        <f>SUM(D48:D52)</f>
        <v>17581909</v>
      </c>
      <c r="E47" s="72">
        <f>SUM(E48:E52)</f>
        <v>37124367</v>
      </c>
      <c r="F47" s="72">
        <f>SUM(F48:F52)</f>
        <v>0</v>
      </c>
      <c r="G47" s="72">
        <f>SUM(G48:G52)</f>
        <v>2765686</v>
      </c>
      <c r="H47" s="72">
        <f>SUM(H48:H52)</f>
        <v>0</v>
      </c>
      <c r="I47" s="72">
        <f>SUM(I48:I52)</f>
        <v>0</v>
      </c>
      <c r="J47" s="72">
        <f>SUM(J48:J52)</f>
        <v>0</v>
      </c>
      <c r="K47" s="72">
        <f>SUM(K48:K52)</f>
        <v>0</v>
      </c>
      <c r="L47" s="72">
        <f>SUM(L48:L52)</f>
        <v>0</v>
      </c>
      <c r="M47" s="72">
        <f>SUM(M48:M52)</f>
        <v>0</v>
      </c>
      <c r="N47" s="72">
        <f>SUM(N48:N52)</f>
        <v>0</v>
      </c>
      <c r="O47" s="72">
        <f>SUM(D47:N47)</f>
        <v>57471962</v>
      </c>
      <c r="P47" s="74">
        <f>(O47/P$89)</f>
        <v>98.494377940206164</v>
      </c>
      <c r="Q47" s="68"/>
    </row>
    <row r="48" spans="1:17">
      <c r="A48" s="63"/>
      <c r="B48" s="64">
        <v>571</v>
      </c>
      <c r="C48" s="65" t="s">
        <v>62</v>
      </c>
      <c r="D48" s="66">
        <v>0</v>
      </c>
      <c r="E48" s="66">
        <v>20295913</v>
      </c>
      <c r="F48" s="66">
        <v>0</v>
      </c>
      <c r="G48" s="66">
        <v>68285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3"/>
        <v>20364198</v>
      </c>
      <c r="P48" s="67">
        <f>(O48/P$89)</f>
        <v>34.899783206656323</v>
      </c>
      <c r="Q48" s="68"/>
    </row>
    <row r="49" spans="1:17">
      <c r="A49" s="63"/>
      <c r="B49" s="64">
        <v>572</v>
      </c>
      <c r="C49" s="65" t="s">
        <v>63</v>
      </c>
      <c r="D49" s="66">
        <v>16896586</v>
      </c>
      <c r="E49" s="66">
        <v>5464894</v>
      </c>
      <c r="F49" s="66">
        <v>0</v>
      </c>
      <c r="G49" s="66">
        <v>945540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3"/>
        <v>23307020</v>
      </c>
      <c r="P49" s="67">
        <f>(O49/P$89)</f>
        <v>39.943136734046838</v>
      </c>
      <c r="Q49" s="68"/>
    </row>
    <row r="50" spans="1:17">
      <c r="A50" s="63"/>
      <c r="B50" s="64">
        <v>573</v>
      </c>
      <c r="C50" s="65" t="s">
        <v>64</v>
      </c>
      <c r="D50" s="66">
        <v>685323</v>
      </c>
      <c r="E50" s="66">
        <v>5000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3"/>
        <v>690323</v>
      </c>
      <c r="P50" s="67">
        <f>(O50/P$89)</f>
        <v>1.183062698691528</v>
      </c>
      <c r="Q50" s="68"/>
    </row>
    <row r="51" spans="1:17">
      <c r="A51" s="63"/>
      <c r="B51" s="64">
        <v>575</v>
      </c>
      <c r="C51" s="65" t="s">
        <v>65</v>
      </c>
      <c r="D51" s="66">
        <v>0</v>
      </c>
      <c r="E51" s="66">
        <v>8820417</v>
      </c>
      <c r="F51" s="66">
        <v>0</v>
      </c>
      <c r="G51" s="66">
        <v>1696632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3"/>
        <v>10517049</v>
      </c>
      <c r="P51" s="67">
        <f>(O51/P$89)</f>
        <v>18.023922674184455</v>
      </c>
      <c r="Q51" s="68"/>
    </row>
    <row r="52" spans="1:17">
      <c r="A52" s="63"/>
      <c r="B52" s="64">
        <v>579</v>
      </c>
      <c r="C52" s="65" t="s">
        <v>66</v>
      </c>
      <c r="D52" s="66">
        <v>0</v>
      </c>
      <c r="E52" s="66">
        <v>2538143</v>
      </c>
      <c r="F52" s="66">
        <v>0</v>
      </c>
      <c r="G52" s="66">
        <v>55229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3"/>
        <v>2593372</v>
      </c>
      <c r="P52" s="67">
        <f>(O52/P$89)</f>
        <v>4.4444726266270216</v>
      </c>
      <c r="Q52" s="68"/>
    </row>
    <row r="53" spans="1:17" ht="15.75">
      <c r="A53" s="69" t="s">
        <v>95</v>
      </c>
      <c r="B53" s="70"/>
      <c r="C53" s="71"/>
      <c r="D53" s="72">
        <f>SUM(D54:D58)</f>
        <v>18950807</v>
      </c>
      <c r="E53" s="72">
        <f>SUM(E54:E58)</f>
        <v>102509201</v>
      </c>
      <c r="F53" s="72">
        <f>SUM(F54:F58)</f>
        <v>0</v>
      </c>
      <c r="G53" s="72">
        <f>SUM(G54:G58)</f>
        <v>3677828</v>
      </c>
      <c r="H53" s="72">
        <f>SUM(H54:H58)</f>
        <v>0</v>
      </c>
      <c r="I53" s="72">
        <f>SUM(I54:I58)</f>
        <v>1466574</v>
      </c>
      <c r="J53" s="72">
        <f>SUM(J54:J58)</f>
        <v>52805</v>
      </c>
      <c r="K53" s="72">
        <f>SUM(K54:K58)</f>
        <v>0</v>
      </c>
      <c r="L53" s="72">
        <f>SUM(L54:L58)</f>
        <v>0</v>
      </c>
      <c r="M53" s="72">
        <f>SUM(M54:M58)</f>
        <v>0</v>
      </c>
      <c r="N53" s="72">
        <f>SUM(N54:N58)</f>
        <v>708173</v>
      </c>
      <c r="O53" s="72">
        <f>SUM(D53:N53)</f>
        <v>127365388</v>
      </c>
      <c r="P53" s="74">
        <f>(O53/P$89)</f>
        <v>218.27642950788768</v>
      </c>
      <c r="Q53" s="68"/>
    </row>
    <row r="54" spans="1:17">
      <c r="A54" s="63"/>
      <c r="B54" s="64">
        <v>581</v>
      </c>
      <c r="C54" s="65" t="s">
        <v>197</v>
      </c>
      <c r="D54" s="66">
        <v>16761848</v>
      </c>
      <c r="E54" s="66">
        <v>102505222</v>
      </c>
      <c r="F54" s="66">
        <v>0</v>
      </c>
      <c r="G54" s="66">
        <v>3677828</v>
      </c>
      <c r="H54" s="66">
        <v>0</v>
      </c>
      <c r="I54" s="66">
        <v>1026276</v>
      </c>
      <c r="J54" s="66">
        <v>52805</v>
      </c>
      <c r="K54" s="66">
        <v>0</v>
      </c>
      <c r="L54" s="66">
        <v>0</v>
      </c>
      <c r="M54" s="66">
        <v>0</v>
      </c>
      <c r="N54" s="66">
        <v>0</v>
      </c>
      <c r="O54" s="66">
        <f>SUM(D54:N54)</f>
        <v>124023979</v>
      </c>
      <c r="P54" s="67">
        <f>(O54/P$89)</f>
        <v>212.54998500441297</v>
      </c>
      <c r="Q54" s="68"/>
    </row>
    <row r="55" spans="1:17">
      <c r="A55" s="63"/>
      <c r="B55" s="64">
        <v>584</v>
      </c>
      <c r="C55" s="65" t="s">
        <v>201</v>
      </c>
      <c r="D55" s="66">
        <v>2044383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ref="O55:O65" si="5">SUM(D55:N55)</f>
        <v>2044383</v>
      </c>
      <c r="P55" s="67">
        <f>(O55/P$89)</f>
        <v>3.5036255044943916</v>
      </c>
      <c r="Q55" s="68"/>
    </row>
    <row r="56" spans="1:17">
      <c r="A56" s="63"/>
      <c r="B56" s="64">
        <v>587</v>
      </c>
      <c r="C56" s="65" t="s">
        <v>70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708173</v>
      </c>
      <c r="O56" s="66">
        <f t="shared" si="5"/>
        <v>708173</v>
      </c>
      <c r="P56" s="67">
        <f>(O56/P$89)</f>
        <v>1.213653696197976</v>
      </c>
      <c r="Q56" s="68"/>
    </row>
    <row r="57" spans="1:17">
      <c r="A57" s="63"/>
      <c r="B57" s="64">
        <v>589</v>
      </c>
      <c r="C57" s="65" t="s">
        <v>202</v>
      </c>
      <c r="D57" s="66">
        <v>144576</v>
      </c>
      <c r="E57" s="66">
        <v>3979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5"/>
        <v>148555</v>
      </c>
      <c r="P57" s="67">
        <f>(O57/P$89)</f>
        <v>0.25459079185268335</v>
      </c>
      <c r="Q57" s="68"/>
    </row>
    <row r="58" spans="1:17">
      <c r="A58" s="63"/>
      <c r="B58" s="64">
        <v>591</v>
      </c>
      <c r="C58" s="65" t="s">
        <v>198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440298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5"/>
        <v>440298</v>
      </c>
      <c r="P58" s="67">
        <f>(O58/P$89)</f>
        <v>0.75457451092964067</v>
      </c>
      <c r="Q58" s="68"/>
    </row>
    <row r="59" spans="1:17" ht="15.75">
      <c r="A59" s="69" t="s">
        <v>71</v>
      </c>
      <c r="B59" s="70"/>
      <c r="C59" s="71"/>
      <c r="D59" s="72">
        <f>SUM(D60:D86)</f>
        <v>29940333</v>
      </c>
      <c r="E59" s="72">
        <f>SUM(E60:E86)</f>
        <v>0</v>
      </c>
      <c r="F59" s="72">
        <f>SUM(F60:F86)</f>
        <v>0</v>
      </c>
      <c r="G59" s="72">
        <f>SUM(G60:G86)</f>
        <v>0</v>
      </c>
      <c r="H59" s="72">
        <f>SUM(H60:H86)</f>
        <v>0</v>
      </c>
      <c r="I59" s="72">
        <f>SUM(I60:I86)</f>
        <v>0</v>
      </c>
      <c r="J59" s="72">
        <f>SUM(J60:J86)</f>
        <v>0</v>
      </c>
      <c r="K59" s="72">
        <f>SUM(K60:K86)</f>
        <v>0</v>
      </c>
      <c r="L59" s="72">
        <f>SUM(L60:L86)</f>
        <v>0</v>
      </c>
      <c r="M59" s="72">
        <f>SUM(M60:M86)</f>
        <v>0</v>
      </c>
      <c r="N59" s="72">
        <f>SUM(N60:N86)</f>
        <v>17946988</v>
      </c>
      <c r="O59" s="72">
        <f>SUM(D59:N59)</f>
        <v>47887321</v>
      </c>
      <c r="P59" s="74">
        <f>(O59/P$89)</f>
        <v>82.06839872837422</v>
      </c>
      <c r="Q59" s="68"/>
    </row>
    <row r="60" spans="1:17">
      <c r="A60" s="63"/>
      <c r="B60" s="64">
        <v>601</v>
      </c>
      <c r="C60" s="65" t="s">
        <v>72</v>
      </c>
      <c r="D60" s="66">
        <v>13064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5"/>
        <v>13064</v>
      </c>
      <c r="P60" s="67">
        <f>(O60/P$89)</f>
        <v>2.2388839855699609E-2</v>
      </c>
      <c r="Q60" s="68"/>
    </row>
    <row r="61" spans="1:17">
      <c r="A61" s="63"/>
      <c r="B61" s="64">
        <v>602</v>
      </c>
      <c r="C61" s="65" t="s">
        <v>73</v>
      </c>
      <c r="D61" s="66">
        <v>794440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5"/>
        <v>794440</v>
      </c>
      <c r="P61" s="67">
        <f>(O61/P$89)</f>
        <v>1.3614964738948252</v>
      </c>
      <c r="Q61" s="68"/>
    </row>
    <row r="62" spans="1:17">
      <c r="A62" s="63"/>
      <c r="B62" s="64">
        <v>603</v>
      </c>
      <c r="C62" s="65" t="s">
        <v>74</v>
      </c>
      <c r="D62" s="66">
        <v>511193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5"/>
        <v>511193</v>
      </c>
      <c r="P62" s="67">
        <f>(O62/P$89)</f>
        <v>0.87607304136211339</v>
      </c>
      <c r="Q62" s="68"/>
    </row>
    <row r="63" spans="1:17">
      <c r="A63" s="63"/>
      <c r="B63" s="64">
        <v>604</v>
      </c>
      <c r="C63" s="65" t="s">
        <v>75</v>
      </c>
      <c r="D63" s="66">
        <v>2933743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1974835</v>
      </c>
      <c r="O63" s="66">
        <f t="shared" si="5"/>
        <v>4908578</v>
      </c>
      <c r="P63" s="67">
        <f>(O63/P$89)</f>
        <v>8.4122295438770873</v>
      </c>
      <c r="Q63" s="68"/>
    </row>
    <row r="64" spans="1:17">
      <c r="A64" s="63"/>
      <c r="B64" s="64">
        <v>607</v>
      </c>
      <c r="C64" s="65" t="s">
        <v>76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78942</v>
      </c>
      <c r="O64" s="66">
        <f t="shared" si="5"/>
        <v>78942</v>
      </c>
      <c r="P64" s="67">
        <f>(O64/P$89)</f>
        <v>0.13528932914028158</v>
      </c>
      <c r="Q64" s="68"/>
    </row>
    <row r="65" spans="1:17">
      <c r="A65" s="63"/>
      <c r="B65" s="64">
        <v>608</v>
      </c>
      <c r="C65" s="65" t="s">
        <v>77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301256</v>
      </c>
      <c r="O65" s="66">
        <f t="shared" si="5"/>
        <v>301256</v>
      </c>
      <c r="P65" s="67">
        <f>(O65/P$89)</f>
        <v>0.51628692127745268</v>
      </c>
      <c r="Q65" s="68"/>
    </row>
    <row r="66" spans="1:17">
      <c r="A66" s="63"/>
      <c r="B66" s="64">
        <v>614</v>
      </c>
      <c r="C66" s="65" t="s">
        <v>78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1906482</v>
      </c>
      <c r="O66" s="66">
        <f t="shared" ref="O66:O80" si="6">SUM(D66:N66)</f>
        <v>1906482</v>
      </c>
      <c r="P66" s="67">
        <f>(O66/P$89)</f>
        <v>3.267293339388694</v>
      </c>
      <c r="Q66" s="68"/>
    </row>
    <row r="67" spans="1:17">
      <c r="A67" s="63"/>
      <c r="B67" s="64">
        <v>617</v>
      </c>
      <c r="C67" s="65" t="s">
        <v>79</v>
      </c>
      <c r="D67" s="66">
        <v>1224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6"/>
        <v>1224</v>
      </c>
      <c r="P67" s="67">
        <f>(O67/P$89)</f>
        <v>2.0976684004421556E-3</v>
      </c>
      <c r="Q67" s="68"/>
    </row>
    <row r="68" spans="1:17">
      <c r="A68" s="63"/>
      <c r="B68" s="64">
        <v>622</v>
      </c>
      <c r="C68" s="65" t="s">
        <v>81</v>
      </c>
      <c r="D68" s="66">
        <v>588992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6"/>
        <v>588992</v>
      </c>
      <c r="P68" s="67">
        <f>(O68/P$89)</f>
        <v>1.0094035183931587</v>
      </c>
      <c r="Q68" s="68"/>
    </row>
    <row r="69" spans="1:17">
      <c r="A69" s="63"/>
      <c r="B69" s="64">
        <v>623</v>
      </c>
      <c r="C69" s="65" t="s">
        <v>82</v>
      </c>
      <c r="D69" s="66">
        <v>1864923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6"/>
        <v>1864923</v>
      </c>
      <c r="P69" s="67">
        <f>(O69/P$89)</f>
        <v>3.1960702993119168</v>
      </c>
      <c r="Q69" s="68"/>
    </row>
    <row r="70" spans="1:17">
      <c r="A70" s="63"/>
      <c r="B70" s="64">
        <v>634</v>
      </c>
      <c r="C70" s="65" t="s">
        <v>84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1702695</v>
      </c>
      <c r="O70" s="66">
        <f t="shared" si="6"/>
        <v>1702695</v>
      </c>
      <c r="P70" s="67">
        <f>(O70/P$89)</f>
        <v>2.9180469747474316</v>
      </c>
      <c r="Q70" s="68"/>
    </row>
    <row r="71" spans="1:17">
      <c r="A71" s="63"/>
      <c r="B71" s="64">
        <v>654</v>
      </c>
      <c r="C71" s="65" t="s">
        <v>120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1860335</v>
      </c>
      <c r="O71" s="66">
        <f t="shared" si="6"/>
        <v>1860335</v>
      </c>
      <c r="P71" s="67">
        <f>(O71/P$89)</f>
        <v>3.1882074703730043</v>
      </c>
      <c r="Q71" s="68"/>
    </row>
    <row r="72" spans="1:17">
      <c r="A72" s="63"/>
      <c r="B72" s="64">
        <v>674</v>
      </c>
      <c r="C72" s="65" t="s">
        <v>86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554302</v>
      </c>
      <c r="O72" s="66">
        <f t="shared" si="6"/>
        <v>554302</v>
      </c>
      <c r="P72" s="67">
        <f>(O72/P$89)</f>
        <v>0.9499524425669017</v>
      </c>
      <c r="Q72" s="68"/>
    </row>
    <row r="73" spans="1:17">
      <c r="A73" s="63"/>
      <c r="B73" s="64">
        <v>685</v>
      </c>
      <c r="C73" s="65" t="s">
        <v>114</v>
      </c>
      <c r="D73" s="66">
        <v>64213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64213</v>
      </c>
      <c r="P73" s="67">
        <f>(O73/P$89)</f>
        <v>0.11004704329868639</v>
      </c>
      <c r="Q73" s="68"/>
    </row>
    <row r="74" spans="1:17">
      <c r="A74" s="63"/>
      <c r="B74" s="64">
        <v>689</v>
      </c>
      <c r="C74" s="65" t="s">
        <v>121</v>
      </c>
      <c r="D74" s="66">
        <v>325588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325588</v>
      </c>
      <c r="P74" s="67">
        <f>(O74/P$89)</f>
        <v>0.55798664964310507</v>
      </c>
      <c r="Q74" s="68"/>
    </row>
    <row r="75" spans="1:17">
      <c r="A75" s="63"/>
      <c r="B75" s="64">
        <v>694</v>
      </c>
      <c r="C75" s="65" t="s">
        <v>89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911150</v>
      </c>
      <c r="O75" s="66">
        <f t="shared" si="6"/>
        <v>911150</v>
      </c>
      <c r="P75" s="67">
        <f>(O75/P$89)</f>
        <v>1.5615118979271814</v>
      </c>
      <c r="Q75" s="68"/>
    </row>
    <row r="76" spans="1:17">
      <c r="A76" s="63"/>
      <c r="B76" s="64">
        <v>704</v>
      </c>
      <c r="C76" s="65" t="s">
        <v>90</v>
      </c>
      <c r="D76" s="66">
        <v>173040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6"/>
        <v>173040</v>
      </c>
      <c r="P76" s="67">
        <f>(O76/P$89)</f>
        <v>0.29655272876839101</v>
      </c>
      <c r="Q76" s="68"/>
    </row>
    <row r="77" spans="1:17">
      <c r="A77" s="63"/>
      <c r="B77" s="64">
        <v>711</v>
      </c>
      <c r="C77" s="65" t="s">
        <v>199</v>
      </c>
      <c r="D77" s="66">
        <v>12330182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f t="shared" si="6"/>
        <v>12330182</v>
      </c>
      <c r="P77" s="67">
        <f>(O77/P$89)</f>
        <v>21.131236236193349</v>
      </c>
      <c r="Q77" s="68"/>
    </row>
    <row r="78" spans="1:17">
      <c r="A78" s="63"/>
      <c r="B78" s="64">
        <v>712</v>
      </c>
      <c r="C78" s="65" t="s">
        <v>166</v>
      </c>
      <c r="D78" s="66">
        <v>6675300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6"/>
        <v>6675300</v>
      </c>
      <c r="P78" s="67">
        <f>(O78/P$89)</f>
        <v>11.440004798587845</v>
      </c>
      <c r="Q78" s="68"/>
    </row>
    <row r="79" spans="1:17">
      <c r="A79" s="63"/>
      <c r="B79" s="64">
        <v>713</v>
      </c>
      <c r="C79" s="65" t="s">
        <v>91</v>
      </c>
      <c r="D79" s="66">
        <v>1340801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2815122</v>
      </c>
      <c r="O79" s="66">
        <f t="shared" si="6"/>
        <v>4155923</v>
      </c>
      <c r="P79" s="67">
        <f>(O79/P$89)</f>
        <v>7.1223434246493174</v>
      </c>
      <c r="Q79" s="68"/>
    </row>
    <row r="80" spans="1:17">
      <c r="A80" s="63"/>
      <c r="B80" s="64">
        <v>714</v>
      </c>
      <c r="C80" s="65" t="s">
        <v>92</v>
      </c>
      <c r="D80" s="66">
        <v>873096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958143</v>
      </c>
      <c r="O80" s="66">
        <f t="shared" si="6"/>
        <v>1831239</v>
      </c>
      <c r="P80" s="67">
        <f>(O80/P$89)</f>
        <v>3.1383432875468076</v>
      </c>
      <c r="Q80" s="68"/>
    </row>
    <row r="81" spans="1:120">
      <c r="A81" s="63"/>
      <c r="B81" s="64">
        <v>715</v>
      </c>
      <c r="C81" s="65" t="s">
        <v>102</v>
      </c>
      <c r="D81" s="66">
        <v>983003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f t="shared" ref="O81:O86" si="7">SUM(D81:N81)</f>
        <v>983003</v>
      </c>
      <c r="P81" s="67">
        <f>(O81/P$89)</f>
        <v>1.6846522309149021</v>
      </c>
      <c r="Q81" s="68"/>
    </row>
    <row r="82" spans="1:120">
      <c r="A82" s="63"/>
      <c r="B82" s="64">
        <v>716</v>
      </c>
      <c r="C82" s="65" t="s">
        <v>105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924121</v>
      </c>
      <c r="O82" s="66">
        <f t="shared" si="7"/>
        <v>924121</v>
      </c>
      <c r="P82" s="67">
        <f>(O82/P$89)</f>
        <v>1.5837413561152003</v>
      </c>
      <c r="Q82" s="68"/>
    </row>
    <row r="83" spans="1:120">
      <c r="A83" s="63"/>
      <c r="B83" s="64">
        <v>719</v>
      </c>
      <c r="C83" s="65" t="s">
        <v>93</v>
      </c>
      <c r="D83" s="66">
        <v>467531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7"/>
        <v>467531</v>
      </c>
      <c r="P83" s="67">
        <f>(O83/P$89)</f>
        <v>0.80124591905810572</v>
      </c>
      <c r="Q83" s="68"/>
    </row>
    <row r="84" spans="1:120">
      <c r="A84" s="63"/>
      <c r="B84" s="64">
        <v>724</v>
      </c>
      <c r="C84" s="65" t="s">
        <v>94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1284892</v>
      </c>
      <c r="O84" s="66">
        <f t="shared" si="7"/>
        <v>1284892</v>
      </c>
      <c r="P84" s="67">
        <f>(O84/P$89)</f>
        <v>2.2020239758014069</v>
      </c>
      <c r="Q84" s="68"/>
    </row>
    <row r="85" spans="1:120">
      <c r="A85" s="63"/>
      <c r="B85" s="64">
        <v>744</v>
      </c>
      <c r="C85" s="65" t="s">
        <v>96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554365</v>
      </c>
      <c r="O85" s="66">
        <f t="shared" si="7"/>
        <v>554365</v>
      </c>
      <c r="P85" s="67">
        <f>(O85/P$89)</f>
        <v>0.95006041079339509</v>
      </c>
      <c r="Q85" s="68"/>
    </row>
    <row r="86" spans="1:120" ht="15.75" thickBot="1">
      <c r="A86" s="63"/>
      <c r="B86" s="64">
        <v>764</v>
      </c>
      <c r="C86" s="65" t="s">
        <v>98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2120348</v>
      </c>
      <c r="O86" s="66">
        <f t="shared" si="7"/>
        <v>2120348</v>
      </c>
      <c r="P86" s="67">
        <f>(O86/P$89)</f>
        <v>3.6338129064875195</v>
      </c>
      <c r="Q86" s="68"/>
    </row>
    <row r="87" spans="1:120" ht="16.5" thickBot="1">
      <c r="A87" s="79" t="s">
        <v>10</v>
      </c>
      <c r="B87" s="80"/>
      <c r="C87" s="81"/>
      <c r="D87" s="82">
        <f>SUM(D5,D15,D24,D29,D36,D41,D47,D53,D59)</f>
        <v>386146682</v>
      </c>
      <c r="E87" s="82">
        <f>SUM(E5,E15,E24,E29,E36,E41,E47,E53,E59)</f>
        <v>337163236</v>
      </c>
      <c r="F87" s="82">
        <f>SUM(F5,F15,F24,F29,F36,F41,F47,F53,F59)</f>
        <v>11031159</v>
      </c>
      <c r="G87" s="82">
        <f>SUM(G5,G15,G24,G29,G36,G41,G47,G53,G59)</f>
        <v>28756531</v>
      </c>
      <c r="H87" s="82">
        <f>SUM(H5,H15,H24,H29,H36,H41,H47,H53,H59)</f>
        <v>0</v>
      </c>
      <c r="I87" s="82">
        <f>SUM(I5,I15,I24,I29,I36,I41,I47,I53,I59)</f>
        <v>120059350</v>
      </c>
      <c r="J87" s="82">
        <f>SUM(J5,J15,J24,J29,J36,J41,J47,J53,J59)</f>
        <v>85239296</v>
      </c>
      <c r="K87" s="82">
        <f>SUM(K5,K15,K24,K29,K36,K41,K47,K53,K59)</f>
        <v>178368</v>
      </c>
      <c r="L87" s="82">
        <f>SUM(L5,L15,L24,L29,L36,L41,L47,L53,L59)</f>
        <v>0</v>
      </c>
      <c r="M87" s="82">
        <f>SUM(M5,M15,M24,M29,M36,M41,M47,M53,M59)</f>
        <v>676750151</v>
      </c>
      <c r="N87" s="82">
        <f>SUM(N5,N15,N24,N29,N36,N41,N47,N53,N59)</f>
        <v>21948175</v>
      </c>
      <c r="O87" s="82">
        <f>SUM(D87:N87)</f>
        <v>1667272948</v>
      </c>
      <c r="P87" s="83">
        <f>(O87/P$89)</f>
        <v>2857.3413218395731</v>
      </c>
      <c r="Q87" s="61"/>
      <c r="R87" s="84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</row>
    <row r="88" spans="1:120">
      <c r="A88" s="85"/>
      <c r="B88" s="86"/>
      <c r="C88" s="86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8"/>
    </row>
    <row r="89" spans="1:120">
      <c r="A89" s="89"/>
      <c r="B89" s="90"/>
      <c r="C89" s="90"/>
      <c r="D89" s="91"/>
      <c r="E89" s="91"/>
      <c r="F89" s="91"/>
      <c r="G89" s="91"/>
      <c r="H89" s="91"/>
      <c r="I89" s="91"/>
      <c r="J89" s="91"/>
      <c r="K89" s="91"/>
      <c r="L89" s="91"/>
      <c r="M89" s="94" t="s">
        <v>287</v>
      </c>
      <c r="N89" s="94"/>
      <c r="O89" s="94"/>
      <c r="P89" s="92">
        <v>583505</v>
      </c>
    </row>
    <row r="90" spans="1:120">
      <c r="A90" s="95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7"/>
    </row>
    <row r="91" spans="1:120" ht="15.75" customHeight="1" thickBot="1">
      <c r="A91" s="98" t="s">
        <v>107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0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41714328</v>
      </c>
      <c r="E5" s="26">
        <f t="shared" ref="E5:M5" si="0">SUM(E6:E14)</f>
        <v>3832068</v>
      </c>
      <c r="F5" s="26">
        <f t="shared" si="0"/>
        <v>69798666</v>
      </c>
      <c r="G5" s="26">
        <f t="shared" si="0"/>
        <v>796560</v>
      </c>
      <c r="H5" s="26">
        <f t="shared" si="0"/>
        <v>0</v>
      </c>
      <c r="I5" s="26">
        <f t="shared" si="0"/>
        <v>0</v>
      </c>
      <c r="J5" s="26">
        <f t="shared" si="0"/>
        <v>72363692</v>
      </c>
      <c r="K5" s="26">
        <f t="shared" si="0"/>
        <v>176781</v>
      </c>
      <c r="L5" s="26">
        <f t="shared" si="0"/>
        <v>0</v>
      </c>
      <c r="M5" s="26">
        <f t="shared" si="0"/>
        <v>2004371</v>
      </c>
      <c r="N5" s="27">
        <f>SUM(D5:M5)</f>
        <v>190686466</v>
      </c>
      <c r="O5" s="32">
        <f t="shared" ref="O5:O36" si="1">(N5/O$78)</f>
        <v>378.45804811343038</v>
      </c>
      <c r="P5" s="6"/>
    </row>
    <row r="6" spans="1:133">
      <c r="A6" s="12"/>
      <c r="B6" s="44">
        <v>511</v>
      </c>
      <c r="C6" s="20" t="s">
        <v>20</v>
      </c>
      <c r="D6" s="46">
        <v>588588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588588</v>
      </c>
      <c r="O6" s="47">
        <f t="shared" si="1"/>
        <v>1.1681786877469729</v>
      </c>
      <c r="P6" s="9"/>
    </row>
    <row r="7" spans="1:133">
      <c r="A7" s="12"/>
      <c r="B7" s="44">
        <v>512</v>
      </c>
      <c r="C7" s="20" t="s">
        <v>21</v>
      </c>
      <c r="D7" s="46">
        <v>1258445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1258445</v>
      </c>
      <c r="O7" s="47">
        <f t="shared" si="1"/>
        <v>2.4976530760085818</v>
      </c>
      <c r="P7" s="9"/>
    </row>
    <row r="8" spans="1:133">
      <c r="A8" s="12"/>
      <c r="B8" s="44">
        <v>513</v>
      </c>
      <c r="C8" s="20" t="s">
        <v>22</v>
      </c>
      <c r="D8" s="46">
        <v>14401470</v>
      </c>
      <c r="E8" s="46">
        <v>40601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14442071</v>
      </c>
      <c r="O8" s="47">
        <f t="shared" si="1"/>
        <v>28.663376672865589</v>
      </c>
      <c r="P8" s="9"/>
    </row>
    <row r="9" spans="1:133">
      <c r="A9" s="12"/>
      <c r="B9" s="44">
        <v>514</v>
      </c>
      <c r="C9" s="20" t="s">
        <v>23</v>
      </c>
      <c r="D9" s="46">
        <v>1887031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1887031</v>
      </c>
      <c r="O9" s="47">
        <f t="shared" si="1"/>
        <v>3.7452163437206636</v>
      </c>
      <c r="P9" s="9"/>
    </row>
    <row r="10" spans="1:133">
      <c r="A10" s="12"/>
      <c r="B10" s="44">
        <v>515</v>
      </c>
      <c r="C10" s="20" t="s">
        <v>24</v>
      </c>
      <c r="D10" s="46">
        <v>311920</v>
      </c>
      <c r="E10" s="46">
        <v>2394654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2706574</v>
      </c>
      <c r="O10" s="47">
        <f t="shared" si="1"/>
        <v>5.3717745920917093</v>
      </c>
      <c r="P10" s="9"/>
    </row>
    <row r="11" spans="1:133">
      <c r="A11" s="12"/>
      <c r="B11" s="44">
        <v>516</v>
      </c>
      <c r="C11" s="20" t="s">
        <v>25</v>
      </c>
      <c r="D11" s="46">
        <v>2116759</v>
      </c>
      <c r="E11" s="46">
        <v>0</v>
      </c>
      <c r="F11" s="46">
        <v>0</v>
      </c>
      <c r="G11" s="46">
        <v>796560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2913319</v>
      </c>
      <c r="O11" s="47">
        <f t="shared" si="1"/>
        <v>5.7821042331959251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69798666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69798666</v>
      </c>
      <c r="O12" s="47">
        <f t="shared" si="1"/>
        <v>138.530371081927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176781</v>
      </c>
      <c r="L13" s="46">
        <v>0</v>
      </c>
      <c r="M13" s="46">
        <v>0</v>
      </c>
      <c r="N13" s="46">
        <f t="shared" si="2"/>
        <v>176781</v>
      </c>
      <c r="O13" s="47">
        <f t="shared" si="1"/>
        <v>0.3508596787542349</v>
      </c>
      <c r="P13" s="9"/>
    </row>
    <row r="14" spans="1:133">
      <c r="A14" s="12"/>
      <c r="B14" s="44">
        <v>519</v>
      </c>
      <c r="C14" s="20" t="s">
        <v>132</v>
      </c>
      <c r="D14" s="46">
        <v>21150115</v>
      </c>
      <c r="E14" s="46">
        <v>1396813</v>
      </c>
      <c r="F14" s="46">
        <v>0</v>
      </c>
      <c r="G14" s="46">
        <v>0</v>
      </c>
      <c r="H14" s="46">
        <v>0</v>
      </c>
      <c r="I14" s="46">
        <v>0</v>
      </c>
      <c r="J14" s="46">
        <v>72363692</v>
      </c>
      <c r="K14" s="46">
        <v>0</v>
      </c>
      <c r="L14" s="46">
        <v>0</v>
      </c>
      <c r="M14" s="46">
        <v>2004371</v>
      </c>
      <c r="N14" s="46">
        <f t="shared" si="2"/>
        <v>96914991</v>
      </c>
      <c r="O14" s="47">
        <f t="shared" si="1"/>
        <v>192.34851374711968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99424724</v>
      </c>
      <c r="E15" s="31">
        <f t="shared" si="3"/>
        <v>54624193</v>
      </c>
      <c r="F15" s="31">
        <f t="shared" si="3"/>
        <v>0</v>
      </c>
      <c r="G15" s="31">
        <f t="shared" si="3"/>
        <v>7793363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161842280</v>
      </c>
      <c r="O15" s="43">
        <f t="shared" si="1"/>
        <v>321.21059598968742</v>
      </c>
      <c r="P15" s="10"/>
    </row>
    <row r="16" spans="1:133">
      <c r="A16" s="12"/>
      <c r="B16" s="44">
        <v>521</v>
      </c>
      <c r="C16" s="20" t="s">
        <v>30</v>
      </c>
      <c r="D16" s="46">
        <v>39596905</v>
      </c>
      <c r="E16" s="46">
        <v>27964349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67561254</v>
      </c>
      <c r="O16" s="47">
        <f t="shared" si="1"/>
        <v>134.08974875508832</v>
      </c>
      <c r="P16" s="9"/>
    </row>
    <row r="17" spans="1:16">
      <c r="A17" s="12"/>
      <c r="B17" s="44">
        <v>522</v>
      </c>
      <c r="C17" s="20" t="s">
        <v>31</v>
      </c>
      <c r="D17" s="46">
        <v>1312451</v>
      </c>
      <c r="E17" s="46">
        <v>20469414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21781865</v>
      </c>
      <c r="O17" s="47">
        <f t="shared" si="1"/>
        <v>43.230766635374344</v>
      </c>
      <c r="P17" s="9"/>
    </row>
    <row r="18" spans="1:16">
      <c r="A18" s="12"/>
      <c r="B18" s="44">
        <v>523</v>
      </c>
      <c r="C18" s="20" t="s">
        <v>133</v>
      </c>
      <c r="D18" s="46">
        <v>37704129</v>
      </c>
      <c r="E18" s="46">
        <v>437548</v>
      </c>
      <c r="F18" s="46">
        <v>0</v>
      </c>
      <c r="G18" s="46">
        <v>6048805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44190482</v>
      </c>
      <c r="O18" s="47">
        <f t="shared" si="1"/>
        <v>87.705456573471125</v>
      </c>
      <c r="P18" s="9"/>
    </row>
    <row r="19" spans="1:16">
      <c r="A19" s="12"/>
      <c r="B19" s="44">
        <v>524</v>
      </c>
      <c r="C19" s="20" t="s">
        <v>33</v>
      </c>
      <c r="D19" s="46">
        <v>193755</v>
      </c>
      <c r="E19" s="46">
        <v>2306210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2499965</v>
      </c>
      <c r="O19" s="47">
        <f t="shared" si="1"/>
        <v>4.9617148720554294</v>
      </c>
      <c r="P19" s="9"/>
    </row>
    <row r="20" spans="1:16">
      <c r="A20" s="12"/>
      <c r="B20" s="44">
        <v>525</v>
      </c>
      <c r="C20" s="20" t="s">
        <v>34</v>
      </c>
      <c r="D20" s="46">
        <v>766541</v>
      </c>
      <c r="E20" s="46">
        <v>2348773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3115314</v>
      </c>
      <c r="O20" s="47">
        <f t="shared" si="1"/>
        <v>6.1830064840597716</v>
      </c>
      <c r="P20" s="9"/>
    </row>
    <row r="21" spans="1:16">
      <c r="A21" s="12"/>
      <c r="B21" s="44">
        <v>526</v>
      </c>
      <c r="C21" s="20" t="s">
        <v>35</v>
      </c>
      <c r="D21" s="46">
        <v>17169913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17169913</v>
      </c>
      <c r="O21" s="47">
        <f t="shared" si="1"/>
        <v>34.077362156669331</v>
      </c>
      <c r="P21" s="9"/>
    </row>
    <row r="22" spans="1:16">
      <c r="A22" s="12"/>
      <c r="B22" s="44">
        <v>527</v>
      </c>
      <c r="C22" s="20" t="s">
        <v>36</v>
      </c>
      <c r="D22" s="46">
        <v>1637999</v>
      </c>
      <c r="E22" s="46">
        <v>20423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1658422</v>
      </c>
      <c r="O22" s="47">
        <f t="shared" si="1"/>
        <v>3.291492921518465</v>
      </c>
      <c r="P22" s="9"/>
    </row>
    <row r="23" spans="1:16">
      <c r="A23" s="12"/>
      <c r="B23" s="44">
        <v>529</v>
      </c>
      <c r="C23" s="20" t="s">
        <v>37</v>
      </c>
      <c r="D23" s="46">
        <v>1043031</v>
      </c>
      <c r="E23" s="46">
        <v>1077476</v>
      </c>
      <c r="F23" s="46">
        <v>0</v>
      </c>
      <c r="G23" s="46">
        <v>1744558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3865065</v>
      </c>
      <c r="O23" s="47">
        <f t="shared" si="1"/>
        <v>7.6710475914506473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SUM(D25:D28)</f>
        <v>4490407</v>
      </c>
      <c r="E24" s="31">
        <f t="shared" si="5"/>
        <v>1489736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33843095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39823238</v>
      </c>
      <c r="O24" s="43">
        <f t="shared" si="1"/>
        <v>79.037727423385093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21151081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21151081</v>
      </c>
      <c r="O25" s="47">
        <f t="shared" si="1"/>
        <v>41.978840966873143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12692014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12692014</v>
      </c>
      <c r="O26" s="47">
        <f t="shared" si="1"/>
        <v>25.190014508257402</v>
      </c>
      <c r="P26" s="9"/>
    </row>
    <row r="27" spans="1:16">
      <c r="A27" s="12"/>
      <c r="B27" s="44">
        <v>537</v>
      </c>
      <c r="C27" s="20" t="s">
        <v>136</v>
      </c>
      <c r="D27" s="46">
        <v>3846299</v>
      </c>
      <c r="E27" s="46">
        <v>1349285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5195584</v>
      </c>
      <c r="O27" s="47">
        <f t="shared" si="1"/>
        <v>10.311746925182247</v>
      </c>
      <c r="P27" s="9"/>
    </row>
    <row r="28" spans="1:16">
      <c r="A28" s="12"/>
      <c r="B28" s="44">
        <v>539</v>
      </c>
      <c r="C28" s="20" t="s">
        <v>45</v>
      </c>
      <c r="D28" s="46">
        <v>644108</v>
      </c>
      <c r="E28" s="46">
        <v>140451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784559</v>
      </c>
      <c r="O28" s="47">
        <f t="shared" si="1"/>
        <v>1.5571250230722973</v>
      </c>
      <c r="P28" s="9"/>
    </row>
    <row r="29" spans="1:16" ht="15.75">
      <c r="A29" s="28" t="s">
        <v>46</v>
      </c>
      <c r="B29" s="29"/>
      <c r="C29" s="30"/>
      <c r="D29" s="31">
        <f t="shared" ref="D29:M29" si="6">SUM(D30:D34)</f>
        <v>0</v>
      </c>
      <c r="E29" s="31">
        <f t="shared" si="6"/>
        <v>33477518</v>
      </c>
      <c r="F29" s="31">
        <f t="shared" si="6"/>
        <v>0</v>
      </c>
      <c r="G29" s="31">
        <f t="shared" si="6"/>
        <v>5041704</v>
      </c>
      <c r="H29" s="31">
        <f t="shared" si="6"/>
        <v>0</v>
      </c>
      <c r="I29" s="31">
        <f t="shared" si="6"/>
        <v>42694622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ref="N29:N40" si="7">SUM(D29:M29)</f>
        <v>81213844</v>
      </c>
      <c r="O29" s="43">
        <f t="shared" si="1"/>
        <v>161.18623164387884</v>
      </c>
      <c r="P29" s="10"/>
    </row>
    <row r="30" spans="1:16">
      <c r="A30" s="12"/>
      <c r="B30" s="44">
        <v>541</v>
      </c>
      <c r="C30" s="20" t="s">
        <v>137</v>
      </c>
      <c r="D30" s="46">
        <v>0</v>
      </c>
      <c r="E30" s="46">
        <v>32113234</v>
      </c>
      <c r="F30" s="46">
        <v>0</v>
      </c>
      <c r="G30" s="46">
        <v>5041704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37154938</v>
      </c>
      <c r="O30" s="47">
        <f t="shared" si="1"/>
        <v>73.741915764779662</v>
      </c>
      <c r="P30" s="9"/>
    </row>
    <row r="31" spans="1:16">
      <c r="A31" s="12"/>
      <c r="B31" s="44">
        <v>542</v>
      </c>
      <c r="C31" s="20" t="s">
        <v>48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16292484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16292484</v>
      </c>
      <c r="O31" s="47">
        <f t="shared" si="1"/>
        <v>32.335916769044815</v>
      </c>
      <c r="P31" s="9"/>
    </row>
    <row r="32" spans="1:16">
      <c r="A32" s="12"/>
      <c r="B32" s="44">
        <v>543</v>
      </c>
      <c r="C32" s="20" t="s">
        <v>138</v>
      </c>
      <c r="D32" s="46">
        <v>0</v>
      </c>
      <c r="E32" s="46">
        <v>1364284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1364284</v>
      </c>
      <c r="O32" s="47">
        <f t="shared" si="1"/>
        <v>2.7077131929876095</v>
      </c>
      <c r="P32" s="9"/>
    </row>
    <row r="33" spans="1:16">
      <c r="A33" s="12"/>
      <c r="B33" s="44">
        <v>544</v>
      </c>
      <c r="C33" s="20" t="s">
        <v>139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24380566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24380566</v>
      </c>
      <c r="O33" s="47">
        <f t="shared" si="1"/>
        <v>48.388444202750414</v>
      </c>
      <c r="P33" s="9"/>
    </row>
    <row r="34" spans="1:16">
      <c r="A34" s="12"/>
      <c r="B34" s="44">
        <v>545</v>
      </c>
      <c r="C34" s="20" t="s">
        <v>51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2021572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2021572</v>
      </c>
      <c r="O34" s="47">
        <f t="shared" si="1"/>
        <v>4.0122417143163354</v>
      </c>
      <c r="P34" s="9"/>
    </row>
    <row r="35" spans="1:16" ht="15.75">
      <c r="A35" s="28" t="s">
        <v>52</v>
      </c>
      <c r="B35" s="29"/>
      <c r="C35" s="30"/>
      <c r="D35" s="31">
        <f t="shared" ref="D35:M35" si="8">SUM(D36:D39)</f>
        <v>2171177</v>
      </c>
      <c r="E35" s="31">
        <f t="shared" si="8"/>
        <v>18494296</v>
      </c>
      <c r="F35" s="31">
        <f t="shared" si="8"/>
        <v>0</v>
      </c>
      <c r="G35" s="31">
        <f t="shared" si="8"/>
        <v>0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7"/>
        <v>20665473</v>
      </c>
      <c r="O35" s="43">
        <f t="shared" si="1"/>
        <v>41.01504809953736</v>
      </c>
      <c r="P35" s="10"/>
    </row>
    <row r="36" spans="1:16">
      <c r="A36" s="13"/>
      <c r="B36" s="45">
        <v>552</v>
      </c>
      <c r="C36" s="21" t="s">
        <v>53</v>
      </c>
      <c r="D36" s="46">
        <v>0</v>
      </c>
      <c r="E36" s="46">
        <v>10112113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10112113</v>
      </c>
      <c r="O36" s="47">
        <f t="shared" si="1"/>
        <v>20.069649559095843</v>
      </c>
      <c r="P36" s="9"/>
    </row>
    <row r="37" spans="1:16">
      <c r="A37" s="13"/>
      <c r="B37" s="45">
        <v>553</v>
      </c>
      <c r="C37" s="21" t="s">
        <v>140</v>
      </c>
      <c r="D37" s="46">
        <v>561135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561135</v>
      </c>
      <c r="O37" s="47">
        <f t="shared" ref="O37:O68" si="9">(N37/O$78)</f>
        <v>1.1136923415851114</v>
      </c>
      <c r="P37" s="9"/>
    </row>
    <row r="38" spans="1:16">
      <c r="A38" s="13"/>
      <c r="B38" s="45">
        <v>554</v>
      </c>
      <c r="C38" s="21" t="s">
        <v>55</v>
      </c>
      <c r="D38" s="46">
        <v>0</v>
      </c>
      <c r="E38" s="46">
        <v>8382183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8382183</v>
      </c>
      <c r="O38" s="47">
        <f t="shared" si="9"/>
        <v>16.636233727828266</v>
      </c>
      <c r="P38" s="9"/>
    </row>
    <row r="39" spans="1:16">
      <c r="A39" s="13"/>
      <c r="B39" s="45">
        <v>559</v>
      </c>
      <c r="C39" s="21" t="s">
        <v>56</v>
      </c>
      <c r="D39" s="46">
        <v>1610042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1610042</v>
      </c>
      <c r="O39" s="47">
        <f t="shared" si="9"/>
        <v>3.1954724710281415</v>
      </c>
      <c r="P39" s="9"/>
    </row>
    <row r="40" spans="1:16" ht="15.75">
      <c r="A40" s="28" t="s">
        <v>57</v>
      </c>
      <c r="B40" s="29"/>
      <c r="C40" s="30"/>
      <c r="D40" s="31">
        <f t="shared" ref="D40:M40" si="10">SUM(D41:D43)</f>
        <v>12504079</v>
      </c>
      <c r="E40" s="31">
        <f t="shared" si="10"/>
        <v>8851093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7"/>
        <v>21355172</v>
      </c>
      <c r="O40" s="43">
        <f t="shared" si="9"/>
        <v>42.383903177725159</v>
      </c>
      <c r="P40" s="10"/>
    </row>
    <row r="41" spans="1:16">
      <c r="A41" s="12"/>
      <c r="B41" s="44">
        <v>562</v>
      </c>
      <c r="C41" s="20" t="s">
        <v>141</v>
      </c>
      <c r="D41" s="46">
        <v>2533533</v>
      </c>
      <c r="E41" s="46">
        <v>5403963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9" si="11">SUM(D41:M41)</f>
        <v>7937496</v>
      </c>
      <c r="O41" s="47">
        <f t="shared" si="9"/>
        <v>15.753657331234828</v>
      </c>
      <c r="P41" s="9"/>
    </row>
    <row r="42" spans="1:16">
      <c r="A42" s="12"/>
      <c r="B42" s="44">
        <v>564</v>
      </c>
      <c r="C42" s="20" t="s">
        <v>142</v>
      </c>
      <c r="D42" s="46">
        <v>3951869</v>
      </c>
      <c r="E42" s="46">
        <v>587601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4539470</v>
      </c>
      <c r="O42" s="47">
        <f t="shared" si="9"/>
        <v>9.0095484577781928</v>
      </c>
      <c r="P42" s="9"/>
    </row>
    <row r="43" spans="1:16">
      <c r="A43" s="12"/>
      <c r="B43" s="44">
        <v>569</v>
      </c>
      <c r="C43" s="20" t="s">
        <v>60</v>
      </c>
      <c r="D43" s="46">
        <v>6018677</v>
      </c>
      <c r="E43" s="46">
        <v>2859529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8878206</v>
      </c>
      <c r="O43" s="47">
        <f t="shared" si="9"/>
        <v>17.620697388712138</v>
      </c>
      <c r="P43" s="9"/>
    </row>
    <row r="44" spans="1:16" ht="15.75">
      <c r="A44" s="28" t="s">
        <v>61</v>
      </c>
      <c r="B44" s="29"/>
      <c r="C44" s="30"/>
      <c r="D44" s="31">
        <f t="shared" ref="D44:M44" si="12">SUM(D45:D49)</f>
        <v>15207920</v>
      </c>
      <c r="E44" s="31">
        <f t="shared" si="12"/>
        <v>29266242</v>
      </c>
      <c r="F44" s="31">
        <f t="shared" si="12"/>
        <v>0</v>
      </c>
      <c r="G44" s="31">
        <f t="shared" si="12"/>
        <v>4190621</v>
      </c>
      <c r="H44" s="31">
        <f t="shared" si="12"/>
        <v>0</v>
      </c>
      <c r="I44" s="31">
        <f t="shared" si="12"/>
        <v>0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>SUM(D44:M44)</f>
        <v>48664783</v>
      </c>
      <c r="O44" s="43">
        <f t="shared" si="9"/>
        <v>96.58566322186519</v>
      </c>
      <c r="P44" s="9"/>
    </row>
    <row r="45" spans="1:16">
      <c r="A45" s="12"/>
      <c r="B45" s="44">
        <v>571</v>
      </c>
      <c r="C45" s="20" t="s">
        <v>62</v>
      </c>
      <c r="D45" s="46">
        <v>0</v>
      </c>
      <c r="E45" s="46">
        <v>15895709</v>
      </c>
      <c r="F45" s="46">
        <v>0</v>
      </c>
      <c r="G45" s="46">
        <v>184785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16080494</v>
      </c>
      <c r="O45" s="47">
        <f t="shared" si="9"/>
        <v>31.915177304401499</v>
      </c>
      <c r="P45" s="9"/>
    </row>
    <row r="46" spans="1:16">
      <c r="A46" s="12"/>
      <c r="B46" s="44">
        <v>572</v>
      </c>
      <c r="C46" s="20" t="s">
        <v>143</v>
      </c>
      <c r="D46" s="46">
        <v>15207920</v>
      </c>
      <c r="E46" s="46">
        <v>6589414</v>
      </c>
      <c r="F46" s="46">
        <v>0</v>
      </c>
      <c r="G46" s="46">
        <v>4005836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25803170</v>
      </c>
      <c r="O46" s="47">
        <f t="shared" si="9"/>
        <v>51.211905900752406</v>
      </c>
      <c r="P46" s="9"/>
    </row>
    <row r="47" spans="1:16">
      <c r="A47" s="12"/>
      <c r="B47" s="44">
        <v>573</v>
      </c>
      <c r="C47" s="20" t="s">
        <v>64</v>
      </c>
      <c r="D47" s="46">
        <v>0</v>
      </c>
      <c r="E47" s="46">
        <v>8534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8534</v>
      </c>
      <c r="O47" s="47">
        <f t="shared" si="9"/>
        <v>1.6937547012906593E-2</v>
      </c>
      <c r="P47" s="9"/>
    </row>
    <row r="48" spans="1:16">
      <c r="A48" s="12"/>
      <c r="B48" s="44">
        <v>575</v>
      </c>
      <c r="C48" s="20" t="s">
        <v>144</v>
      </c>
      <c r="D48" s="46">
        <v>0</v>
      </c>
      <c r="E48" s="46">
        <v>5039463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5039463</v>
      </c>
      <c r="O48" s="47">
        <f t="shared" si="9"/>
        <v>10.001891432189279</v>
      </c>
      <c r="P48" s="9"/>
    </row>
    <row r="49" spans="1:16">
      <c r="A49" s="12"/>
      <c r="B49" s="44">
        <v>579</v>
      </c>
      <c r="C49" s="20" t="s">
        <v>66</v>
      </c>
      <c r="D49" s="46">
        <v>0</v>
      </c>
      <c r="E49" s="46">
        <v>1733122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1733122</v>
      </c>
      <c r="O49" s="47">
        <f t="shared" si="9"/>
        <v>3.4397510375091049</v>
      </c>
      <c r="P49" s="9"/>
    </row>
    <row r="50" spans="1:16" ht="15.75">
      <c r="A50" s="28" t="s">
        <v>145</v>
      </c>
      <c r="B50" s="29"/>
      <c r="C50" s="30"/>
      <c r="D50" s="31">
        <f t="shared" ref="D50:M50" si="13">SUM(D51:D52)</f>
        <v>14322143</v>
      </c>
      <c r="E50" s="31">
        <f t="shared" si="13"/>
        <v>39684303</v>
      </c>
      <c r="F50" s="31">
        <f t="shared" si="13"/>
        <v>1437165</v>
      </c>
      <c r="G50" s="31">
        <f t="shared" si="13"/>
        <v>7462364</v>
      </c>
      <c r="H50" s="31">
        <f t="shared" si="13"/>
        <v>0</v>
      </c>
      <c r="I50" s="31">
        <f t="shared" si="13"/>
        <v>0</v>
      </c>
      <c r="J50" s="31">
        <f t="shared" si="13"/>
        <v>500000</v>
      </c>
      <c r="K50" s="31">
        <f t="shared" si="13"/>
        <v>0</v>
      </c>
      <c r="L50" s="31">
        <f t="shared" si="13"/>
        <v>0</v>
      </c>
      <c r="M50" s="31">
        <f t="shared" si="13"/>
        <v>440009</v>
      </c>
      <c r="N50" s="31">
        <f>SUM(D50:M50)</f>
        <v>63845984</v>
      </c>
      <c r="O50" s="43">
        <f t="shared" si="9"/>
        <v>126.7160013575442</v>
      </c>
      <c r="P50" s="9"/>
    </row>
    <row r="51" spans="1:16">
      <c r="A51" s="12"/>
      <c r="B51" s="44">
        <v>581</v>
      </c>
      <c r="C51" s="20" t="s">
        <v>146</v>
      </c>
      <c r="D51" s="46">
        <v>14322143</v>
      </c>
      <c r="E51" s="46">
        <v>39684303</v>
      </c>
      <c r="F51" s="46">
        <v>1437165</v>
      </c>
      <c r="G51" s="46">
        <v>7462364</v>
      </c>
      <c r="H51" s="46">
        <v>0</v>
      </c>
      <c r="I51" s="46">
        <v>0</v>
      </c>
      <c r="J51" s="46">
        <v>500000</v>
      </c>
      <c r="K51" s="46">
        <v>0</v>
      </c>
      <c r="L51" s="46">
        <v>0</v>
      </c>
      <c r="M51" s="46">
        <v>0</v>
      </c>
      <c r="N51" s="46">
        <f>SUM(D51:M51)</f>
        <v>63405975</v>
      </c>
      <c r="O51" s="47">
        <f t="shared" si="9"/>
        <v>125.84270945180222</v>
      </c>
      <c r="P51" s="9"/>
    </row>
    <row r="52" spans="1:16">
      <c r="A52" s="12"/>
      <c r="B52" s="44">
        <v>587</v>
      </c>
      <c r="C52" s="20" t="s">
        <v>147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440009</v>
      </c>
      <c r="N52" s="46">
        <f t="shared" ref="N52:N58" si="14">SUM(D52:M52)</f>
        <v>440009</v>
      </c>
      <c r="O52" s="47">
        <f t="shared" si="9"/>
        <v>0.87329190574197535</v>
      </c>
      <c r="P52" s="9"/>
    </row>
    <row r="53" spans="1:16" ht="15.75">
      <c r="A53" s="28" t="s">
        <v>71</v>
      </c>
      <c r="B53" s="29"/>
      <c r="C53" s="30"/>
      <c r="D53" s="31">
        <f t="shared" ref="D53:M53" si="15">SUM(D54:D75)</f>
        <v>5768881</v>
      </c>
      <c r="E53" s="31">
        <f t="shared" si="15"/>
        <v>0</v>
      </c>
      <c r="F53" s="31">
        <f t="shared" si="15"/>
        <v>0</v>
      </c>
      <c r="G53" s="31">
        <f t="shared" si="15"/>
        <v>0</v>
      </c>
      <c r="H53" s="31">
        <f t="shared" si="15"/>
        <v>0</v>
      </c>
      <c r="I53" s="31">
        <f t="shared" si="15"/>
        <v>0</v>
      </c>
      <c r="J53" s="31">
        <f t="shared" si="15"/>
        <v>0</v>
      </c>
      <c r="K53" s="31">
        <f t="shared" si="15"/>
        <v>0</v>
      </c>
      <c r="L53" s="31">
        <f t="shared" si="15"/>
        <v>0</v>
      </c>
      <c r="M53" s="31">
        <f t="shared" si="15"/>
        <v>16419914</v>
      </c>
      <c r="N53" s="31">
        <f>SUM(D53:M53)</f>
        <v>22188795</v>
      </c>
      <c r="O53" s="43">
        <f t="shared" si="9"/>
        <v>44.038406195482395</v>
      </c>
      <c r="P53" s="9"/>
    </row>
    <row r="54" spans="1:16">
      <c r="A54" s="12"/>
      <c r="B54" s="44">
        <v>601</v>
      </c>
      <c r="C54" s="20" t="s">
        <v>148</v>
      </c>
      <c r="D54" s="46">
        <v>350870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350870</v>
      </c>
      <c r="O54" s="47">
        <f t="shared" si="9"/>
        <v>0.69637650813434926</v>
      </c>
      <c r="P54" s="9"/>
    </row>
    <row r="55" spans="1:16">
      <c r="A55" s="12"/>
      <c r="B55" s="44">
        <v>604</v>
      </c>
      <c r="C55" s="20" t="s">
        <v>149</v>
      </c>
      <c r="D55" s="46">
        <v>2160958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1723592</v>
      </c>
      <c r="N55" s="46">
        <f t="shared" si="14"/>
        <v>3884550</v>
      </c>
      <c r="O55" s="47">
        <f t="shared" si="9"/>
        <v>7.709719738573507</v>
      </c>
      <c r="P55" s="9"/>
    </row>
    <row r="56" spans="1:16">
      <c r="A56" s="12"/>
      <c r="B56" s="44">
        <v>605</v>
      </c>
      <c r="C56" s="20" t="s">
        <v>150</v>
      </c>
      <c r="D56" s="46">
        <v>42578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42578</v>
      </c>
      <c r="O56" s="47">
        <f t="shared" si="9"/>
        <v>8.4505141400930031E-2</v>
      </c>
      <c r="P56" s="9"/>
    </row>
    <row r="57" spans="1:16">
      <c r="A57" s="12"/>
      <c r="B57" s="44">
        <v>607</v>
      </c>
      <c r="C57" s="20" t="s">
        <v>151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187955</v>
      </c>
      <c r="N57" s="46">
        <f t="shared" si="14"/>
        <v>187955</v>
      </c>
      <c r="O57" s="47">
        <f t="shared" si="9"/>
        <v>0.37303687002705166</v>
      </c>
      <c r="P57" s="9"/>
    </row>
    <row r="58" spans="1:16">
      <c r="A58" s="12"/>
      <c r="B58" s="44">
        <v>608</v>
      </c>
      <c r="C58" s="20" t="s">
        <v>152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266989</v>
      </c>
      <c r="N58" s="46">
        <f t="shared" si="14"/>
        <v>266989</v>
      </c>
      <c r="O58" s="47">
        <f t="shared" si="9"/>
        <v>0.52989673534437765</v>
      </c>
      <c r="P58" s="9"/>
    </row>
    <row r="59" spans="1:16">
      <c r="A59" s="12"/>
      <c r="B59" s="44">
        <v>614</v>
      </c>
      <c r="C59" s="20" t="s">
        <v>153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1631419</v>
      </c>
      <c r="N59" s="46">
        <f t="shared" ref="N59:N69" si="16">SUM(D59:M59)</f>
        <v>1631419</v>
      </c>
      <c r="O59" s="47">
        <f t="shared" si="9"/>
        <v>3.2378996965372702</v>
      </c>
      <c r="P59" s="9"/>
    </row>
    <row r="60" spans="1:16">
      <c r="A60" s="12"/>
      <c r="B60" s="44">
        <v>617</v>
      </c>
      <c r="C60" s="20" t="s">
        <v>79</v>
      </c>
      <c r="D60" s="46">
        <v>3112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3112</v>
      </c>
      <c r="O60" s="47">
        <f t="shared" si="9"/>
        <v>6.1764291427425962E-3</v>
      </c>
      <c r="P60" s="9"/>
    </row>
    <row r="61" spans="1:16">
      <c r="A61" s="12"/>
      <c r="B61" s="44">
        <v>622</v>
      </c>
      <c r="C61" s="20" t="s">
        <v>81</v>
      </c>
      <c r="D61" s="46">
        <v>342905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342905</v>
      </c>
      <c r="O61" s="47">
        <f t="shared" si="9"/>
        <v>0.68056826323655206</v>
      </c>
      <c r="P61" s="9"/>
    </row>
    <row r="62" spans="1:16">
      <c r="A62" s="12"/>
      <c r="B62" s="44">
        <v>623</v>
      </c>
      <c r="C62" s="20" t="s">
        <v>82</v>
      </c>
      <c r="D62" s="46">
        <v>1344423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1344423</v>
      </c>
      <c r="O62" s="47">
        <f t="shared" si="9"/>
        <v>2.6682947935004595</v>
      </c>
      <c r="P62" s="9"/>
    </row>
    <row r="63" spans="1:16">
      <c r="A63" s="12"/>
      <c r="B63" s="44">
        <v>634</v>
      </c>
      <c r="C63" s="20" t="s">
        <v>154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1346972</v>
      </c>
      <c r="N63" s="46">
        <f t="shared" si="16"/>
        <v>1346972</v>
      </c>
      <c r="O63" s="47">
        <f t="shared" si="9"/>
        <v>2.6733538288105017</v>
      </c>
      <c r="P63" s="9"/>
    </row>
    <row r="64" spans="1:16">
      <c r="A64" s="12"/>
      <c r="B64" s="44">
        <v>654</v>
      </c>
      <c r="C64" s="20" t="s">
        <v>155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1656665</v>
      </c>
      <c r="N64" s="46">
        <f t="shared" si="16"/>
        <v>1656665</v>
      </c>
      <c r="O64" s="47">
        <f t="shared" si="9"/>
        <v>3.2880057794863959</v>
      </c>
      <c r="P64" s="9"/>
    </row>
    <row r="65" spans="1:119">
      <c r="A65" s="12"/>
      <c r="B65" s="44">
        <v>674</v>
      </c>
      <c r="C65" s="20" t="s">
        <v>156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616012</v>
      </c>
      <c r="N65" s="46">
        <f t="shared" si="16"/>
        <v>616012</v>
      </c>
      <c r="O65" s="47">
        <f t="shared" si="9"/>
        <v>1.2226074772105244</v>
      </c>
      <c r="P65" s="9"/>
    </row>
    <row r="66" spans="1:119">
      <c r="A66" s="12"/>
      <c r="B66" s="44">
        <v>689</v>
      </c>
      <c r="C66" s="20" t="s">
        <v>121</v>
      </c>
      <c r="D66" s="46">
        <v>248827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248827</v>
      </c>
      <c r="O66" s="47">
        <f t="shared" si="9"/>
        <v>0.49385036449267739</v>
      </c>
      <c r="P66" s="9"/>
    </row>
    <row r="67" spans="1:119">
      <c r="A67" s="12"/>
      <c r="B67" s="44">
        <v>694</v>
      </c>
      <c r="C67" s="20" t="s">
        <v>157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433337</v>
      </c>
      <c r="N67" s="46">
        <f t="shared" si="16"/>
        <v>433337</v>
      </c>
      <c r="O67" s="47">
        <f t="shared" si="9"/>
        <v>0.86004989570329327</v>
      </c>
      <c r="P67" s="9"/>
    </row>
    <row r="68" spans="1:119">
      <c r="A68" s="12"/>
      <c r="B68" s="44">
        <v>713</v>
      </c>
      <c r="C68" s="20" t="s">
        <v>158</v>
      </c>
      <c r="D68" s="46">
        <v>282790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3380442</v>
      </c>
      <c r="N68" s="46">
        <f t="shared" si="16"/>
        <v>3663232</v>
      </c>
      <c r="O68" s="47">
        <f t="shared" si="9"/>
        <v>7.2704668642118406</v>
      </c>
      <c r="P68" s="9"/>
    </row>
    <row r="69" spans="1:119">
      <c r="A69" s="12"/>
      <c r="B69" s="44">
        <v>714</v>
      </c>
      <c r="C69" s="20" t="s">
        <v>123</v>
      </c>
      <c r="D69" s="46">
        <v>616154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639954</v>
      </c>
      <c r="N69" s="46">
        <f t="shared" si="16"/>
        <v>1256108</v>
      </c>
      <c r="O69" s="47">
        <f t="shared" ref="O69:O76" si="17">(N69/O$78)</f>
        <v>2.4930148000103207</v>
      </c>
      <c r="P69" s="9"/>
    </row>
    <row r="70" spans="1:119">
      <c r="A70" s="12"/>
      <c r="B70" s="44">
        <v>716</v>
      </c>
      <c r="C70" s="20" t="s">
        <v>124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692371</v>
      </c>
      <c r="N70" s="46">
        <f t="shared" ref="N70:N75" si="18">SUM(D70:M70)</f>
        <v>692371</v>
      </c>
      <c r="O70" s="47">
        <f t="shared" si="17"/>
        <v>1.3741582332872218</v>
      </c>
      <c r="P70" s="9"/>
    </row>
    <row r="71" spans="1:119">
      <c r="A71" s="12"/>
      <c r="B71" s="44">
        <v>719</v>
      </c>
      <c r="C71" s="20" t="s">
        <v>125</v>
      </c>
      <c r="D71" s="46">
        <v>365739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365739</v>
      </c>
      <c r="O71" s="47">
        <f t="shared" si="17"/>
        <v>0.72588721665730538</v>
      </c>
      <c r="P71" s="9"/>
    </row>
    <row r="72" spans="1:119">
      <c r="A72" s="12"/>
      <c r="B72" s="44">
        <v>724</v>
      </c>
      <c r="C72" s="20" t="s">
        <v>159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1437343</v>
      </c>
      <c r="N72" s="46">
        <f t="shared" si="18"/>
        <v>1437343</v>
      </c>
      <c r="O72" s="47">
        <f t="shared" si="17"/>
        <v>2.852714393739419</v>
      </c>
      <c r="P72" s="9"/>
    </row>
    <row r="73" spans="1:119">
      <c r="A73" s="12"/>
      <c r="B73" s="44">
        <v>744</v>
      </c>
      <c r="C73" s="20" t="s">
        <v>160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745067</v>
      </c>
      <c r="N73" s="46">
        <f t="shared" si="18"/>
        <v>745067</v>
      </c>
      <c r="O73" s="47">
        <f t="shared" si="17"/>
        <v>1.4787447082570047</v>
      </c>
      <c r="P73" s="9"/>
    </row>
    <row r="74" spans="1:119">
      <c r="A74" s="12"/>
      <c r="B74" s="44">
        <v>752</v>
      </c>
      <c r="C74" s="20" t="s">
        <v>161</v>
      </c>
      <c r="D74" s="46">
        <v>10525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10525</v>
      </c>
      <c r="O74" s="47">
        <f t="shared" si="17"/>
        <v>2.0889112058922181E-2</v>
      </c>
      <c r="P74" s="9"/>
    </row>
    <row r="75" spans="1:119" ht="15.75" thickBot="1">
      <c r="A75" s="12"/>
      <c r="B75" s="44">
        <v>764</v>
      </c>
      <c r="C75" s="20" t="s">
        <v>162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1661796</v>
      </c>
      <c r="N75" s="46">
        <f t="shared" si="18"/>
        <v>1661796</v>
      </c>
      <c r="O75" s="47">
        <f t="shared" si="17"/>
        <v>3.2981893456597287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19">SUM(D5,D15,D24,D29,D35,D40,D44,D50,D53)</f>
        <v>195603659</v>
      </c>
      <c r="E76" s="15">
        <f t="shared" si="19"/>
        <v>189719449</v>
      </c>
      <c r="F76" s="15">
        <f t="shared" si="19"/>
        <v>71235831</v>
      </c>
      <c r="G76" s="15">
        <f t="shared" si="19"/>
        <v>25284612</v>
      </c>
      <c r="H76" s="15">
        <f t="shared" si="19"/>
        <v>0</v>
      </c>
      <c r="I76" s="15">
        <f t="shared" si="19"/>
        <v>76537717</v>
      </c>
      <c r="J76" s="15">
        <f t="shared" si="19"/>
        <v>72863692</v>
      </c>
      <c r="K76" s="15">
        <f t="shared" si="19"/>
        <v>176781</v>
      </c>
      <c r="L76" s="15">
        <f t="shared" si="19"/>
        <v>0</v>
      </c>
      <c r="M76" s="15">
        <f t="shared" si="19"/>
        <v>18864294</v>
      </c>
      <c r="N76" s="15">
        <f>SUM(D76:M76)</f>
        <v>650286035</v>
      </c>
      <c r="O76" s="37">
        <f t="shared" si="17"/>
        <v>1290.6316252225361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118" t="s">
        <v>163</v>
      </c>
      <c r="M78" s="118"/>
      <c r="N78" s="118"/>
      <c r="O78" s="41">
        <v>503851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107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38466733</v>
      </c>
      <c r="E5" s="26">
        <f t="shared" ref="E5:M5" si="0">SUM(E6:E14)</f>
        <v>4162777</v>
      </c>
      <c r="F5" s="26">
        <f t="shared" si="0"/>
        <v>64961864</v>
      </c>
      <c r="G5" s="26">
        <f t="shared" si="0"/>
        <v>1322966</v>
      </c>
      <c r="H5" s="26">
        <f t="shared" si="0"/>
        <v>0</v>
      </c>
      <c r="I5" s="26">
        <f t="shared" si="0"/>
        <v>0</v>
      </c>
      <c r="J5" s="26">
        <f t="shared" si="0"/>
        <v>63283306</v>
      </c>
      <c r="K5" s="26">
        <f t="shared" si="0"/>
        <v>89782</v>
      </c>
      <c r="L5" s="26">
        <f t="shared" si="0"/>
        <v>0</v>
      </c>
      <c r="M5" s="26">
        <f t="shared" si="0"/>
        <v>1895039</v>
      </c>
      <c r="N5" s="27">
        <f>SUM(D5:M5)</f>
        <v>174182467</v>
      </c>
      <c r="O5" s="32">
        <f t="shared" ref="O5:O36" si="1">(N5/O$81)</f>
        <v>349.07845035252058</v>
      </c>
      <c r="P5" s="6"/>
    </row>
    <row r="6" spans="1:133">
      <c r="A6" s="12"/>
      <c r="B6" s="44">
        <v>511</v>
      </c>
      <c r="C6" s="20" t="s">
        <v>20</v>
      </c>
      <c r="D6" s="46">
        <v>409787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409787</v>
      </c>
      <c r="O6" s="47">
        <f t="shared" si="1"/>
        <v>0.82125264039697143</v>
      </c>
      <c r="P6" s="9"/>
    </row>
    <row r="7" spans="1:133">
      <c r="A7" s="12"/>
      <c r="B7" s="44">
        <v>512</v>
      </c>
      <c r="C7" s="20" t="s">
        <v>21</v>
      </c>
      <c r="D7" s="46">
        <v>1048831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1048831</v>
      </c>
      <c r="O7" s="47">
        <f t="shared" si="1"/>
        <v>2.1019584029756824</v>
      </c>
      <c r="P7" s="9"/>
    </row>
    <row r="8" spans="1:133">
      <c r="A8" s="12"/>
      <c r="B8" s="44">
        <v>513</v>
      </c>
      <c r="C8" s="20" t="s">
        <v>22</v>
      </c>
      <c r="D8" s="46">
        <v>14254249</v>
      </c>
      <c r="E8" s="46">
        <v>43343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14297592</v>
      </c>
      <c r="O8" s="47">
        <f t="shared" si="1"/>
        <v>28.653752269639142</v>
      </c>
      <c r="P8" s="9"/>
    </row>
    <row r="9" spans="1:133">
      <c r="A9" s="12"/>
      <c r="B9" s="44">
        <v>514</v>
      </c>
      <c r="C9" s="20" t="s">
        <v>23</v>
      </c>
      <c r="D9" s="46">
        <v>1638406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1638406</v>
      </c>
      <c r="O9" s="47">
        <f t="shared" si="1"/>
        <v>3.2835235220791299</v>
      </c>
      <c r="P9" s="9"/>
    </row>
    <row r="10" spans="1:133">
      <c r="A10" s="12"/>
      <c r="B10" s="44">
        <v>515</v>
      </c>
      <c r="C10" s="20" t="s">
        <v>24</v>
      </c>
      <c r="D10" s="46">
        <v>283211</v>
      </c>
      <c r="E10" s="46">
        <v>2368568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2651779</v>
      </c>
      <c r="O10" s="47">
        <f t="shared" si="1"/>
        <v>5.3144206758614612</v>
      </c>
      <c r="P10" s="9"/>
    </row>
    <row r="11" spans="1:133">
      <c r="A11" s="12"/>
      <c r="B11" s="44">
        <v>516</v>
      </c>
      <c r="C11" s="20" t="s">
        <v>25</v>
      </c>
      <c r="D11" s="46">
        <v>1936147</v>
      </c>
      <c r="E11" s="46">
        <v>77322</v>
      </c>
      <c r="F11" s="46">
        <v>0</v>
      </c>
      <c r="G11" s="46">
        <v>1222234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3235703</v>
      </c>
      <c r="O11" s="47">
        <f t="shared" si="1"/>
        <v>6.4846606463611618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64961864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64961864</v>
      </c>
      <c r="O12" s="47">
        <f t="shared" si="1"/>
        <v>130.18983602483476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89782</v>
      </c>
      <c r="L13" s="46">
        <v>0</v>
      </c>
      <c r="M13" s="46">
        <v>0</v>
      </c>
      <c r="N13" s="46">
        <f t="shared" si="2"/>
        <v>89782</v>
      </c>
      <c r="O13" s="47">
        <f t="shared" si="1"/>
        <v>0.17993178055946354</v>
      </c>
      <c r="P13" s="9"/>
    </row>
    <row r="14" spans="1:133">
      <c r="A14" s="12"/>
      <c r="B14" s="44">
        <v>519</v>
      </c>
      <c r="C14" s="20" t="s">
        <v>28</v>
      </c>
      <c r="D14" s="46">
        <v>18896102</v>
      </c>
      <c r="E14" s="46">
        <v>1673544</v>
      </c>
      <c r="F14" s="46">
        <v>0</v>
      </c>
      <c r="G14" s="46">
        <v>100732</v>
      </c>
      <c r="H14" s="46">
        <v>0</v>
      </c>
      <c r="I14" s="46">
        <v>0</v>
      </c>
      <c r="J14" s="46">
        <v>63283306</v>
      </c>
      <c r="K14" s="46">
        <v>0</v>
      </c>
      <c r="L14" s="46">
        <v>0</v>
      </c>
      <c r="M14" s="46">
        <v>1895039</v>
      </c>
      <c r="N14" s="46">
        <f t="shared" si="2"/>
        <v>85848723</v>
      </c>
      <c r="O14" s="47">
        <f t="shared" si="1"/>
        <v>172.04911438981279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97022503</v>
      </c>
      <c r="E15" s="31">
        <f t="shared" si="3"/>
        <v>54656863</v>
      </c>
      <c r="F15" s="31">
        <f t="shared" si="3"/>
        <v>0</v>
      </c>
      <c r="G15" s="31">
        <f t="shared" si="3"/>
        <v>6467006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158146372</v>
      </c>
      <c r="O15" s="43">
        <f t="shared" si="1"/>
        <v>316.94057052615545</v>
      </c>
      <c r="P15" s="10"/>
    </row>
    <row r="16" spans="1:133">
      <c r="A16" s="12"/>
      <c r="B16" s="44">
        <v>521</v>
      </c>
      <c r="C16" s="20" t="s">
        <v>30</v>
      </c>
      <c r="D16" s="46">
        <v>37961315</v>
      </c>
      <c r="E16" s="46">
        <v>26485459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64446774</v>
      </c>
      <c r="O16" s="47">
        <f t="shared" si="1"/>
        <v>129.15754602407321</v>
      </c>
      <c r="P16" s="9"/>
    </row>
    <row r="17" spans="1:16">
      <c r="A17" s="12"/>
      <c r="B17" s="44">
        <v>522</v>
      </c>
      <c r="C17" s="20" t="s">
        <v>31</v>
      </c>
      <c r="D17" s="46">
        <v>1213806</v>
      </c>
      <c r="E17" s="46">
        <v>21306995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22520801</v>
      </c>
      <c r="O17" s="47">
        <f t="shared" si="1"/>
        <v>45.133855600848136</v>
      </c>
      <c r="P17" s="9"/>
    </row>
    <row r="18" spans="1:16">
      <c r="A18" s="12"/>
      <c r="B18" s="44">
        <v>523</v>
      </c>
      <c r="C18" s="20" t="s">
        <v>119</v>
      </c>
      <c r="D18" s="46">
        <v>37716363</v>
      </c>
      <c r="E18" s="46">
        <v>489688</v>
      </c>
      <c r="F18" s="46">
        <v>0</v>
      </c>
      <c r="G18" s="46">
        <v>603268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38809319</v>
      </c>
      <c r="O18" s="47">
        <f t="shared" si="1"/>
        <v>77.777615445971563</v>
      </c>
      <c r="P18" s="9"/>
    </row>
    <row r="19" spans="1:16">
      <c r="A19" s="12"/>
      <c r="B19" s="44">
        <v>524</v>
      </c>
      <c r="C19" s="20" t="s">
        <v>33</v>
      </c>
      <c r="D19" s="46">
        <v>186166</v>
      </c>
      <c r="E19" s="46">
        <v>2197909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2384075</v>
      </c>
      <c r="O19" s="47">
        <f t="shared" si="1"/>
        <v>4.7779160604275139</v>
      </c>
      <c r="P19" s="9"/>
    </row>
    <row r="20" spans="1:16">
      <c r="A20" s="12"/>
      <c r="B20" s="44">
        <v>525</v>
      </c>
      <c r="C20" s="20" t="s">
        <v>34</v>
      </c>
      <c r="D20" s="46">
        <v>679536</v>
      </c>
      <c r="E20" s="46">
        <v>3272643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3952179</v>
      </c>
      <c r="O20" s="47">
        <f t="shared" si="1"/>
        <v>7.9205475992929548</v>
      </c>
      <c r="P20" s="9"/>
    </row>
    <row r="21" spans="1:16">
      <c r="A21" s="12"/>
      <c r="B21" s="44">
        <v>526</v>
      </c>
      <c r="C21" s="20" t="s">
        <v>35</v>
      </c>
      <c r="D21" s="46">
        <v>16223540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16223540</v>
      </c>
      <c r="O21" s="47">
        <f t="shared" si="1"/>
        <v>32.513537670999526</v>
      </c>
      <c r="P21" s="9"/>
    </row>
    <row r="22" spans="1:16">
      <c r="A22" s="12"/>
      <c r="B22" s="44">
        <v>527</v>
      </c>
      <c r="C22" s="20" t="s">
        <v>36</v>
      </c>
      <c r="D22" s="46">
        <v>1787702</v>
      </c>
      <c r="E22" s="46">
        <v>99923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1887625</v>
      </c>
      <c r="O22" s="47">
        <f t="shared" si="1"/>
        <v>3.7829824160584233</v>
      </c>
      <c r="P22" s="9"/>
    </row>
    <row r="23" spans="1:16">
      <c r="A23" s="12"/>
      <c r="B23" s="44">
        <v>529</v>
      </c>
      <c r="C23" s="20" t="s">
        <v>37</v>
      </c>
      <c r="D23" s="46">
        <v>1254075</v>
      </c>
      <c r="E23" s="46">
        <v>804246</v>
      </c>
      <c r="F23" s="46">
        <v>0</v>
      </c>
      <c r="G23" s="46">
        <v>5863738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7922059</v>
      </c>
      <c r="O23" s="47">
        <f t="shared" si="1"/>
        <v>15.876569708484142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SUM(D25:D30)</f>
        <v>4517754</v>
      </c>
      <c r="E24" s="31">
        <f t="shared" si="5"/>
        <v>1744243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35953327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42215324</v>
      </c>
      <c r="O24" s="43">
        <f t="shared" si="1"/>
        <v>84.603577712845052</v>
      </c>
      <c r="P24" s="10"/>
    </row>
    <row r="25" spans="1:16">
      <c r="A25" s="12"/>
      <c r="B25" s="44">
        <v>533</v>
      </c>
      <c r="C25" s="20" t="s">
        <v>39</v>
      </c>
      <c r="D25" s="46">
        <v>0</v>
      </c>
      <c r="E25" s="46">
        <v>158780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158780</v>
      </c>
      <c r="O25" s="47">
        <f t="shared" si="1"/>
        <v>0.31821042210277806</v>
      </c>
      <c r="P25" s="9"/>
    </row>
    <row r="26" spans="1:16">
      <c r="A26" s="12"/>
      <c r="B26" s="44">
        <v>534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23299098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23299098</v>
      </c>
      <c r="O26" s="47">
        <f t="shared" si="1"/>
        <v>46.693637795654318</v>
      </c>
      <c r="P26" s="9"/>
    </row>
    <row r="27" spans="1:16">
      <c r="A27" s="12"/>
      <c r="B27" s="44">
        <v>536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12654229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12654229</v>
      </c>
      <c r="O27" s="47">
        <f t="shared" si="1"/>
        <v>25.36029444183912</v>
      </c>
      <c r="P27" s="9"/>
    </row>
    <row r="28" spans="1:16">
      <c r="A28" s="12"/>
      <c r="B28" s="44">
        <v>537</v>
      </c>
      <c r="C28" s="20" t="s">
        <v>43</v>
      </c>
      <c r="D28" s="46">
        <v>3904920</v>
      </c>
      <c r="E28" s="46">
        <v>1541618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5446538</v>
      </c>
      <c r="O28" s="47">
        <f t="shared" si="1"/>
        <v>10.915387051132514</v>
      </c>
      <c r="P28" s="9"/>
    </row>
    <row r="29" spans="1:16">
      <c r="A29" s="12"/>
      <c r="B29" s="44">
        <v>538</v>
      </c>
      <c r="C29" s="20" t="s">
        <v>44</v>
      </c>
      <c r="D29" s="46">
        <v>0</v>
      </c>
      <c r="E29" s="46">
        <v>43845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43845</v>
      </c>
      <c r="O29" s="47">
        <f t="shared" si="1"/>
        <v>8.7869605473588019E-2</v>
      </c>
      <c r="P29" s="9"/>
    </row>
    <row r="30" spans="1:16">
      <c r="A30" s="12"/>
      <c r="B30" s="44">
        <v>539</v>
      </c>
      <c r="C30" s="20" t="s">
        <v>45</v>
      </c>
      <c r="D30" s="46">
        <v>612834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612834</v>
      </c>
      <c r="O30" s="47">
        <f t="shared" si="1"/>
        <v>1.2281783966427378</v>
      </c>
      <c r="P30" s="9"/>
    </row>
    <row r="31" spans="1:16" ht="15.75">
      <c r="A31" s="28" t="s">
        <v>46</v>
      </c>
      <c r="B31" s="29"/>
      <c r="C31" s="30"/>
      <c r="D31" s="31">
        <f t="shared" ref="D31:M31" si="7">SUM(D32:D36)</f>
        <v>0</v>
      </c>
      <c r="E31" s="31">
        <f t="shared" si="7"/>
        <v>29354116</v>
      </c>
      <c r="F31" s="31">
        <f t="shared" si="7"/>
        <v>0</v>
      </c>
      <c r="G31" s="31">
        <f t="shared" si="7"/>
        <v>2613880</v>
      </c>
      <c r="H31" s="31">
        <f t="shared" si="7"/>
        <v>0</v>
      </c>
      <c r="I31" s="31">
        <f t="shared" si="7"/>
        <v>43764388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2" si="8">SUM(D31:M31)</f>
        <v>75732384</v>
      </c>
      <c r="O31" s="43">
        <f t="shared" si="1"/>
        <v>151.77499609201206</v>
      </c>
      <c r="P31" s="10"/>
    </row>
    <row r="32" spans="1:16">
      <c r="A32" s="12"/>
      <c r="B32" s="44">
        <v>541</v>
      </c>
      <c r="C32" s="20" t="s">
        <v>47</v>
      </c>
      <c r="D32" s="46">
        <v>0</v>
      </c>
      <c r="E32" s="46">
        <v>26929643</v>
      </c>
      <c r="F32" s="46">
        <v>0</v>
      </c>
      <c r="G32" s="46">
        <v>2613880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29543523</v>
      </c>
      <c r="O32" s="47">
        <f t="shared" si="1"/>
        <v>59.208067289539819</v>
      </c>
      <c r="P32" s="9"/>
    </row>
    <row r="33" spans="1:16">
      <c r="A33" s="12"/>
      <c r="B33" s="44">
        <v>542</v>
      </c>
      <c r="C33" s="20" t="s">
        <v>48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16309497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16309497</v>
      </c>
      <c r="O33" s="47">
        <f t="shared" si="1"/>
        <v>32.685803782932311</v>
      </c>
      <c r="P33" s="9"/>
    </row>
    <row r="34" spans="1:16">
      <c r="A34" s="12"/>
      <c r="B34" s="44">
        <v>543</v>
      </c>
      <c r="C34" s="20" t="s">
        <v>49</v>
      </c>
      <c r="D34" s="46">
        <v>0</v>
      </c>
      <c r="E34" s="46">
        <v>2424473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2424473</v>
      </c>
      <c r="O34" s="47">
        <f t="shared" si="1"/>
        <v>4.8588775457034181</v>
      </c>
      <c r="P34" s="9"/>
    </row>
    <row r="35" spans="1:16">
      <c r="A35" s="12"/>
      <c r="B35" s="44">
        <v>544</v>
      </c>
      <c r="C35" s="20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24743381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24743381</v>
      </c>
      <c r="O35" s="47">
        <f t="shared" si="1"/>
        <v>49.588120117520212</v>
      </c>
      <c r="P35" s="9"/>
    </row>
    <row r="36" spans="1:16">
      <c r="A36" s="12"/>
      <c r="B36" s="44">
        <v>545</v>
      </c>
      <c r="C36" s="20" t="s">
        <v>51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2711510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2711510</v>
      </c>
      <c r="O36" s="47">
        <f t="shared" si="1"/>
        <v>5.4341273563163108</v>
      </c>
      <c r="P36" s="9"/>
    </row>
    <row r="37" spans="1:16" ht="15.75">
      <c r="A37" s="28" t="s">
        <v>52</v>
      </c>
      <c r="B37" s="29"/>
      <c r="C37" s="30"/>
      <c r="D37" s="31">
        <f t="shared" ref="D37:M37" si="9">SUM(D38:D41)</f>
        <v>2516834</v>
      </c>
      <c r="E37" s="31">
        <f t="shared" si="9"/>
        <v>17363519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8"/>
        <v>19880353</v>
      </c>
      <c r="O37" s="43">
        <f t="shared" ref="O37:O68" si="10">(N37/O$81)</f>
        <v>39.842143340988983</v>
      </c>
      <c r="P37" s="10"/>
    </row>
    <row r="38" spans="1:16">
      <c r="A38" s="13"/>
      <c r="B38" s="45">
        <v>552</v>
      </c>
      <c r="C38" s="21" t="s">
        <v>53</v>
      </c>
      <c r="D38" s="46">
        <v>0</v>
      </c>
      <c r="E38" s="46">
        <v>7008203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7008203</v>
      </c>
      <c r="O38" s="47">
        <f t="shared" si="10"/>
        <v>14.045114213452296</v>
      </c>
      <c r="P38" s="9"/>
    </row>
    <row r="39" spans="1:16">
      <c r="A39" s="13"/>
      <c r="B39" s="45">
        <v>553</v>
      </c>
      <c r="C39" s="21" t="s">
        <v>54</v>
      </c>
      <c r="D39" s="46">
        <v>575799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575799</v>
      </c>
      <c r="O39" s="47">
        <f t="shared" si="10"/>
        <v>1.1539566874691871</v>
      </c>
      <c r="P39" s="9"/>
    </row>
    <row r="40" spans="1:16">
      <c r="A40" s="13"/>
      <c r="B40" s="45">
        <v>554</v>
      </c>
      <c r="C40" s="21" t="s">
        <v>55</v>
      </c>
      <c r="D40" s="46">
        <v>0</v>
      </c>
      <c r="E40" s="46">
        <v>10355316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10355316</v>
      </c>
      <c r="O40" s="47">
        <f t="shared" si="10"/>
        <v>20.75305123672787</v>
      </c>
      <c r="P40" s="9"/>
    </row>
    <row r="41" spans="1:16">
      <c r="A41" s="13"/>
      <c r="B41" s="45">
        <v>559</v>
      </c>
      <c r="C41" s="21" t="s">
        <v>56</v>
      </c>
      <c r="D41" s="46">
        <v>1941035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1941035</v>
      </c>
      <c r="O41" s="47">
        <f t="shared" si="10"/>
        <v>3.890021203339626</v>
      </c>
      <c r="P41" s="9"/>
    </row>
    <row r="42" spans="1:16" ht="15.75">
      <c r="A42" s="28" t="s">
        <v>57</v>
      </c>
      <c r="B42" s="29"/>
      <c r="C42" s="30"/>
      <c r="D42" s="31">
        <f t="shared" ref="D42:M42" si="11">SUM(D43:D45)</f>
        <v>12374972</v>
      </c>
      <c r="E42" s="31">
        <f t="shared" si="11"/>
        <v>8739065</v>
      </c>
      <c r="F42" s="31">
        <f t="shared" si="11"/>
        <v>0</v>
      </c>
      <c r="G42" s="31">
        <f t="shared" si="11"/>
        <v>0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21114037</v>
      </c>
      <c r="O42" s="43">
        <f t="shared" si="10"/>
        <v>42.314564970800319</v>
      </c>
      <c r="P42" s="10"/>
    </row>
    <row r="43" spans="1:16">
      <c r="A43" s="12"/>
      <c r="B43" s="44">
        <v>562</v>
      </c>
      <c r="C43" s="20" t="s">
        <v>58</v>
      </c>
      <c r="D43" s="46">
        <v>2442286</v>
      </c>
      <c r="E43" s="46">
        <v>5281625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1" si="12">SUM(D43:M43)</f>
        <v>7723911</v>
      </c>
      <c r="O43" s="47">
        <f t="shared" si="10"/>
        <v>15.479462020369635</v>
      </c>
      <c r="P43" s="9"/>
    </row>
    <row r="44" spans="1:16">
      <c r="A44" s="12"/>
      <c r="B44" s="44">
        <v>564</v>
      </c>
      <c r="C44" s="20" t="s">
        <v>59</v>
      </c>
      <c r="D44" s="46">
        <v>3879826</v>
      </c>
      <c r="E44" s="46">
        <v>644821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4524647</v>
      </c>
      <c r="O44" s="47">
        <f t="shared" si="10"/>
        <v>9.0678286417437235</v>
      </c>
      <c r="P44" s="9"/>
    </row>
    <row r="45" spans="1:16">
      <c r="A45" s="12"/>
      <c r="B45" s="44">
        <v>569</v>
      </c>
      <c r="C45" s="20" t="s">
        <v>60</v>
      </c>
      <c r="D45" s="46">
        <v>6052860</v>
      </c>
      <c r="E45" s="46">
        <v>2812619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8865479</v>
      </c>
      <c r="O45" s="47">
        <f t="shared" si="10"/>
        <v>17.767274308686957</v>
      </c>
      <c r="P45" s="9"/>
    </row>
    <row r="46" spans="1:16" ht="15.75">
      <c r="A46" s="28" t="s">
        <v>61</v>
      </c>
      <c r="B46" s="29"/>
      <c r="C46" s="30"/>
      <c r="D46" s="31">
        <f t="shared" ref="D46:M46" si="13">SUM(D47:D51)</f>
        <v>14710780</v>
      </c>
      <c r="E46" s="31">
        <f t="shared" si="13"/>
        <v>27168896</v>
      </c>
      <c r="F46" s="31">
        <f t="shared" si="13"/>
        <v>0</v>
      </c>
      <c r="G46" s="31">
        <f t="shared" si="13"/>
        <v>1717604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43597280</v>
      </c>
      <c r="O46" s="43">
        <f t="shared" si="10"/>
        <v>87.37315072007182</v>
      </c>
      <c r="P46" s="9"/>
    </row>
    <row r="47" spans="1:16">
      <c r="A47" s="12"/>
      <c r="B47" s="44">
        <v>571</v>
      </c>
      <c r="C47" s="20" t="s">
        <v>62</v>
      </c>
      <c r="D47" s="46">
        <v>0</v>
      </c>
      <c r="E47" s="46">
        <v>16284895</v>
      </c>
      <c r="F47" s="46">
        <v>0</v>
      </c>
      <c r="G47" s="46">
        <v>524003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16808898</v>
      </c>
      <c r="O47" s="47">
        <f t="shared" si="10"/>
        <v>33.686651515698088</v>
      </c>
      <c r="P47" s="9"/>
    </row>
    <row r="48" spans="1:16">
      <c r="A48" s="12"/>
      <c r="B48" s="44">
        <v>572</v>
      </c>
      <c r="C48" s="20" t="s">
        <v>63</v>
      </c>
      <c r="D48" s="46">
        <v>14669071</v>
      </c>
      <c r="E48" s="46">
        <v>2279231</v>
      </c>
      <c r="F48" s="46">
        <v>0</v>
      </c>
      <c r="G48" s="46">
        <v>1128532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18076834</v>
      </c>
      <c r="O48" s="47">
        <f t="shared" si="10"/>
        <v>36.227717454476952</v>
      </c>
      <c r="P48" s="9"/>
    </row>
    <row r="49" spans="1:16">
      <c r="A49" s="12"/>
      <c r="B49" s="44">
        <v>573</v>
      </c>
      <c r="C49" s="20" t="s">
        <v>64</v>
      </c>
      <c r="D49" s="46">
        <v>0</v>
      </c>
      <c r="E49" s="46">
        <v>21471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21471</v>
      </c>
      <c r="O49" s="47">
        <f t="shared" si="10"/>
        <v>4.3029953224390655E-2</v>
      </c>
      <c r="P49" s="9"/>
    </row>
    <row r="50" spans="1:16">
      <c r="A50" s="12"/>
      <c r="B50" s="44">
        <v>575</v>
      </c>
      <c r="C50" s="20" t="s">
        <v>65</v>
      </c>
      <c r="D50" s="46">
        <v>0</v>
      </c>
      <c r="E50" s="46">
        <v>4603733</v>
      </c>
      <c r="F50" s="46">
        <v>0</v>
      </c>
      <c r="G50" s="46">
        <v>65069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4668802</v>
      </c>
      <c r="O50" s="47">
        <f t="shared" si="10"/>
        <v>9.3567291543915765</v>
      </c>
      <c r="P50" s="9"/>
    </row>
    <row r="51" spans="1:16">
      <c r="A51" s="12"/>
      <c r="B51" s="44">
        <v>579</v>
      </c>
      <c r="C51" s="20" t="s">
        <v>66</v>
      </c>
      <c r="D51" s="46">
        <v>41709</v>
      </c>
      <c r="E51" s="46">
        <v>3979566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4021275</v>
      </c>
      <c r="O51" s="47">
        <f t="shared" si="10"/>
        <v>8.0590226422808229</v>
      </c>
      <c r="P51" s="9"/>
    </row>
    <row r="52" spans="1:16" ht="15.75">
      <c r="A52" s="28" t="s">
        <v>95</v>
      </c>
      <c r="B52" s="29"/>
      <c r="C52" s="30"/>
      <c r="D52" s="31">
        <f t="shared" ref="D52:M52" si="14">SUM(D53:D54)</f>
        <v>9665217</v>
      </c>
      <c r="E52" s="31">
        <f t="shared" si="14"/>
        <v>37683416</v>
      </c>
      <c r="F52" s="31">
        <f t="shared" si="14"/>
        <v>1090601</v>
      </c>
      <c r="G52" s="31">
        <f t="shared" si="14"/>
        <v>4540528</v>
      </c>
      <c r="H52" s="31">
        <f t="shared" si="14"/>
        <v>0</v>
      </c>
      <c r="I52" s="31">
        <f t="shared" si="14"/>
        <v>0</v>
      </c>
      <c r="J52" s="31">
        <f t="shared" si="14"/>
        <v>3136019</v>
      </c>
      <c r="K52" s="31">
        <f t="shared" si="14"/>
        <v>0</v>
      </c>
      <c r="L52" s="31">
        <f t="shared" si="14"/>
        <v>0</v>
      </c>
      <c r="M52" s="31">
        <f t="shared" si="14"/>
        <v>1445089</v>
      </c>
      <c r="N52" s="31">
        <f>SUM(D52:M52)</f>
        <v>57560870</v>
      </c>
      <c r="O52" s="43">
        <f t="shared" si="10"/>
        <v>115.35753079294076</v>
      </c>
      <c r="P52" s="9"/>
    </row>
    <row r="53" spans="1:16">
      <c r="A53" s="12"/>
      <c r="B53" s="44">
        <v>581</v>
      </c>
      <c r="C53" s="20" t="s">
        <v>67</v>
      </c>
      <c r="D53" s="46">
        <v>9665217</v>
      </c>
      <c r="E53" s="46">
        <v>37683416</v>
      </c>
      <c r="F53" s="46">
        <v>1090601</v>
      </c>
      <c r="G53" s="46">
        <v>4540528</v>
      </c>
      <c r="H53" s="46">
        <v>0</v>
      </c>
      <c r="I53" s="46">
        <v>0</v>
      </c>
      <c r="J53" s="46">
        <v>3136019</v>
      </c>
      <c r="K53" s="46">
        <v>0</v>
      </c>
      <c r="L53" s="46">
        <v>0</v>
      </c>
      <c r="M53" s="46">
        <v>0</v>
      </c>
      <c r="N53" s="46">
        <f>SUM(D53:M53)</f>
        <v>56115781</v>
      </c>
      <c r="O53" s="47">
        <f t="shared" si="10"/>
        <v>112.46143316939825</v>
      </c>
      <c r="P53" s="9"/>
    </row>
    <row r="54" spans="1:16">
      <c r="A54" s="12"/>
      <c r="B54" s="44">
        <v>587</v>
      </c>
      <c r="C54" s="20" t="s">
        <v>70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1445089</v>
      </c>
      <c r="N54" s="46">
        <f t="shared" ref="N54:N60" si="15">SUM(D54:M54)</f>
        <v>1445089</v>
      </c>
      <c r="O54" s="47">
        <f t="shared" si="10"/>
        <v>2.8960976235425209</v>
      </c>
      <c r="P54" s="9"/>
    </row>
    <row r="55" spans="1:16" ht="15.75">
      <c r="A55" s="28" t="s">
        <v>71</v>
      </c>
      <c r="B55" s="29"/>
      <c r="C55" s="30"/>
      <c r="D55" s="31">
        <f t="shared" ref="D55:M55" si="16">SUM(D56:D78)</f>
        <v>5846179</v>
      </c>
      <c r="E55" s="31">
        <f t="shared" si="16"/>
        <v>0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0</v>
      </c>
      <c r="M55" s="31">
        <f t="shared" si="16"/>
        <v>16586100</v>
      </c>
      <c r="N55" s="31">
        <f>SUM(D55:M55)</f>
        <v>22432279</v>
      </c>
      <c r="O55" s="43">
        <f t="shared" si="10"/>
        <v>44.95644898171863</v>
      </c>
      <c r="P55" s="9"/>
    </row>
    <row r="56" spans="1:16">
      <c r="A56" s="12"/>
      <c r="B56" s="44">
        <v>601</v>
      </c>
      <c r="C56" s="20" t="s">
        <v>72</v>
      </c>
      <c r="D56" s="46">
        <v>313823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313823</v>
      </c>
      <c r="O56" s="47">
        <f t="shared" si="10"/>
        <v>0.62893153605970609</v>
      </c>
      <c r="P56" s="9"/>
    </row>
    <row r="57" spans="1:16">
      <c r="A57" s="12"/>
      <c r="B57" s="44">
        <v>604</v>
      </c>
      <c r="C57" s="20" t="s">
        <v>75</v>
      </c>
      <c r="D57" s="46">
        <v>2161618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2708384</v>
      </c>
      <c r="N57" s="46">
        <f t="shared" si="15"/>
        <v>4870002</v>
      </c>
      <c r="O57" s="47">
        <f t="shared" si="10"/>
        <v>9.7599533446364362</v>
      </c>
      <c r="P57" s="9"/>
    </row>
    <row r="58" spans="1:16">
      <c r="A58" s="12"/>
      <c r="B58" s="44">
        <v>605</v>
      </c>
      <c r="C58" s="20" t="s">
        <v>101</v>
      </c>
      <c r="D58" s="46">
        <v>42645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42645</v>
      </c>
      <c r="O58" s="47">
        <f t="shared" si="10"/>
        <v>8.5464689826004359E-2</v>
      </c>
      <c r="P58" s="9"/>
    </row>
    <row r="59" spans="1:16">
      <c r="A59" s="12"/>
      <c r="B59" s="44">
        <v>607</v>
      </c>
      <c r="C59" s="20" t="s">
        <v>76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201187</v>
      </c>
      <c r="N59" s="46">
        <f t="shared" si="15"/>
        <v>201187</v>
      </c>
      <c r="O59" s="47">
        <f t="shared" si="10"/>
        <v>0.40319813699201168</v>
      </c>
      <c r="P59" s="9"/>
    </row>
    <row r="60" spans="1:16">
      <c r="A60" s="12"/>
      <c r="B60" s="44">
        <v>608</v>
      </c>
      <c r="C60" s="20" t="s">
        <v>77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315303</v>
      </c>
      <c r="N60" s="46">
        <f t="shared" si="15"/>
        <v>315303</v>
      </c>
      <c r="O60" s="47">
        <f t="shared" si="10"/>
        <v>0.6318975986917259</v>
      </c>
      <c r="P60" s="9"/>
    </row>
    <row r="61" spans="1:16">
      <c r="A61" s="12"/>
      <c r="B61" s="44">
        <v>614</v>
      </c>
      <c r="C61" s="20" t="s">
        <v>78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1652891</v>
      </c>
      <c r="N61" s="46">
        <f t="shared" ref="N61:N72" si="17">SUM(D61:M61)</f>
        <v>1652891</v>
      </c>
      <c r="O61" s="47">
        <f t="shared" si="10"/>
        <v>3.3125528580418373</v>
      </c>
      <c r="P61" s="9"/>
    </row>
    <row r="62" spans="1:16">
      <c r="A62" s="12"/>
      <c r="B62" s="44">
        <v>617</v>
      </c>
      <c r="C62" s="20" t="s">
        <v>79</v>
      </c>
      <c r="D62" s="46">
        <v>4781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4781</v>
      </c>
      <c r="O62" s="47">
        <f t="shared" si="10"/>
        <v>9.581584759247903E-3</v>
      </c>
      <c r="P62" s="9"/>
    </row>
    <row r="63" spans="1:16">
      <c r="A63" s="12"/>
      <c r="B63" s="44">
        <v>622</v>
      </c>
      <c r="C63" s="20" t="s">
        <v>81</v>
      </c>
      <c r="D63" s="46">
        <v>345789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345789</v>
      </c>
      <c r="O63" s="47">
        <f t="shared" si="10"/>
        <v>0.69299448071858882</v>
      </c>
      <c r="P63" s="9"/>
    </row>
    <row r="64" spans="1:16">
      <c r="A64" s="12"/>
      <c r="B64" s="44">
        <v>623</v>
      </c>
      <c r="C64" s="20" t="s">
        <v>82</v>
      </c>
      <c r="D64" s="46">
        <v>1323459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1323459</v>
      </c>
      <c r="O64" s="47">
        <f t="shared" si="10"/>
        <v>2.6523393816961871</v>
      </c>
      <c r="P64" s="9"/>
    </row>
    <row r="65" spans="1:119">
      <c r="A65" s="12"/>
      <c r="B65" s="44">
        <v>634</v>
      </c>
      <c r="C65" s="20" t="s">
        <v>84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1034782</v>
      </c>
      <c r="N65" s="46">
        <f t="shared" si="17"/>
        <v>1034782</v>
      </c>
      <c r="O65" s="47">
        <f t="shared" si="10"/>
        <v>2.0738028530315966</v>
      </c>
      <c r="P65" s="9"/>
    </row>
    <row r="66" spans="1:119">
      <c r="A66" s="12"/>
      <c r="B66" s="44">
        <v>654</v>
      </c>
      <c r="C66" s="20" t="s">
        <v>120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1563061</v>
      </c>
      <c r="N66" s="46">
        <f t="shared" si="17"/>
        <v>1563061</v>
      </c>
      <c r="O66" s="47">
        <f t="shared" si="10"/>
        <v>3.1325248808564705</v>
      </c>
      <c r="P66" s="9"/>
    </row>
    <row r="67" spans="1:119">
      <c r="A67" s="12"/>
      <c r="B67" s="44">
        <v>674</v>
      </c>
      <c r="C67" s="20" t="s">
        <v>86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565046</v>
      </c>
      <c r="N67" s="46">
        <f t="shared" si="17"/>
        <v>565046</v>
      </c>
      <c r="O67" s="47">
        <f t="shared" si="10"/>
        <v>1.1324066391704644</v>
      </c>
      <c r="P67" s="9"/>
    </row>
    <row r="68" spans="1:119">
      <c r="A68" s="12"/>
      <c r="B68" s="44">
        <v>689</v>
      </c>
      <c r="C68" s="20" t="s">
        <v>121</v>
      </c>
      <c r="D68" s="46">
        <v>232149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232149</v>
      </c>
      <c r="O68" s="47">
        <f t="shared" si="10"/>
        <v>0.46524896889241613</v>
      </c>
      <c r="P68" s="9"/>
    </row>
    <row r="69" spans="1:119">
      <c r="A69" s="12"/>
      <c r="B69" s="44">
        <v>694</v>
      </c>
      <c r="C69" s="20" t="s">
        <v>89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409530</v>
      </c>
      <c r="N69" s="46">
        <f t="shared" si="17"/>
        <v>409530</v>
      </c>
      <c r="O69" s="47">
        <f t="shared" ref="O69:O79" si="18">(N69/O$81)</f>
        <v>0.82073758762911386</v>
      </c>
      <c r="P69" s="9"/>
    </row>
    <row r="70" spans="1:119">
      <c r="A70" s="12"/>
      <c r="B70" s="44">
        <v>704</v>
      </c>
      <c r="C70" s="20" t="s">
        <v>90</v>
      </c>
      <c r="D70" s="46">
        <v>126000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126000</v>
      </c>
      <c r="O70" s="47">
        <f t="shared" si="18"/>
        <v>0.25251614299628439</v>
      </c>
      <c r="P70" s="9"/>
    </row>
    <row r="71" spans="1:119">
      <c r="A71" s="12"/>
      <c r="B71" s="44">
        <v>713</v>
      </c>
      <c r="C71" s="20" t="s">
        <v>122</v>
      </c>
      <c r="D71" s="46">
        <v>309400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2347598</v>
      </c>
      <c r="N71" s="46">
        <f t="shared" si="17"/>
        <v>2656998</v>
      </c>
      <c r="O71" s="47">
        <f t="shared" si="18"/>
        <v>5.3248800548320769</v>
      </c>
      <c r="P71" s="9"/>
    </row>
    <row r="72" spans="1:119">
      <c r="A72" s="12"/>
      <c r="B72" s="44">
        <v>714</v>
      </c>
      <c r="C72" s="20" t="s">
        <v>123</v>
      </c>
      <c r="D72" s="46">
        <v>602301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610485</v>
      </c>
      <c r="N72" s="46">
        <f t="shared" si="17"/>
        <v>1212786</v>
      </c>
      <c r="O72" s="47">
        <f t="shared" si="18"/>
        <v>2.430540023808665</v>
      </c>
      <c r="P72" s="9"/>
    </row>
    <row r="73" spans="1:119">
      <c r="A73" s="12"/>
      <c r="B73" s="44">
        <v>716</v>
      </c>
      <c r="C73" s="20" t="s">
        <v>124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1245120</v>
      </c>
      <c r="N73" s="46">
        <f t="shared" ref="N73:N78" si="19">SUM(D73:M73)</f>
        <v>1245120</v>
      </c>
      <c r="O73" s="47">
        <f t="shared" si="18"/>
        <v>2.4953404759328066</v>
      </c>
      <c r="P73" s="9"/>
    </row>
    <row r="74" spans="1:119">
      <c r="A74" s="12"/>
      <c r="B74" s="44">
        <v>719</v>
      </c>
      <c r="C74" s="20" t="s">
        <v>125</v>
      </c>
      <c r="D74" s="46">
        <v>373689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373689</v>
      </c>
      <c r="O74" s="47">
        <f t="shared" si="18"/>
        <v>0.74890876952490892</v>
      </c>
      <c r="P74" s="9"/>
    </row>
    <row r="75" spans="1:119">
      <c r="A75" s="12"/>
      <c r="B75" s="44">
        <v>724</v>
      </c>
      <c r="C75" s="20" t="s">
        <v>94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1614272</v>
      </c>
      <c r="N75" s="46">
        <f t="shared" si="19"/>
        <v>1614272</v>
      </c>
      <c r="O75" s="47">
        <f t="shared" si="18"/>
        <v>3.2351566602134763</v>
      </c>
      <c r="P75" s="9"/>
    </row>
    <row r="76" spans="1:119">
      <c r="A76" s="12"/>
      <c r="B76" s="44">
        <v>744</v>
      </c>
      <c r="C76" s="20" t="s">
        <v>96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734374</v>
      </c>
      <c r="N76" s="46">
        <f t="shared" si="19"/>
        <v>734374</v>
      </c>
      <c r="O76" s="47">
        <f t="shared" si="18"/>
        <v>1.4717562698155029</v>
      </c>
      <c r="P76" s="9"/>
    </row>
    <row r="77" spans="1:119">
      <c r="A77" s="12"/>
      <c r="B77" s="44">
        <v>752</v>
      </c>
      <c r="C77" s="20" t="s">
        <v>97</v>
      </c>
      <c r="D77" s="46">
        <v>10525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10525</v>
      </c>
      <c r="O77" s="47">
        <f t="shared" si="18"/>
        <v>2.1093114325681693E-2</v>
      </c>
      <c r="P77" s="9"/>
    </row>
    <row r="78" spans="1:119" ht="15.75" thickBot="1">
      <c r="A78" s="12"/>
      <c r="B78" s="44">
        <v>764</v>
      </c>
      <c r="C78" s="20" t="s">
        <v>98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1584067</v>
      </c>
      <c r="N78" s="46">
        <f t="shared" si="19"/>
        <v>1584067</v>
      </c>
      <c r="O78" s="47">
        <f t="shared" si="18"/>
        <v>3.1746229292674224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SUM(D5,D15,D24,D31,D37,D42,D46,D52,D55)</f>
        <v>185120972</v>
      </c>
      <c r="E79" s="15">
        <f t="shared" si="20"/>
        <v>180872895</v>
      </c>
      <c r="F79" s="15">
        <f t="shared" si="20"/>
        <v>66052465</v>
      </c>
      <c r="G79" s="15">
        <f t="shared" si="20"/>
        <v>16661984</v>
      </c>
      <c r="H79" s="15">
        <f t="shared" si="20"/>
        <v>0</v>
      </c>
      <c r="I79" s="15">
        <f t="shared" si="20"/>
        <v>79717715</v>
      </c>
      <c r="J79" s="15">
        <f t="shared" si="20"/>
        <v>66419325</v>
      </c>
      <c r="K79" s="15">
        <f t="shared" si="20"/>
        <v>89782</v>
      </c>
      <c r="L79" s="15">
        <f t="shared" si="20"/>
        <v>0</v>
      </c>
      <c r="M79" s="15">
        <f t="shared" si="20"/>
        <v>19926228</v>
      </c>
      <c r="N79" s="15">
        <f>SUM(D79:M79)</f>
        <v>614861366</v>
      </c>
      <c r="O79" s="37">
        <f t="shared" si="18"/>
        <v>1232.2414334900536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118" t="s">
        <v>126</v>
      </c>
      <c r="M81" s="118"/>
      <c r="N81" s="118"/>
      <c r="O81" s="41">
        <v>498978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107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40787620</v>
      </c>
      <c r="E5" s="26">
        <f t="shared" ref="E5:M5" si="0">SUM(E6:E14)</f>
        <v>4574811</v>
      </c>
      <c r="F5" s="26">
        <f t="shared" si="0"/>
        <v>28546069</v>
      </c>
      <c r="G5" s="26">
        <f t="shared" si="0"/>
        <v>3180197</v>
      </c>
      <c r="H5" s="26">
        <f t="shared" si="0"/>
        <v>0</v>
      </c>
      <c r="I5" s="26">
        <f t="shared" si="0"/>
        <v>0</v>
      </c>
      <c r="J5" s="26">
        <f t="shared" si="0"/>
        <v>61778122</v>
      </c>
      <c r="K5" s="26">
        <f t="shared" si="0"/>
        <v>121479</v>
      </c>
      <c r="L5" s="26">
        <f t="shared" si="0"/>
        <v>0</v>
      </c>
      <c r="M5" s="26">
        <f t="shared" si="0"/>
        <v>1734794</v>
      </c>
      <c r="N5" s="27">
        <f>SUM(D5:M5)</f>
        <v>140723092</v>
      </c>
      <c r="O5" s="32">
        <f t="shared" ref="O5:O36" si="1">(N5/O$81)</f>
        <v>283.06247070774123</v>
      </c>
      <c r="P5" s="6"/>
    </row>
    <row r="6" spans="1:133">
      <c r="A6" s="12"/>
      <c r="B6" s="44">
        <v>511</v>
      </c>
      <c r="C6" s="20" t="s">
        <v>20</v>
      </c>
      <c r="D6" s="46">
        <v>378970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378970</v>
      </c>
      <c r="O6" s="47">
        <f t="shared" si="1"/>
        <v>0.76229269126713539</v>
      </c>
      <c r="P6" s="9"/>
    </row>
    <row r="7" spans="1:133">
      <c r="A7" s="12"/>
      <c r="B7" s="44">
        <v>512</v>
      </c>
      <c r="C7" s="20" t="s">
        <v>21</v>
      </c>
      <c r="D7" s="46">
        <v>1152211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1152211</v>
      </c>
      <c r="O7" s="47">
        <f t="shared" si="1"/>
        <v>2.3176558147019479</v>
      </c>
      <c r="P7" s="9"/>
    </row>
    <row r="8" spans="1:133">
      <c r="A8" s="12"/>
      <c r="B8" s="44">
        <v>513</v>
      </c>
      <c r="C8" s="20" t="s">
        <v>22</v>
      </c>
      <c r="D8" s="46">
        <v>14166445</v>
      </c>
      <c r="E8" s="46">
        <v>41341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14207786</v>
      </c>
      <c r="O8" s="47">
        <f t="shared" si="1"/>
        <v>28.578756700761346</v>
      </c>
      <c r="P8" s="9"/>
    </row>
    <row r="9" spans="1:133">
      <c r="A9" s="12"/>
      <c r="B9" s="44">
        <v>514</v>
      </c>
      <c r="C9" s="20" t="s">
        <v>23</v>
      </c>
      <c r="D9" s="46">
        <v>1576799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1576799</v>
      </c>
      <c r="O9" s="47">
        <f t="shared" si="1"/>
        <v>3.1717084552796466</v>
      </c>
      <c r="P9" s="9"/>
    </row>
    <row r="10" spans="1:133">
      <c r="A10" s="12"/>
      <c r="B10" s="44">
        <v>515</v>
      </c>
      <c r="C10" s="20" t="s">
        <v>24</v>
      </c>
      <c r="D10" s="46">
        <v>301786</v>
      </c>
      <c r="E10" s="46">
        <v>2452471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2754257</v>
      </c>
      <c r="O10" s="47">
        <f t="shared" si="1"/>
        <v>5.5401482464874432</v>
      </c>
      <c r="P10" s="9"/>
    </row>
    <row r="11" spans="1:133">
      <c r="A11" s="12"/>
      <c r="B11" s="44">
        <v>516</v>
      </c>
      <c r="C11" s="20" t="s">
        <v>25</v>
      </c>
      <c r="D11" s="46">
        <v>1465373</v>
      </c>
      <c r="E11" s="46">
        <v>118169</v>
      </c>
      <c r="F11" s="46">
        <v>0</v>
      </c>
      <c r="G11" s="46">
        <v>3102370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4685912</v>
      </c>
      <c r="O11" s="47">
        <f t="shared" si="1"/>
        <v>9.4256444296935502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28546069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28546069</v>
      </c>
      <c r="O12" s="47">
        <f t="shared" si="1"/>
        <v>57.420006235605307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121479</v>
      </c>
      <c r="L13" s="46">
        <v>0</v>
      </c>
      <c r="M13" s="46">
        <v>0</v>
      </c>
      <c r="N13" s="46">
        <f t="shared" si="2"/>
        <v>121479</v>
      </c>
      <c r="O13" s="47">
        <f t="shared" si="1"/>
        <v>0.24435325709802974</v>
      </c>
      <c r="P13" s="9"/>
    </row>
    <row r="14" spans="1:133">
      <c r="A14" s="12"/>
      <c r="B14" s="44">
        <v>519</v>
      </c>
      <c r="C14" s="20" t="s">
        <v>28</v>
      </c>
      <c r="D14" s="46">
        <v>21746036</v>
      </c>
      <c r="E14" s="46">
        <v>1962830</v>
      </c>
      <c r="F14" s="46">
        <v>0</v>
      </c>
      <c r="G14" s="46">
        <v>77827</v>
      </c>
      <c r="H14" s="46">
        <v>0</v>
      </c>
      <c r="I14" s="46">
        <v>0</v>
      </c>
      <c r="J14" s="46">
        <v>61778122</v>
      </c>
      <c r="K14" s="46">
        <v>0</v>
      </c>
      <c r="L14" s="46">
        <v>0</v>
      </c>
      <c r="M14" s="46">
        <v>1734794</v>
      </c>
      <c r="N14" s="46">
        <f t="shared" si="2"/>
        <v>87299609</v>
      </c>
      <c r="O14" s="47">
        <f t="shared" si="1"/>
        <v>175.60190487684679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97517804</v>
      </c>
      <c r="E15" s="31">
        <f t="shared" si="3"/>
        <v>59391583</v>
      </c>
      <c r="F15" s="31">
        <f t="shared" si="3"/>
        <v>0</v>
      </c>
      <c r="G15" s="31">
        <f t="shared" si="3"/>
        <v>11102770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168012157</v>
      </c>
      <c r="O15" s="43">
        <f t="shared" si="1"/>
        <v>337.95403151997908</v>
      </c>
      <c r="P15" s="10"/>
    </row>
    <row r="16" spans="1:133">
      <c r="A16" s="12"/>
      <c r="B16" s="44">
        <v>521</v>
      </c>
      <c r="C16" s="20" t="s">
        <v>30</v>
      </c>
      <c r="D16" s="46">
        <v>37336693</v>
      </c>
      <c r="E16" s="46">
        <v>26429272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63765965</v>
      </c>
      <c r="O16" s="47">
        <f t="shared" si="1"/>
        <v>128.26431926299168</v>
      </c>
      <c r="P16" s="9"/>
    </row>
    <row r="17" spans="1:16">
      <c r="A17" s="12"/>
      <c r="B17" s="44">
        <v>522</v>
      </c>
      <c r="C17" s="20" t="s">
        <v>31</v>
      </c>
      <c r="D17" s="46">
        <v>1291355</v>
      </c>
      <c r="E17" s="46">
        <v>24458603</v>
      </c>
      <c r="F17" s="46">
        <v>0</v>
      </c>
      <c r="G17" s="46">
        <v>205242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25955200</v>
      </c>
      <c r="O17" s="47">
        <f t="shared" si="1"/>
        <v>52.208510595500307</v>
      </c>
      <c r="P17" s="9"/>
    </row>
    <row r="18" spans="1:16">
      <c r="A18" s="12"/>
      <c r="B18" s="44">
        <v>523</v>
      </c>
      <c r="C18" s="20" t="s">
        <v>32</v>
      </c>
      <c r="D18" s="46">
        <v>40547847</v>
      </c>
      <c r="E18" s="46">
        <v>304961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40852808</v>
      </c>
      <c r="O18" s="47">
        <f t="shared" si="1"/>
        <v>82.17483430387513</v>
      </c>
      <c r="P18" s="9"/>
    </row>
    <row r="19" spans="1:16">
      <c r="A19" s="12"/>
      <c r="B19" s="44">
        <v>524</v>
      </c>
      <c r="C19" s="20" t="s">
        <v>33</v>
      </c>
      <c r="D19" s="46">
        <v>185615</v>
      </c>
      <c r="E19" s="46">
        <v>2383364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2568979</v>
      </c>
      <c r="O19" s="47">
        <f t="shared" si="1"/>
        <v>5.1674642207001984</v>
      </c>
      <c r="P19" s="9"/>
    </row>
    <row r="20" spans="1:16">
      <c r="A20" s="12"/>
      <c r="B20" s="44">
        <v>525</v>
      </c>
      <c r="C20" s="20" t="s">
        <v>34</v>
      </c>
      <c r="D20" s="46">
        <v>622968</v>
      </c>
      <c r="E20" s="46">
        <v>3642592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4265560</v>
      </c>
      <c r="O20" s="47">
        <f t="shared" si="1"/>
        <v>8.5801124420440722</v>
      </c>
      <c r="P20" s="9"/>
    </row>
    <row r="21" spans="1:16">
      <c r="A21" s="12"/>
      <c r="B21" s="44">
        <v>526</v>
      </c>
      <c r="C21" s="20" t="s">
        <v>35</v>
      </c>
      <c r="D21" s="46">
        <v>15748949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15748949</v>
      </c>
      <c r="O21" s="47">
        <f t="shared" si="1"/>
        <v>31.678783855816715</v>
      </c>
      <c r="P21" s="9"/>
    </row>
    <row r="22" spans="1:16">
      <c r="A22" s="12"/>
      <c r="B22" s="44">
        <v>527</v>
      </c>
      <c r="C22" s="20" t="s">
        <v>36</v>
      </c>
      <c r="D22" s="46">
        <v>1707688</v>
      </c>
      <c r="E22" s="46">
        <v>2932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1710620</v>
      </c>
      <c r="O22" s="47">
        <f t="shared" si="1"/>
        <v>3.4408874674390773</v>
      </c>
      <c r="P22" s="9"/>
    </row>
    <row r="23" spans="1:16">
      <c r="A23" s="12"/>
      <c r="B23" s="44">
        <v>529</v>
      </c>
      <c r="C23" s="20" t="s">
        <v>37</v>
      </c>
      <c r="D23" s="46">
        <v>76689</v>
      </c>
      <c r="E23" s="46">
        <v>2169859</v>
      </c>
      <c r="F23" s="46">
        <v>0</v>
      </c>
      <c r="G23" s="46">
        <v>10897528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13144076</v>
      </c>
      <c r="O23" s="47">
        <f t="shared" si="1"/>
        <v>26.439119371611906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4356408</v>
      </c>
      <c r="E24" s="31">
        <f t="shared" si="5"/>
        <v>5763435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32752169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42872012</v>
      </c>
      <c r="O24" s="43">
        <f t="shared" si="1"/>
        <v>86.236434038359036</v>
      </c>
      <c r="P24" s="10"/>
    </row>
    <row r="25" spans="1:16">
      <c r="A25" s="12"/>
      <c r="B25" s="44">
        <v>534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20518430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20518430</v>
      </c>
      <c r="O25" s="47">
        <f t="shared" si="1"/>
        <v>41.272526124169005</v>
      </c>
      <c r="P25" s="9"/>
    </row>
    <row r="26" spans="1:16">
      <c r="A26" s="12"/>
      <c r="B26" s="44">
        <v>536</v>
      </c>
      <c r="C26" s="20" t="s">
        <v>42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12233739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12233739</v>
      </c>
      <c r="O26" s="47">
        <f t="shared" si="1"/>
        <v>24.607989620734394</v>
      </c>
      <c r="P26" s="9"/>
    </row>
    <row r="27" spans="1:16">
      <c r="A27" s="12"/>
      <c r="B27" s="44">
        <v>537</v>
      </c>
      <c r="C27" s="20" t="s">
        <v>43</v>
      </c>
      <c r="D27" s="46">
        <v>4356408</v>
      </c>
      <c r="E27" s="46">
        <v>4857732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9214140</v>
      </c>
      <c r="O27" s="47">
        <f t="shared" si="1"/>
        <v>18.534109766768246</v>
      </c>
      <c r="P27" s="9"/>
    </row>
    <row r="28" spans="1:16">
      <c r="A28" s="12"/>
      <c r="B28" s="44">
        <v>538</v>
      </c>
      <c r="C28" s="20" t="s">
        <v>44</v>
      </c>
      <c r="D28" s="46">
        <v>0</v>
      </c>
      <c r="E28" s="46">
        <v>904503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904503</v>
      </c>
      <c r="O28" s="47">
        <f t="shared" si="1"/>
        <v>1.8193947439881724</v>
      </c>
      <c r="P28" s="9"/>
    </row>
    <row r="29" spans="1:16">
      <c r="A29" s="12"/>
      <c r="B29" s="44">
        <v>539</v>
      </c>
      <c r="C29" s="20" t="s">
        <v>45</v>
      </c>
      <c r="D29" s="46">
        <v>0</v>
      </c>
      <c r="E29" s="46">
        <v>1200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1200</v>
      </c>
      <c r="O29" s="47">
        <f t="shared" si="1"/>
        <v>2.4137826992125036E-3</v>
      </c>
      <c r="P29" s="9"/>
    </row>
    <row r="30" spans="1:16" ht="15.75">
      <c r="A30" s="28" t="s">
        <v>46</v>
      </c>
      <c r="B30" s="29"/>
      <c r="C30" s="30"/>
      <c r="D30" s="31">
        <f t="shared" ref="D30:M30" si="7">SUM(D31:D35)</f>
        <v>0</v>
      </c>
      <c r="E30" s="31">
        <f t="shared" si="7"/>
        <v>27029012</v>
      </c>
      <c r="F30" s="31">
        <f t="shared" si="7"/>
        <v>0</v>
      </c>
      <c r="G30" s="31">
        <f t="shared" si="7"/>
        <v>678839</v>
      </c>
      <c r="H30" s="31">
        <f t="shared" si="7"/>
        <v>0</v>
      </c>
      <c r="I30" s="31">
        <f t="shared" si="7"/>
        <v>41003749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1" si="8">SUM(D30:M30)</f>
        <v>68711600</v>
      </c>
      <c r="O30" s="43">
        <f t="shared" si="1"/>
        <v>138.21239276267488</v>
      </c>
      <c r="P30" s="10"/>
    </row>
    <row r="31" spans="1:16">
      <c r="A31" s="12"/>
      <c r="B31" s="44">
        <v>541</v>
      </c>
      <c r="C31" s="20" t="s">
        <v>47</v>
      </c>
      <c r="D31" s="46">
        <v>0</v>
      </c>
      <c r="E31" s="46">
        <v>25588784</v>
      </c>
      <c r="F31" s="46">
        <v>0</v>
      </c>
      <c r="G31" s="46">
        <v>678839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26267623</v>
      </c>
      <c r="O31" s="47">
        <f t="shared" si="1"/>
        <v>52.836944955697028</v>
      </c>
      <c r="P31" s="9"/>
    </row>
    <row r="32" spans="1:16">
      <c r="A32" s="12"/>
      <c r="B32" s="44">
        <v>542</v>
      </c>
      <c r="C32" s="20" t="s">
        <v>48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15481191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15481191</v>
      </c>
      <c r="O32" s="47">
        <f t="shared" si="1"/>
        <v>31.140192499170261</v>
      </c>
      <c r="P32" s="9"/>
    </row>
    <row r="33" spans="1:16">
      <c r="A33" s="12"/>
      <c r="B33" s="44">
        <v>543</v>
      </c>
      <c r="C33" s="20" t="s">
        <v>49</v>
      </c>
      <c r="D33" s="46">
        <v>0</v>
      </c>
      <c r="E33" s="46">
        <v>1440228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1440228</v>
      </c>
      <c r="O33" s="47">
        <f t="shared" si="1"/>
        <v>2.8969978577678543</v>
      </c>
      <c r="P33" s="9"/>
    </row>
    <row r="34" spans="1:16">
      <c r="A34" s="12"/>
      <c r="B34" s="44">
        <v>544</v>
      </c>
      <c r="C34" s="20" t="s">
        <v>50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23366715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23366715</v>
      </c>
      <c r="O34" s="47">
        <f t="shared" si="1"/>
        <v>47.001810337024409</v>
      </c>
      <c r="P34" s="9"/>
    </row>
    <row r="35" spans="1:16">
      <c r="A35" s="12"/>
      <c r="B35" s="44">
        <v>545</v>
      </c>
      <c r="C35" s="20" t="s">
        <v>51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2155843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2155843</v>
      </c>
      <c r="O35" s="47">
        <f t="shared" si="1"/>
        <v>4.3364471130153177</v>
      </c>
      <c r="P35" s="9"/>
    </row>
    <row r="36" spans="1:16" ht="15.75">
      <c r="A36" s="28" t="s">
        <v>52</v>
      </c>
      <c r="B36" s="29"/>
      <c r="C36" s="30"/>
      <c r="D36" s="31">
        <f t="shared" ref="D36:M36" si="9">SUM(D37:D40)</f>
        <v>2700052</v>
      </c>
      <c r="E36" s="31">
        <f t="shared" si="9"/>
        <v>16135769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18835821</v>
      </c>
      <c r="O36" s="43">
        <f t="shared" si="1"/>
        <v>37.887982379386294</v>
      </c>
      <c r="P36" s="10"/>
    </row>
    <row r="37" spans="1:16">
      <c r="A37" s="13"/>
      <c r="B37" s="45">
        <v>552</v>
      </c>
      <c r="C37" s="21" t="s">
        <v>53</v>
      </c>
      <c r="D37" s="46">
        <v>0</v>
      </c>
      <c r="E37" s="46">
        <v>6726080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6726080</v>
      </c>
      <c r="O37" s="47">
        <f t="shared" ref="O37:O68" si="10">(N37/O$81)</f>
        <v>13.529412947932697</v>
      </c>
      <c r="P37" s="9"/>
    </row>
    <row r="38" spans="1:16">
      <c r="A38" s="13"/>
      <c r="B38" s="45">
        <v>553</v>
      </c>
      <c r="C38" s="21" t="s">
        <v>54</v>
      </c>
      <c r="D38" s="46">
        <v>533749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533749</v>
      </c>
      <c r="O38" s="47">
        <f t="shared" si="10"/>
        <v>1.073628418268312</v>
      </c>
      <c r="P38" s="9"/>
    </row>
    <row r="39" spans="1:16">
      <c r="A39" s="13"/>
      <c r="B39" s="45">
        <v>554</v>
      </c>
      <c r="C39" s="21" t="s">
        <v>55</v>
      </c>
      <c r="D39" s="46">
        <v>0</v>
      </c>
      <c r="E39" s="46">
        <v>9409689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9409689</v>
      </c>
      <c r="O39" s="47">
        <f t="shared" si="10"/>
        <v>18.927453760975169</v>
      </c>
      <c r="P39" s="9"/>
    </row>
    <row r="40" spans="1:16">
      <c r="A40" s="13"/>
      <c r="B40" s="45">
        <v>559</v>
      </c>
      <c r="C40" s="21" t="s">
        <v>56</v>
      </c>
      <c r="D40" s="46">
        <v>2166303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2166303</v>
      </c>
      <c r="O40" s="47">
        <f t="shared" si="10"/>
        <v>4.3574872522101193</v>
      </c>
      <c r="P40" s="9"/>
    </row>
    <row r="41" spans="1:16" ht="15.75">
      <c r="A41" s="28" t="s">
        <v>57</v>
      </c>
      <c r="B41" s="29"/>
      <c r="C41" s="30"/>
      <c r="D41" s="31">
        <f t="shared" ref="D41:M41" si="11">SUM(D42:D44)</f>
        <v>12919613</v>
      </c>
      <c r="E41" s="31">
        <f t="shared" si="11"/>
        <v>9489903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22409516</v>
      </c>
      <c r="O41" s="43">
        <f t="shared" si="10"/>
        <v>45.076418348771483</v>
      </c>
      <c r="P41" s="10"/>
    </row>
    <row r="42" spans="1:16">
      <c r="A42" s="12"/>
      <c r="B42" s="44">
        <v>562</v>
      </c>
      <c r="C42" s="20" t="s">
        <v>58</v>
      </c>
      <c r="D42" s="46">
        <v>2487910</v>
      </c>
      <c r="E42" s="46">
        <v>5540166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12">SUM(D42:M42)</f>
        <v>8028076</v>
      </c>
      <c r="O42" s="47">
        <f t="shared" si="10"/>
        <v>16.148359130635932</v>
      </c>
      <c r="P42" s="9"/>
    </row>
    <row r="43" spans="1:16">
      <c r="A43" s="12"/>
      <c r="B43" s="44">
        <v>564</v>
      </c>
      <c r="C43" s="20" t="s">
        <v>59</v>
      </c>
      <c r="D43" s="46">
        <v>4180236</v>
      </c>
      <c r="E43" s="46">
        <v>481587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4661823</v>
      </c>
      <c r="O43" s="47">
        <f t="shared" si="10"/>
        <v>9.3771897534924413</v>
      </c>
      <c r="P43" s="9"/>
    </row>
    <row r="44" spans="1:16">
      <c r="A44" s="12"/>
      <c r="B44" s="44">
        <v>569</v>
      </c>
      <c r="C44" s="20" t="s">
        <v>60</v>
      </c>
      <c r="D44" s="46">
        <v>6251467</v>
      </c>
      <c r="E44" s="46">
        <v>3468150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9719617</v>
      </c>
      <c r="O44" s="47">
        <f t="shared" si="10"/>
        <v>19.550869464643114</v>
      </c>
      <c r="P44" s="9"/>
    </row>
    <row r="45" spans="1:16" ht="15.75">
      <c r="A45" s="28" t="s">
        <v>61</v>
      </c>
      <c r="B45" s="29"/>
      <c r="C45" s="30"/>
      <c r="D45" s="31">
        <f t="shared" ref="D45:M45" si="13">SUM(D46:D50)</f>
        <v>16132939</v>
      </c>
      <c r="E45" s="31">
        <f t="shared" si="13"/>
        <v>30451481</v>
      </c>
      <c r="F45" s="31">
        <f t="shared" si="13"/>
        <v>0</v>
      </c>
      <c r="G45" s="31">
        <f t="shared" si="13"/>
        <v>1761384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48345804</v>
      </c>
      <c r="O45" s="43">
        <f t="shared" si="10"/>
        <v>97.246887728932208</v>
      </c>
      <c r="P45" s="9"/>
    </row>
    <row r="46" spans="1:16">
      <c r="A46" s="12"/>
      <c r="B46" s="44">
        <v>571</v>
      </c>
      <c r="C46" s="20" t="s">
        <v>62</v>
      </c>
      <c r="D46" s="46">
        <v>0</v>
      </c>
      <c r="E46" s="46">
        <v>15873011</v>
      </c>
      <c r="F46" s="46">
        <v>0</v>
      </c>
      <c r="G46" s="46">
        <v>384885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16257896</v>
      </c>
      <c r="O46" s="47">
        <f t="shared" si="10"/>
        <v>32.702523408663467</v>
      </c>
      <c r="P46" s="9"/>
    </row>
    <row r="47" spans="1:16">
      <c r="A47" s="12"/>
      <c r="B47" s="44">
        <v>572</v>
      </c>
      <c r="C47" s="20" t="s">
        <v>63</v>
      </c>
      <c r="D47" s="46">
        <v>15986173</v>
      </c>
      <c r="E47" s="46">
        <v>3069043</v>
      </c>
      <c r="F47" s="46">
        <v>0</v>
      </c>
      <c r="G47" s="46">
        <v>1335021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20390237</v>
      </c>
      <c r="O47" s="47">
        <f t="shared" si="10"/>
        <v>41.014667752868881</v>
      </c>
      <c r="P47" s="9"/>
    </row>
    <row r="48" spans="1:16">
      <c r="A48" s="12"/>
      <c r="B48" s="44">
        <v>573</v>
      </c>
      <c r="C48" s="20" t="s">
        <v>64</v>
      </c>
      <c r="D48" s="46">
        <v>0</v>
      </c>
      <c r="E48" s="46">
        <v>8170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8170</v>
      </c>
      <c r="O48" s="47">
        <f t="shared" si="10"/>
        <v>1.6433837210471793E-2</v>
      </c>
      <c r="P48" s="9"/>
    </row>
    <row r="49" spans="1:16">
      <c r="A49" s="12"/>
      <c r="B49" s="44">
        <v>575</v>
      </c>
      <c r="C49" s="20" t="s">
        <v>65</v>
      </c>
      <c r="D49" s="46">
        <v>0</v>
      </c>
      <c r="E49" s="46">
        <v>4921639</v>
      </c>
      <c r="F49" s="46">
        <v>0</v>
      </c>
      <c r="G49" s="46">
        <v>41478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4963117</v>
      </c>
      <c r="O49" s="47">
        <f t="shared" si="10"/>
        <v>9.9832382906395516</v>
      </c>
      <c r="P49" s="9"/>
    </row>
    <row r="50" spans="1:16">
      <c r="A50" s="12"/>
      <c r="B50" s="44">
        <v>579</v>
      </c>
      <c r="C50" s="20" t="s">
        <v>66</v>
      </c>
      <c r="D50" s="46">
        <v>146766</v>
      </c>
      <c r="E50" s="46">
        <v>6579618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6726384</v>
      </c>
      <c r="O50" s="47">
        <f t="shared" si="10"/>
        <v>13.53002443954983</v>
      </c>
      <c r="P50" s="9"/>
    </row>
    <row r="51" spans="1:16" ht="15.75">
      <c r="A51" s="28" t="s">
        <v>95</v>
      </c>
      <c r="B51" s="29"/>
      <c r="C51" s="30"/>
      <c r="D51" s="31">
        <f t="shared" ref="D51:M51" si="14">SUM(D52:D53)</f>
        <v>9687903</v>
      </c>
      <c r="E51" s="31">
        <f t="shared" si="14"/>
        <v>37823281</v>
      </c>
      <c r="F51" s="31">
        <f t="shared" si="14"/>
        <v>0</v>
      </c>
      <c r="G51" s="31">
        <f t="shared" si="14"/>
        <v>1150610</v>
      </c>
      <c r="H51" s="31">
        <f t="shared" si="14"/>
        <v>0</v>
      </c>
      <c r="I51" s="31">
        <f t="shared" si="14"/>
        <v>0</v>
      </c>
      <c r="J51" s="31">
        <f t="shared" si="14"/>
        <v>1000000</v>
      </c>
      <c r="K51" s="31">
        <f t="shared" si="14"/>
        <v>0</v>
      </c>
      <c r="L51" s="31">
        <f t="shared" si="14"/>
        <v>0</v>
      </c>
      <c r="M51" s="31">
        <f t="shared" si="14"/>
        <v>1396076</v>
      </c>
      <c r="N51" s="31">
        <f>SUM(D51:M51)</f>
        <v>51057870</v>
      </c>
      <c r="O51" s="43">
        <f t="shared" si="10"/>
        <v>102.70216938720091</v>
      </c>
      <c r="P51" s="9"/>
    </row>
    <row r="52" spans="1:16">
      <c r="A52" s="12"/>
      <c r="B52" s="44">
        <v>581</v>
      </c>
      <c r="C52" s="20" t="s">
        <v>67</v>
      </c>
      <c r="D52" s="46">
        <v>9687903</v>
      </c>
      <c r="E52" s="46">
        <v>37823281</v>
      </c>
      <c r="F52" s="46">
        <v>0</v>
      </c>
      <c r="G52" s="46">
        <v>1150610</v>
      </c>
      <c r="H52" s="46">
        <v>0</v>
      </c>
      <c r="I52" s="46">
        <v>0</v>
      </c>
      <c r="J52" s="46">
        <v>1000000</v>
      </c>
      <c r="K52" s="46">
        <v>0</v>
      </c>
      <c r="L52" s="46">
        <v>0</v>
      </c>
      <c r="M52" s="46">
        <v>0</v>
      </c>
      <c r="N52" s="46">
        <f>SUM(D52:M52)</f>
        <v>49661794</v>
      </c>
      <c r="O52" s="47">
        <f t="shared" si="10"/>
        <v>99.893982640879415</v>
      </c>
      <c r="P52" s="9"/>
    </row>
    <row r="53" spans="1:16">
      <c r="A53" s="12"/>
      <c r="B53" s="44">
        <v>587</v>
      </c>
      <c r="C53" s="20" t="s">
        <v>70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1396076</v>
      </c>
      <c r="N53" s="46">
        <f t="shared" ref="N53:N59" si="15">SUM(D53:M53)</f>
        <v>1396076</v>
      </c>
      <c r="O53" s="47">
        <f t="shared" si="10"/>
        <v>2.8081867463214958</v>
      </c>
      <c r="P53" s="9"/>
    </row>
    <row r="54" spans="1:16" ht="15.75">
      <c r="A54" s="28" t="s">
        <v>71</v>
      </c>
      <c r="B54" s="29"/>
      <c r="C54" s="30"/>
      <c r="D54" s="31">
        <f t="shared" ref="D54:M54" si="16">SUM(D55:D78)</f>
        <v>6321695</v>
      </c>
      <c r="E54" s="31">
        <f t="shared" si="16"/>
        <v>0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16498971</v>
      </c>
      <c r="N54" s="31">
        <f>SUM(D54:M54)</f>
        <v>22820666</v>
      </c>
      <c r="O54" s="43">
        <f t="shared" si="10"/>
        <v>45.903440646089166</v>
      </c>
      <c r="P54" s="9"/>
    </row>
    <row r="55" spans="1:16">
      <c r="A55" s="12"/>
      <c r="B55" s="44">
        <v>601</v>
      </c>
      <c r="C55" s="20" t="s">
        <v>72</v>
      </c>
      <c r="D55" s="46">
        <v>325692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325692</v>
      </c>
      <c r="O55" s="47">
        <f t="shared" si="10"/>
        <v>0.65512476239326556</v>
      </c>
      <c r="P55" s="9"/>
    </row>
    <row r="56" spans="1:16">
      <c r="A56" s="12"/>
      <c r="B56" s="44">
        <v>604</v>
      </c>
      <c r="C56" s="20" t="s">
        <v>75</v>
      </c>
      <c r="D56" s="46">
        <v>2177681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2306908</v>
      </c>
      <c r="N56" s="46">
        <f t="shared" si="15"/>
        <v>4484589</v>
      </c>
      <c r="O56" s="47">
        <f t="shared" si="10"/>
        <v>9.0206861177322519</v>
      </c>
      <c r="P56" s="9"/>
    </row>
    <row r="57" spans="1:16">
      <c r="A57" s="12"/>
      <c r="B57" s="44">
        <v>605</v>
      </c>
      <c r="C57" s="20" t="s">
        <v>101</v>
      </c>
      <c r="D57" s="46">
        <v>47608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47608</v>
      </c>
      <c r="O57" s="47">
        <f t="shared" si="10"/>
        <v>9.5762805620090721E-2</v>
      </c>
      <c r="P57" s="9"/>
    </row>
    <row r="58" spans="1:16">
      <c r="A58" s="12"/>
      <c r="B58" s="44">
        <v>607</v>
      </c>
      <c r="C58" s="20" t="s">
        <v>76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187833</v>
      </c>
      <c r="N58" s="46">
        <f t="shared" si="15"/>
        <v>187833</v>
      </c>
      <c r="O58" s="47">
        <f t="shared" si="10"/>
        <v>0.3778233714509851</v>
      </c>
      <c r="P58" s="9"/>
    </row>
    <row r="59" spans="1:16">
      <c r="A59" s="12"/>
      <c r="B59" s="44">
        <v>608</v>
      </c>
      <c r="C59" s="20" t="s">
        <v>77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284332</v>
      </c>
      <c r="N59" s="46">
        <f t="shared" si="15"/>
        <v>284332</v>
      </c>
      <c r="O59" s="47">
        <f t="shared" si="10"/>
        <v>0.57192971869374132</v>
      </c>
      <c r="P59" s="9"/>
    </row>
    <row r="60" spans="1:16">
      <c r="A60" s="12"/>
      <c r="B60" s="44">
        <v>614</v>
      </c>
      <c r="C60" s="20" t="s">
        <v>78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1457929</v>
      </c>
      <c r="N60" s="46">
        <f t="shared" ref="N60:N71" si="17">SUM(D60:M60)</f>
        <v>1457929</v>
      </c>
      <c r="O60" s="47">
        <f t="shared" si="10"/>
        <v>2.9326031640668218</v>
      </c>
      <c r="P60" s="9"/>
    </row>
    <row r="61" spans="1:16">
      <c r="A61" s="12"/>
      <c r="B61" s="44">
        <v>617</v>
      </c>
      <c r="C61" s="20" t="s">
        <v>79</v>
      </c>
      <c r="D61" s="46">
        <v>2091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2091</v>
      </c>
      <c r="O61" s="47">
        <f t="shared" si="10"/>
        <v>4.206016353377787E-3</v>
      </c>
      <c r="P61" s="9"/>
    </row>
    <row r="62" spans="1:16">
      <c r="A62" s="12"/>
      <c r="B62" s="44">
        <v>622</v>
      </c>
      <c r="C62" s="20" t="s">
        <v>81</v>
      </c>
      <c r="D62" s="46">
        <v>361784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361784</v>
      </c>
      <c r="O62" s="47">
        <f t="shared" si="10"/>
        <v>0.72772330004324692</v>
      </c>
      <c r="P62" s="9"/>
    </row>
    <row r="63" spans="1:16">
      <c r="A63" s="12"/>
      <c r="B63" s="44">
        <v>623</v>
      </c>
      <c r="C63" s="20" t="s">
        <v>82</v>
      </c>
      <c r="D63" s="46">
        <v>1299488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1299488</v>
      </c>
      <c r="O63" s="47">
        <f t="shared" si="10"/>
        <v>2.6139013768618815</v>
      </c>
      <c r="P63" s="9"/>
    </row>
    <row r="64" spans="1:16">
      <c r="A64" s="12"/>
      <c r="B64" s="44">
        <v>634</v>
      </c>
      <c r="C64" s="20" t="s">
        <v>84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805447</v>
      </c>
      <c r="N64" s="46">
        <f t="shared" si="17"/>
        <v>805447</v>
      </c>
      <c r="O64" s="47">
        <f t="shared" si="10"/>
        <v>1.620145028110511</v>
      </c>
      <c r="P64" s="9"/>
    </row>
    <row r="65" spans="1:119">
      <c r="A65" s="12"/>
      <c r="B65" s="44">
        <v>654</v>
      </c>
      <c r="C65" s="20" t="s">
        <v>85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1525036</v>
      </c>
      <c r="N65" s="46">
        <f t="shared" si="17"/>
        <v>1525036</v>
      </c>
      <c r="O65" s="47">
        <f t="shared" si="10"/>
        <v>3.0675879270635327</v>
      </c>
      <c r="P65" s="9"/>
    </row>
    <row r="66" spans="1:119">
      <c r="A66" s="12"/>
      <c r="B66" s="44">
        <v>674</v>
      </c>
      <c r="C66" s="20" t="s">
        <v>86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462245</v>
      </c>
      <c r="N66" s="46">
        <f t="shared" si="17"/>
        <v>462245</v>
      </c>
      <c r="O66" s="47">
        <f t="shared" si="10"/>
        <v>0.92979915316456974</v>
      </c>
      <c r="P66" s="9"/>
    </row>
    <row r="67" spans="1:119">
      <c r="A67" s="12"/>
      <c r="B67" s="44">
        <v>689</v>
      </c>
      <c r="C67" s="20" t="s">
        <v>88</v>
      </c>
      <c r="D67" s="46">
        <v>235681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235681</v>
      </c>
      <c r="O67" s="47">
        <f t="shared" si="10"/>
        <v>0.47406893361091834</v>
      </c>
      <c r="P67" s="9"/>
    </row>
    <row r="68" spans="1:119">
      <c r="A68" s="12"/>
      <c r="B68" s="44">
        <v>694</v>
      </c>
      <c r="C68" s="20" t="s">
        <v>89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365018</v>
      </c>
      <c r="N68" s="46">
        <f t="shared" si="17"/>
        <v>365018</v>
      </c>
      <c r="O68" s="47">
        <f t="shared" si="10"/>
        <v>0.73422844441762458</v>
      </c>
      <c r="P68" s="9"/>
    </row>
    <row r="69" spans="1:119">
      <c r="A69" s="12"/>
      <c r="B69" s="44">
        <v>704</v>
      </c>
      <c r="C69" s="20" t="s">
        <v>90</v>
      </c>
      <c r="D69" s="46">
        <v>126000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126000</v>
      </c>
      <c r="O69" s="47">
        <f t="shared" ref="O69:O79" si="18">(N69/O$81)</f>
        <v>0.25344718341731287</v>
      </c>
      <c r="P69" s="9"/>
    </row>
    <row r="70" spans="1:119">
      <c r="A70" s="12"/>
      <c r="B70" s="44">
        <v>713</v>
      </c>
      <c r="C70" s="20" t="s">
        <v>91</v>
      </c>
      <c r="D70" s="46">
        <v>259242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3307575</v>
      </c>
      <c r="N70" s="46">
        <f t="shared" si="17"/>
        <v>3566817</v>
      </c>
      <c r="O70" s="47">
        <f t="shared" si="18"/>
        <v>7.1746009715475365</v>
      </c>
      <c r="P70" s="9"/>
    </row>
    <row r="71" spans="1:119">
      <c r="A71" s="12"/>
      <c r="B71" s="44">
        <v>714</v>
      </c>
      <c r="C71" s="20" t="s">
        <v>92</v>
      </c>
      <c r="D71" s="46">
        <v>602301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617605</v>
      </c>
      <c r="N71" s="46">
        <f t="shared" si="17"/>
        <v>1219906</v>
      </c>
      <c r="O71" s="47">
        <f t="shared" si="18"/>
        <v>2.4538233312212734</v>
      </c>
      <c r="P71" s="9"/>
    </row>
    <row r="72" spans="1:119">
      <c r="A72" s="12"/>
      <c r="B72" s="44">
        <v>715</v>
      </c>
      <c r="C72" s="20" t="s">
        <v>102</v>
      </c>
      <c r="D72" s="46">
        <v>494163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78" si="19">SUM(D72:M72)</f>
        <v>494163</v>
      </c>
      <c r="O72" s="47">
        <f t="shared" si="18"/>
        <v>0.99400174999245694</v>
      </c>
      <c r="P72" s="9"/>
    </row>
    <row r="73" spans="1:119">
      <c r="A73" s="12"/>
      <c r="B73" s="44">
        <v>716</v>
      </c>
      <c r="C73" s="20" t="s">
        <v>105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1402492</v>
      </c>
      <c r="N73" s="46">
        <f t="shared" si="19"/>
        <v>1402492</v>
      </c>
      <c r="O73" s="47">
        <f t="shared" si="18"/>
        <v>2.821092437819952</v>
      </c>
      <c r="P73" s="9"/>
    </row>
    <row r="74" spans="1:119">
      <c r="A74" s="12"/>
      <c r="B74" s="44">
        <v>719</v>
      </c>
      <c r="C74" s="20" t="s">
        <v>93</v>
      </c>
      <c r="D74" s="46">
        <v>379439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379439</v>
      </c>
      <c r="O74" s="47">
        <f t="shared" si="18"/>
        <v>0.76323607800541093</v>
      </c>
      <c r="P74" s="9"/>
    </row>
    <row r="75" spans="1:119">
      <c r="A75" s="12"/>
      <c r="B75" s="44">
        <v>724</v>
      </c>
      <c r="C75" s="20" t="s">
        <v>94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1424292</v>
      </c>
      <c r="N75" s="46">
        <f t="shared" si="19"/>
        <v>1424292</v>
      </c>
      <c r="O75" s="47">
        <f t="shared" si="18"/>
        <v>2.8649428235223122</v>
      </c>
      <c r="P75" s="9"/>
    </row>
    <row r="76" spans="1:119">
      <c r="A76" s="12"/>
      <c r="B76" s="44">
        <v>744</v>
      </c>
      <c r="C76" s="20" t="s">
        <v>96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832068</v>
      </c>
      <c r="N76" s="46">
        <f t="shared" si="19"/>
        <v>832068</v>
      </c>
      <c r="O76" s="47">
        <f t="shared" si="18"/>
        <v>1.6736927858069577</v>
      </c>
      <c r="P76" s="9"/>
    </row>
    <row r="77" spans="1:119">
      <c r="A77" s="12"/>
      <c r="B77" s="44">
        <v>752</v>
      </c>
      <c r="C77" s="20" t="s">
        <v>97</v>
      </c>
      <c r="D77" s="46">
        <v>10525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10525</v>
      </c>
      <c r="O77" s="47">
        <f t="shared" si="18"/>
        <v>2.1170885757676332E-2</v>
      </c>
      <c r="P77" s="9"/>
    </row>
    <row r="78" spans="1:119" ht="15.75" thickBot="1">
      <c r="A78" s="12"/>
      <c r="B78" s="44">
        <v>764</v>
      </c>
      <c r="C78" s="20" t="s">
        <v>98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1520191</v>
      </c>
      <c r="N78" s="46">
        <f t="shared" si="19"/>
        <v>1520191</v>
      </c>
      <c r="O78" s="47">
        <f t="shared" si="18"/>
        <v>3.0578422794154623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SUM(D5,D15,D24,D30,D36,D41,D45,D51,D54)</f>
        <v>190424034</v>
      </c>
      <c r="E79" s="15">
        <f t="shared" si="20"/>
        <v>190659275</v>
      </c>
      <c r="F79" s="15">
        <f t="shared" si="20"/>
        <v>28546069</v>
      </c>
      <c r="G79" s="15">
        <f t="shared" si="20"/>
        <v>17873800</v>
      </c>
      <c r="H79" s="15">
        <f t="shared" si="20"/>
        <v>0</v>
      </c>
      <c r="I79" s="15">
        <f t="shared" si="20"/>
        <v>73755918</v>
      </c>
      <c r="J79" s="15">
        <f t="shared" si="20"/>
        <v>62778122</v>
      </c>
      <c r="K79" s="15">
        <f t="shared" si="20"/>
        <v>121479</v>
      </c>
      <c r="L79" s="15">
        <f t="shared" si="20"/>
        <v>0</v>
      </c>
      <c r="M79" s="15">
        <f t="shared" si="20"/>
        <v>19629841</v>
      </c>
      <c r="N79" s="15">
        <f>SUM(D79:M79)</f>
        <v>583788538</v>
      </c>
      <c r="O79" s="37">
        <f t="shared" si="18"/>
        <v>1174.2822275191343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118" t="s">
        <v>117</v>
      </c>
      <c r="M81" s="118"/>
      <c r="N81" s="118"/>
      <c r="O81" s="41">
        <v>497145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107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41181331</v>
      </c>
      <c r="E5" s="26">
        <f t="shared" ref="E5:M5" si="0">SUM(E6:E14)</f>
        <v>7347662</v>
      </c>
      <c r="F5" s="26">
        <f t="shared" si="0"/>
        <v>31512545</v>
      </c>
      <c r="G5" s="26">
        <f t="shared" si="0"/>
        <v>8545928</v>
      </c>
      <c r="H5" s="26">
        <f t="shared" si="0"/>
        <v>0</v>
      </c>
      <c r="I5" s="26">
        <f t="shared" si="0"/>
        <v>0</v>
      </c>
      <c r="J5" s="26">
        <f t="shared" si="0"/>
        <v>56658039</v>
      </c>
      <c r="K5" s="26">
        <f t="shared" si="0"/>
        <v>83037</v>
      </c>
      <c r="L5" s="26">
        <f t="shared" si="0"/>
        <v>0</v>
      </c>
      <c r="M5" s="26">
        <f t="shared" si="0"/>
        <v>1535804</v>
      </c>
      <c r="N5" s="27">
        <f>SUM(D5:M5)</f>
        <v>146864346</v>
      </c>
      <c r="O5" s="32">
        <f t="shared" ref="O5:O36" si="1">(N5/O$82)</f>
        <v>296.45608800968915</v>
      </c>
      <c r="P5" s="6"/>
    </row>
    <row r="6" spans="1:133">
      <c r="A6" s="12"/>
      <c r="B6" s="44">
        <v>511</v>
      </c>
      <c r="C6" s="20" t="s">
        <v>20</v>
      </c>
      <c r="D6" s="46">
        <v>463969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463969</v>
      </c>
      <c r="O6" s="47">
        <f t="shared" si="1"/>
        <v>0.9365542995559144</v>
      </c>
      <c r="P6" s="9"/>
    </row>
    <row r="7" spans="1:133">
      <c r="A7" s="12"/>
      <c r="B7" s="44">
        <v>512</v>
      </c>
      <c r="C7" s="20" t="s">
        <v>21</v>
      </c>
      <c r="D7" s="46">
        <v>1166015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1166015</v>
      </c>
      <c r="O7" s="47">
        <f t="shared" si="1"/>
        <v>2.3536838918046024</v>
      </c>
      <c r="P7" s="9"/>
    </row>
    <row r="8" spans="1:133">
      <c r="A8" s="12"/>
      <c r="B8" s="44">
        <v>513</v>
      </c>
      <c r="C8" s="20" t="s">
        <v>22</v>
      </c>
      <c r="D8" s="46">
        <v>12996071</v>
      </c>
      <c r="E8" s="46">
        <v>45787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13041858</v>
      </c>
      <c r="O8" s="47">
        <f t="shared" si="1"/>
        <v>26.325914412595882</v>
      </c>
      <c r="P8" s="9"/>
    </row>
    <row r="9" spans="1:133">
      <c r="A9" s="12"/>
      <c r="B9" s="44">
        <v>514</v>
      </c>
      <c r="C9" s="20" t="s">
        <v>23</v>
      </c>
      <c r="D9" s="46">
        <v>1626728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1626728</v>
      </c>
      <c r="O9" s="47">
        <f t="shared" si="1"/>
        <v>3.2836657246669358</v>
      </c>
      <c r="P9" s="9"/>
    </row>
    <row r="10" spans="1:133">
      <c r="A10" s="12"/>
      <c r="B10" s="44">
        <v>515</v>
      </c>
      <c r="C10" s="20" t="s">
        <v>24</v>
      </c>
      <c r="D10" s="46">
        <v>256837</v>
      </c>
      <c r="E10" s="46">
        <v>2298046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2554883</v>
      </c>
      <c r="O10" s="47">
        <f t="shared" si="1"/>
        <v>5.1572123536536134</v>
      </c>
      <c r="P10" s="9"/>
    </row>
    <row r="11" spans="1:133">
      <c r="A11" s="12"/>
      <c r="B11" s="44">
        <v>516</v>
      </c>
      <c r="C11" s="20" t="s">
        <v>25</v>
      </c>
      <c r="D11" s="46">
        <v>916639</v>
      </c>
      <c r="E11" s="46">
        <v>104179</v>
      </c>
      <c r="F11" s="46">
        <v>0</v>
      </c>
      <c r="G11" s="46">
        <v>3324463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4345281</v>
      </c>
      <c r="O11" s="47">
        <f t="shared" si="1"/>
        <v>8.771257569640694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31512545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31512545</v>
      </c>
      <c r="O12" s="47">
        <f t="shared" si="1"/>
        <v>63.610304804198627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83037</v>
      </c>
      <c r="L13" s="46">
        <v>0</v>
      </c>
      <c r="M13" s="46">
        <v>0</v>
      </c>
      <c r="N13" s="46">
        <f t="shared" si="2"/>
        <v>83037</v>
      </c>
      <c r="O13" s="47">
        <f t="shared" si="1"/>
        <v>0.16761606782398061</v>
      </c>
      <c r="P13" s="9"/>
    </row>
    <row r="14" spans="1:133">
      <c r="A14" s="12"/>
      <c r="B14" s="44">
        <v>519</v>
      </c>
      <c r="C14" s="20" t="s">
        <v>28</v>
      </c>
      <c r="D14" s="46">
        <v>23755072</v>
      </c>
      <c r="E14" s="46">
        <v>4899650</v>
      </c>
      <c r="F14" s="46">
        <v>0</v>
      </c>
      <c r="G14" s="46">
        <v>5221465</v>
      </c>
      <c r="H14" s="46">
        <v>0</v>
      </c>
      <c r="I14" s="46">
        <v>0</v>
      </c>
      <c r="J14" s="46">
        <v>56658039</v>
      </c>
      <c r="K14" s="46">
        <v>0</v>
      </c>
      <c r="L14" s="46">
        <v>0</v>
      </c>
      <c r="M14" s="46">
        <v>1535804</v>
      </c>
      <c r="N14" s="46">
        <f t="shared" si="2"/>
        <v>92070030</v>
      </c>
      <c r="O14" s="47">
        <f t="shared" si="1"/>
        <v>185.84987888574889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79412375</v>
      </c>
      <c r="E15" s="31">
        <f t="shared" si="3"/>
        <v>56266786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19275329</v>
      </c>
      <c r="N15" s="42">
        <f>SUM(D15:M15)</f>
        <v>154954490</v>
      </c>
      <c r="O15" s="43">
        <f t="shared" si="1"/>
        <v>312.78661687525232</v>
      </c>
      <c r="P15" s="10"/>
    </row>
    <row r="16" spans="1:133">
      <c r="A16" s="12"/>
      <c r="B16" s="44">
        <v>521</v>
      </c>
      <c r="C16" s="20" t="s">
        <v>30</v>
      </c>
      <c r="D16" s="46">
        <v>33302272</v>
      </c>
      <c r="E16" s="46">
        <v>26793144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60095416</v>
      </c>
      <c r="O16" s="47">
        <f t="shared" si="1"/>
        <v>121.30685506661284</v>
      </c>
      <c r="P16" s="9"/>
    </row>
    <row r="17" spans="1:16">
      <c r="A17" s="12"/>
      <c r="B17" s="44">
        <v>522</v>
      </c>
      <c r="C17" s="20" t="s">
        <v>31</v>
      </c>
      <c r="D17" s="46">
        <v>1208025</v>
      </c>
      <c r="E17" s="46">
        <v>23486391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24694416</v>
      </c>
      <c r="O17" s="47">
        <f t="shared" si="1"/>
        <v>49.847428340734758</v>
      </c>
      <c r="P17" s="9"/>
    </row>
    <row r="18" spans="1:16">
      <c r="A18" s="12"/>
      <c r="B18" s="44">
        <v>523</v>
      </c>
      <c r="C18" s="20" t="s">
        <v>32</v>
      </c>
      <c r="D18" s="46">
        <v>40255711</v>
      </c>
      <c r="E18" s="46">
        <v>365991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40621702</v>
      </c>
      <c r="O18" s="47">
        <f t="shared" si="1"/>
        <v>81.997783609204689</v>
      </c>
      <c r="P18" s="9"/>
    </row>
    <row r="19" spans="1:16">
      <c r="A19" s="12"/>
      <c r="B19" s="44">
        <v>524</v>
      </c>
      <c r="C19" s="20" t="s">
        <v>33</v>
      </c>
      <c r="D19" s="46">
        <v>161970</v>
      </c>
      <c r="E19" s="46">
        <v>2377700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2539670</v>
      </c>
      <c r="O19" s="47">
        <f t="shared" si="1"/>
        <v>5.1265038352846188</v>
      </c>
      <c r="P19" s="9"/>
    </row>
    <row r="20" spans="1:16">
      <c r="A20" s="12"/>
      <c r="B20" s="44">
        <v>525</v>
      </c>
      <c r="C20" s="20" t="s">
        <v>34</v>
      </c>
      <c r="D20" s="46">
        <v>679123</v>
      </c>
      <c r="E20" s="46">
        <v>2949974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3629097</v>
      </c>
      <c r="O20" s="47">
        <f t="shared" si="1"/>
        <v>7.3255894226887364</v>
      </c>
      <c r="P20" s="9"/>
    </row>
    <row r="21" spans="1:16">
      <c r="A21" s="12"/>
      <c r="B21" s="44">
        <v>526</v>
      </c>
      <c r="C21" s="20" t="s">
        <v>35</v>
      </c>
      <c r="D21" s="46">
        <v>1856332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19275329</v>
      </c>
      <c r="N21" s="46">
        <f t="shared" si="4"/>
        <v>21131661</v>
      </c>
      <c r="O21" s="47">
        <f t="shared" si="1"/>
        <v>42.655754945498586</v>
      </c>
      <c r="P21" s="9"/>
    </row>
    <row r="22" spans="1:16">
      <c r="A22" s="12"/>
      <c r="B22" s="44">
        <v>527</v>
      </c>
      <c r="C22" s="20" t="s">
        <v>36</v>
      </c>
      <c r="D22" s="46">
        <v>1845076</v>
      </c>
      <c r="E22" s="46">
        <v>6867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1851943</v>
      </c>
      <c r="O22" s="47">
        <f t="shared" si="1"/>
        <v>3.7382781590633831</v>
      </c>
      <c r="P22" s="9"/>
    </row>
    <row r="23" spans="1:16">
      <c r="A23" s="12"/>
      <c r="B23" s="44">
        <v>529</v>
      </c>
      <c r="C23" s="20" t="s">
        <v>37</v>
      </c>
      <c r="D23" s="46">
        <v>103866</v>
      </c>
      <c r="E23" s="46">
        <v>286719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390585</v>
      </c>
      <c r="O23" s="47">
        <f t="shared" si="1"/>
        <v>0.78842349616471541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4416230</v>
      </c>
      <c r="E24" s="31">
        <f t="shared" si="5"/>
        <v>22657131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33727729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60801090</v>
      </c>
      <c r="O24" s="43">
        <f t="shared" si="1"/>
        <v>122.73130803391199</v>
      </c>
      <c r="P24" s="10"/>
    </row>
    <row r="25" spans="1:16">
      <c r="A25" s="12"/>
      <c r="B25" s="44">
        <v>534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21436604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21436604</v>
      </c>
      <c r="O25" s="47">
        <f t="shared" si="1"/>
        <v>43.271303996770285</v>
      </c>
      <c r="P25" s="9"/>
    </row>
    <row r="26" spans="1:16">
      <c r="A26" s="12"/>
      <c r="B26" s="44">
        <v>536</v>
      </c>
      <c r="C26" s="20" t="s">
        <v>42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12291125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12291125</v>
      </c>
      <c r="O26" s="47">
        <f t="shared" si="1"/>
        <v>24.81050666128381</v>
      </c>
      <c r="P26" s="9"/>
    </row>
    <row r="27" spans="1:16">
      <c r="A27" s="12"/>
      <c r="B27" s="44">
        <v>537</v>
      </c>
      <c r="C27" s="20" t="s">
        <v>43</v>
      </c>
      <c r="D27" s="46">
        <v>3904500</v>
      </c>
      <c r="E27" s="46">
        <v>22455183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26359683</v>
      </c>
      <c r="O27" s="47">
        <f t="shared" si="1"/>
        <v>53.208887767460638</v>
      </c>
      <c r="P27" s="9"/>
    </row>
    <row r="28" spans="1:16">
      <c r="A28" s="12"/>
      <c r="B28" s="44">
        <v>538</v>
      </c>
      <c r="C28" s="20" t="s">
        <v>44</v>
      </c>
      <c r="D28" s="46">
        <v>0</v>
      </c>
      <c r="E28" s="46">
        <v>195573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195573</v>
      </c>
      <c r="O28" s="47">
        <f t="shared" si="1"/>
        <v>0.39477795720629794</v>
      </c>
      <c r="P28" s="9"/>
    </row>
    <row r="29" spans="1:16">
      <c r="A29" s="12"/>
      <c r="B29" s="44">
        <v>539</v>
      </c>
      <c r="C29" s="20" t="s">
        <v>45</v>
      </c>
      <c r="D29" s="46">
        <v>511730</v>
      </c>
      <c r="E29" s="46">
        <v>6375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518105</v>
      </c>
      <c r="O29" s="47">
        <f t="shared" si="1"/>
        <v>1.0458316511909569</v>
      </c>
      <c r="P29" s="9"/>
    </row>
    <row r="30" spans="1:16" ht="15.75">
      <c r="A30" s="28" t="s">
        <v>46</v>
      </c>
      <c r="B30" s="29"/>
      <c r="C30" s="30"/>
      <c r="D30" s="31">
        <f t="shared" ref="D30:M30" si="7">SUM(D31:D35)</f>
        <v>0</v>
      </c>
      <c r="E30" s="31">
        <f t="shared" si="7"/>
        <v>35488607</v>
      </c>
      <c r="F30" s="31">
        <f t="shared" si="7"/>
        <v>0</v>
      </c>
      <c r="G30" s="31">
        <f t="shared" si="7"/>
        <v>3176610</v>
      </c>
      <c r="H30" s="31">
        <f t="shared" si="7"/>
        <v>0</v>
      </c>
      <c r="I30" s="31">
        <f t="shared" si="7"/>
        <v>44343195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1" si="8">SUM(D30:M30)</f>
        <v>83008412</v>
      </c>
      <c r="O30" s="43">
        <f t="shared" si="1"/>
        <v>167.55836092046832</v>
      </c>
      <c r="P30" s="10"/>
    </row>
    <row r="31" spans="1:16">
      <c r="A31" s="12"/>
      <c r="B31" s="44">
        <v>541</v>
      </c>
      <c r="C31" s="20" t="s">
        <v>47</v>
      </c>
      <c r="D31" s="46">
        <v>0</v>
      </c>
      <c r="E31" s="46">
        <v>34308542</v>
      </c>
      <c r="F31" s="46">
        <v>0</v>
      </c>
      <c r="G31" s="46">
        <v>3176610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37485152</v>
      </c>
      <c r="O31" s="47">
        <f t="shared" si="1"/>
        <v>75.66643520387565</v>
      </c>
      <c r="P31" s="9"/>
    </row>
    <row r="32" spans="1:16">
      <c r="A32" s="12"/>
      <c r="B32" s="44">
        <v>542</v>
      </c>
      <c r="C32" s="20" t="s">
        <v>48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14724118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14724118</v>
      </c>
      <c r="O32" s="47">
        <f t="shared" si="1"/>
        <v>29.721675413807024</v>
      </c>
      <c r="P32" s="9"/>
    </row>
    <row r="33" spans="1:16">
      <c r="A33" s="12"/>
      <c r="B33" s="44">
        <v>543</v>
      </c>
      <c r="C33" s="20" t="s">
        <v>49</v>
      </c>
      <c r="D33" s="46">
        <v>0</v>
      </c>
      <c r="E33" s="46">
        <v>1180065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1180065</v>
      </c>
      <c r="O33" s="47">
        <f t="shared" si="1"/>
        <v>2.3820448122729108</v>
      </c>
      <c r="P33" s="9"/>
    </row>
    <row r="34" spans="1:16">
      <c r="A34" s="12"/>
      <c r="B34" s="44">
        <v>544</v>
      </c>
      <c r="C34" s="20" t="s">
        <v>50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27507533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27507533</v>
      </c>
      <c r="O34" s="47">
        <f t="shared" si="1"/>
        <v>55.52590431974162</v>
      </c>
      <c r="P34" s="9"/>
    </row>
    <row r="35" spans="1:16">
      <c r="A35" s="12"/>
      <c r="B35" s="44">
        <v>545</v>
      </c>
      <c r="C35" s="20" t="s">
        <v>51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2111544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2111544</v>
      </c>
      <c r="O35" s="47">
        <f t="shared" si="1"/>
        <v>4.262301170771094</v>
      </c>
      <c r="P35" s="9"/>
    </row>
    <row r="36" spans="1:16" ht="15.75">
      <c r="A36" s="28" t="s">
        <v>52</v>
      </c>
      <c r="B36" s="29"/>
      <c r="C36" s="30"/>
      <c r="D36" s="31">
        <f t="shared" ref="D36:M36" si="9">SUM(D37:D40)</f>
        <v>4137389</v>
      </c>
      <c r="E36" s="31">
        <f t="shared" si="9"/>
        <v>14296070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18433459</v>
      </c>
      <c r="O36" s="43">
        <f t="shared" si="1"/>
        <v>37.209243035930562</v>
      </c>
      <c r="P36" s="10"/>
    </row>
    <row r="37" spans="1:16">
      <c r="A37" s="13"/>
      <c r="B37" s="45">
        <v>552</v>
      </c>
      <c r="C37" s="21" t="s">
        <v>53</v>
      </c>
      <c r="D37" s="46">
        <v>0</v>
      </c>
      <c r="E37" s="46">
        <v>7008787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7008787</v>
      </c>
      <c r="O37" s="47">
        <f t="shared" ref="O37:O68" si="10">(N37/O$82)</f>
        <v>14.147733144933387</v>
      </c>
      <c r="P37" s="9"/>
    </row>
    <row r="38" spans="1:16">
      <c r="A38" s="13"/>
      <c r="B38" s="45">
        <v>553</v>
      </c>
      <c r="C38" s="21" t="s">
        <v>54</v>
      </c>
      <c r="D38" s="46">
        <v>531553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531553</v>
      </c>
      <c r="O38" s="47">
        <f t="shared" si="10"/>
        <v>1.0729773920064594</v>
      </c>
      <c r="P38" s="9"/>
    </row>
    <row r="39" spans="1:16">
      <c r="A39" s="13"/>
      <c r="B39" s="45">
        <v>554</v>
      </c>
      <c r="C39" s="21" t="s">
        <v>55</v>
      </c>
      <c r="D39" s="46">
        <v>0</v>
      </c>
      <c r="E39" s="46">
        <v>7287283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7287283</v>
      </c>
      <c r="O39" s="47">
        <f t="shared" si="10"/>
        <v>14.709897052886557</v>
      </c>
      <c r="P39" s="9"/>
    </row>
    <row r="40" spans="1:16">
      <c r="A40" s="13"/>
      <c r="B40" s="45">
        <v>559</v>
      </c>
      <c r="C40" s="21" t="s">
        <v>56</v>
      </c>
      <c r="D40" s="46">
        <v>3605836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3605836</v>
      </c>
      <c r="O40" s="47">
        <f t="shared" si="10"/>
        <v>7.2786354461041585</v>
      </c>
      <c r="P40" s="9"/>
    </row>
    <row r="41" spans="1:16" ht="15.75">
      <c r="A41" s="28" t="s">
        <v>57</v>
      </c>
      <c r="B41" s="29"/>
      <c r="C41" s="30"/>
      <c r="D41" s="31">
        <f t="shared" ref="D41:M41" si="11">SUM(D42:D44)</f>
        <v>12394469</v>
      </c>
      <c r="E41" s="31">
        <f t="shared" si="11"/>
        <v>9373971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21768440</v>
      </c>
      <c r="O41" s="43">
        <f t="shared" si="10"/>
        <v>43.941138473960436</v>
      </c>
      <c r="P41" s="10"/>
    </row>
    <row r="42" spans="1:16">
      <c r="A42" s="12"/>
      <c r="B42" s="44">
        <v>562</v>
      </c>
      <c r="C42" s="20" t="s">
        <v>58</v>
      </c>
      <c r="D42" s="46">
        <v>2411019</v>
      </c>
      <c r="E42" s="46">
        <v>1281485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12">SUM(D42:M42)</f>
        <v>3692504</v>
      </c>
      <c r="O42" s="47">
        <f t="shared" si="10"/>
        <v>7.4535809446911587</v>
      </c>
      <c r="P42" s="9"/>
    </row>
    <row r="43" spans="1:16">
      <c r="A43" s="12"/>
      <c r="B43" s="44">
        <v>564</v>
      </c>
      <c r="C43" s="20" t="s">
        <v>59</v>
      </c>
      <c r="D43" s="46">
        <v>8093511</v>
      </c>
      <c r="E43" s="46">
        <v>472724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8566235</v>
      </c>
      <c r="O43" s="47">
        <f t="shared" si="10"/>
        <v>17.291552280985062</v>
      </c>
      <c r="P43" s="9"/>
    </row>
    <row r="44" spans="1:16">
      <c r="A44" s="12"/>
      <c r="B44" s="44">
        <v>569</v>
      </c>
      <c r="C44" s="20" t="s">
        <v>60</v>
      </c>
      <c r="D44" s="46">
        <v>1889939</v>
      </c>
      <c r="E44" s="46">
        <v>7619762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9509701</v>
      </c>
      <c r="O44" s="47">
        <f t="shared" si="10"/>
        <v>19.196005248284216</v>
      </c>
      <c r="P44" s="9"/>
    </row>
    <row r="45" spans="1:16" ht="15.75">
      <c r="A45" s="28" t="s">
        <v>61</v>
      </c>
      <c r="B45" s="29"/>
      <c r="C45" s="30"/>
      <c r="D45" s="31">
        <f t="shared" ref="D45:M45" si="13">SUM(D46:D50)</f>
        <v>16485851</v>
      </c>
      <c r="E45" s="31">
        <f t="shared" si="13"/>
        <v>25352362</v>
      </c>
      <c r="F45" s="31">
        <f t="shared" si="13"/>
        <v>0</v>
      </c>
      <c r="G45" s="31">
        <f t="shared" si="13"/>
        <v>2582561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44420774</v>
      </c>
      <c r="O45" s="43">
        <f t="shared" si="10"/>
        <v>89.666479612434401</v>
      </c>
      <c r="P45" s="9"/>
    </row>
    <row r="46" spans="1:16">
      <c r="A46" s="12"/>
      <c r="B46" s="44">
        <v>571</v>
      </c>
      <c r="C46" s="20" t="s">
        <v>62</v>
      </c>
      <c r="D46" s="46">
        <v>0</v>
      </c>
      <c r="E46" s="46">
        <v>15595122</v>
      </c>
      <c r="F46" s="46">
        <v>0</v>
      </c>
      <c r="G46" s="46">
        <v>26956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15622078</v>
      </c>
      <c r="O46" s="47">
        <f t="shared" si="10"/>
        <v>31.534271295922487</v>
      </c>
      <c r="P46" s="9"/>
    </row>
    <row r="47" spans="1:16">
      <c r="A47" s="12"/>
      <c r="B47" s="44">
        <v>572</v>
      </c>
      <c r="C47" s="20" t="s">
        <v>63</v>
      </c>
      <c r="D47" s="46">
        <v>15151094</v>
      </c>
      <c r="E47" s="46">
        <v>2512490</v>
      </c>
      <c r="F47" s="46">
        <v>0</v>
      </c>
      <c r="G47" s="46">
        <v>1070631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18734215</v>
      </c>
      <c r="O47" s="47">
        <f t="shared" si="10"/>
        <v>37.816340331045623</v>
      </c>
      <c r="P47" s="9"/>
    </row>
    <row r="48" spans="1:16">
      <c r="A48" s="12"/>
      <c r="B48" s="44">
        <v>573</v>
      </c>
      <c r="C48" s="20" t="s">
        <v>64</v>
      </c>
      <c r="D48" s="46">
        <v>0</v>
      </c>
      <c r="E48" s="46">
        <v>5000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5000</v>
      </c>
      <c r="O48" s="47">
        <f t="shared" si="10"/>
        <v>1.0092854259184497E-2</v>
      </c>
      <c r="P48" s="9"/>
    </row>
    <row r="49" spans="1:16">
      <c r="A49" s="12"/>
      <c r="B49" s="44">
        <v>575</v>
      </c>
      <c r="C49" s="20" t="s">
        <v>65</v>
      </c>
      <c r="D49" s="46">
        <v>0</v>
      </c>
      <c r="E49" s="46">
        <v>4479058</v>
      </c>
      <c r="F49" s="46">
        <v>0</v>
      </c>
      <c r="G49" s="46">
        <v>1484974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5964032</v>
      </c>
      <c r="O49" s="47">
        <f t="shared" si="10"/>
        <v>12.038821154622527</v>
      </c>
      <c r="P49" s="9"/>
    </row>
    <row r="50" spans="1:16">
      <c r="A50" s="12"/>
      <c r="B50" s="44">
        <v>579</v>
      </c>
      <c r="C50" s="20" t="s">
        <v>66</v>
      </c>
      <c r="D50" s="46">
        <v>1334757</v>
      </c>
      <c r="E50" s="46">
        <v>2760692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4095449</v>
      </c>
      <c r="O50" s="47">
        <f t="shared" si="10"/>
        <v>8.2669539765845776</v>
      </c>
      <c r="P50" s="9"/>
    </row>
    <row r="51" spans="1:16" ht="15.75">
      <c r="A51" s="28" t="s">
        <v>95</v>
      </c>
      <c r="B51" s="29"/>
      <c r="C51" s="30"/>
      <c r="D51" s="31">
        <f t="shared" ref="D51:M51" si="14">SUM(D52:D54)</f>
        <v>23960812</v>
      </c>
      <c r="E51" s="31">
        <f t="shared" si="14"/>
        <v>34479728</v>
      </c>
      <c r="F51" s="31">
        <f t="shared" si="14"/>
        <v>16389000</v>
      </c>
      <c r="G51" s="31">
        <f t="shared" si="14"/>
        <v>5819795</v>
      </c>
      <c r="H51" s="31">
        <f t="shared" si="14"/>
        <v>0</v>
      </c>
      <c r="I51" s="31">
        <f t="shared" si="14"/>
        <v>1569340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1811504</v>
      </c>
      <c r="N51" s="31">
        <f>SUM(D51:M51)</f>
        <v>84030179</v>
      </c>
      <c r="O51" s="43">
        <f t="shared" si="10"/>
        <v>169.62087000403713</v>
      </c>
      <c r="P51" s="9"/>
    </row>
    <row r="52" spans="1:16">
      <c r="A52" s="12"/>
      <c r="B52" s="44">
        <v>581</v>
      </c>
      <c r="C52" s="20" t="s">
        <v>67</v>
      </c>
      <c r="D52" s="46">
        <v>23960812</v>
      </c>
      <c r="E52" s="46">
        <v>34479728</v>
      </c>
      <c r="F52" s="46">
        <v>0</v>
      </c>
      <c r="G52" s="46">
        <v>5819795</v>
      </c>
      <c r="H52" s="46">
        <v>0</v>
      </c>
      <c r="I52" s="46">
        <v>1569340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65829675</v>
      </c>
      <c r="O52" s="47">
        <f t="shared" si="10"/>
        <v>132.88186314089626</v>
      </c>
      <c r="P52" s="9"/>
    </row>
    <row r="53" spans="1:16">
      <c r="A53" s="12"/>
      <c r="B53" s="44">
        <v>585</v>
      </c>
      <c r="C53" s="20" t="s">
        <v>68</v>
      </c>
      <c r="D53" s="46">
        <v>0</v>
      </c>
      <c r="E53" s="46">
        <v>0</v>
      </c>
      <c r="F53" s="46">
        <v>16389000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0" si="15">SUM(D53:M53)</f>
        <v>16389000</v>
      </c>
      <c r="O53" s="47">
        <f t="shared" si="10"/>
        <v>33.082357690754947</v>
      </c>
      <c r="P53" s="9"/>
    </row>
    <row r="54" spans="1:16">
      <c r="A54" s="12"/>
      <c r="B54" s="44">
        <v>587</v>
      </c>
      <c r="C54" s="20" t="s">
        <v>70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1811504</v>
      </c>
      <c r="N54" s="46">
        <f t="shared" si="15"/>
        <v>1811504</v>
      </c>
      <c r="O54" s="47">
        <f t="shared" si="10"/>
        <v>3.6566491723859507</v>
      </c>
      <c r="P54" s="9"/>
    </row>
    <row r="55" spans="1:16" ht="15.75">
      <c r="A55" s="28" t="s">
        <v>71</v>
      </c>
      <c r="B55" s="29"/>
      <c r="C55" s="30"/>
      <c r="D55" s="31">
        <f t="shared" ref="D55:M55" si="16">SUM(D56:D79)</f>
        <v>6807114</v>
      </c>
      <c r="E55" s="31">
        <f t="shared" si="16"/>
        <v>0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0</v>
      </c>
      <c r="M55" s="31">
        <f t="shared" si="16"/>
        <v>16275791</v>
      </c>
      <c r="N55" s="31">
        <f>SUM(D55:M55)</f>
        <v>23082905</v>
      </c>
      <c r="O55" s="43">
        <f t="shared" si="10"/>
        <v>46.594479208720223</v>
      </c>
      <c r="P55" s="9"/>
    </row>
    <row r="56" spans="1:16">
      <c r="A56" s="12"/>
      <c r="B56" s="44">
        <v>601</v>
      </c>
      <c r="C56" s="20" t="s">
        <v>72</v>
      </c>
      <c r="D56" s="46">
        <v>222062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222062</v>
      </c>
      <c r="O56" s="47">
        <f t="shared" si="10"/>
        <v>0.44824788050060554</v>
      </c>
      <c r="P56" s="9"/>
    </row>
    <row r="57" spans="1:16">
      <c r="A57" s="12"/>
      <c r="B57" s="44">
        <v>604</v>
      </c>
      <c r="C57" s="20" t="s">
        <v>75</v>
      </c>
      <c r="D57" s="46">
        <v>2241837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2399147</v>
      </c>
      <c r="N57" s="46">
        <f t="shared" si="15"/>
        <v>4640984</v>
      </c>
      <c r="O57" s="47">
        <f t="shared" si="10"/>
        <v>9.3681550262414213</v>
      </c>
      <c r="P57" s="9"/>
    </row>
    <row r="58" spans="1:16">
      <c r="A58" s="12"/>
      <c r="B58" s="44">
        <v>605</v>
      </c>
      <c r="C58" s="20" t="s">
        <v>101</v>
      </c>
      <c r="D58" s="46">
        <v>119388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119388</v>
      </c>
      <c r="O58" s="47">
        <f t="shared" si="10"/>
        <v>0.24099313685910376</v>
      </c>
      <c r="P58" s="9"/>
    </row>
    <row r="59" spans="1:16">
      <c r="A59" s="12"/>
      <c r="B59" s="44">
        <v>607</v>
      </c>
      <c r="C59" s="20" t="s">
        <v>76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175649</v>
      </c>
      <c r="N59" s="46">
        <f t="shared" si="15"/>
        <v>175649</v>
      </c>
      <c r="O59" s="47">
        <f t="shared" si="10"/>
        <v>0.35455995155429954</v>
      </c>
      <c r="P59" s="9"/>
    </row>
    <row r="60" spans="1:16">
      <c r="A60" s="12"/>
      <c r="B60" s="44">
        <v>608</v>
      </c>
      <c r="C60" s="20" t="s">
        <v>77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237036</v>
      </c>
      <c r="N60" s="46">
        <f t="shared" si="15"/>
        <v>237036</v>
      </c>
      <c r="O60" s="47">
        <f t="shared" si="10"/>
        <v>0.47847396043601131</v>
      </c>
      <c r="P60" s="9"/>
    </row>
    <row r="61" spans="1:16">
      <c r="A61" s="12"/>
      <c r="B61" s="44">
        <v>614</v>
      </c>
      <c r="C61" s="20" t="s">
        <v>78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1506623</v>
      </c>
      <c r="N61" s="46">
        <f t="shared" ref="N61:N72" si="17">SUM(D61:M61)</f>
        <v>1506623</v>
      </c>
      <c r="O61" s="47">
        <f t="shared" si="10"/>
        <v>3.0412252725070652</v>
      </c>
      <c r="P61" s="9"/>
    </row>
    <row r="62" spans="1:16">
      <c r="A62" s="12"/>
      <c r="B62" s="44">
        <v>617</v>
      </c>
      <c r="C62" s="20" t="s">
        <v>79</v>
      </c>
      <c r="D62" s="46">
        <v>3005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3005</v>
      </c>
      <c r="O62" s="47">
        <f t="shared" si="10"/>
        <v>6.0658054097698826E-3</v>
      </c>
      <c r="P62" s="9"/>
    </row>
    <row r="63" spans="1:16">
      <c r="A63" s="12"/>
      <c r="B63" s="44">
        <v>622</v>
      </c>
      <c r="C63" s="20" t="s">
        <v>81</v>
      </c>
      <c r="D63" s="46">
        <v>361859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361859</v>
      </c>
      <c r="O63" s="47">
        <f t="shared" si="10"/>
        <v>0.73043802987484863</v>
      </c>
      <c r="P63" s="9"/>
    </row>
    <row r="64" spans="1:16">
      <c r="A64" s="12"/>
      <c r="B64" s="44">
        <v>623</v>
      </c>
      <c r="C64" s="20" t="s">
        <v>82</v>
      </c>
      <c r="D64" s="46">
        <v>1350896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1350896</v>
      </c>
      <c r="O64" s="47">
        <f t="shared" si="10"/>
        <v>2.72687928946306</v>
      </c>
      <c r="P64" s="9"/>
    </row>
    <row r="65" spans="1:119">
      <c r="A65" s="12"/>
      <c r="B65" s="44">
        <v>634</v>
      </c>
      <c r="C65" s="20" t="s">
        <v>84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959930</v>
      </c>
      <c r="N65" s="46">
        <f t="shared" si="17"/>
        <v>959930</v>
      </c>
      <c r="O65" s="47">
        <f t="shared" si="10"/>
        <v>1.9376867178037949</v>
      </c>
      <c r="P65" s="9"/>
    </row>
    <row r="66" spans="1:119">
      <c r="A66" s="12"/>
      <c r="B66" s="44">
        <v>654</v>
      </c>
      <c r="C66" s="20" t="s">
        <v>85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1442491</v>
      </c>
      <c r="N66" s="46">
        <f t="shared" si="17"/>
        <v>1442491</v>
      </c>
      <c r="O66" s="47">
        <f t="shared" si="10"/>
        <v>2.9117702866370609</v>
      </c>
      <c r="P66" s="9"/>
    </row>
    <row r="67" spans="1:119">
      <c r="A67" s="12"/>
      <c r="B67" s="44">
        <v>674</v>
      </c>
      <c r="C67" s="20" t="s">
        <v>86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495040</v>
      </c>
      <c r="N67" s="46">
        <f t="shared" si="17"/>
        <v>495040</v>
      </c>
      <c r="O67" s="47">
        <f t="shared" si="10"/>
        <v>0.99927331449333867</v>
      </c>
      <c r="P67" s="9"/>
    </row>
    <row r="68" spans="1:119">
      <c r="A68" s="12"/>
      <c r="B68" s="44">
        <v>689</v>
      </c>
      <c r="C68" s="20" t="s">
        <v>88</v>
      </c>
      <c r="D68" s="46">
        <v>234939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234939</v>
      </c>
      <c r="O68" s="47">
        <f t="shared" si="10"/>
        <v>0.4742410173597093</v>
      </c>
      <c r="P68" s="9"/>
    </row>
    <row r="69" spans="1:119">
      <c r="A69" s="12"/>
      <c r="B69" s="44">
        <v>694</v>
      </c>
      <c r="C69" s="20" t="s">
        <v>89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376714</v>
      </c>
      <c r="N69" s="46">
        <f t="shared" si="17"/>
        <v>376714</v>
      </c>
      <c r="O69" s="47">
        <f t="shared" ref="O69:O80" si="18">(N69/O$82)</f>
        <v>0.7604238998788857</v>
      </c>
      <c r="P69" s="9"/>
    </row>
    <row r="70" spans="1:119">
      <c r="A70" s="12"/>
      <c r="B70" s="44">
        <v>704</v>
      </c>
      <c r="C70" s="20" t="s">
        <v>90</v>
      </c>
      <c r="D70" s="46">
        <v>126000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126000</v>
      </c>
      <c r="O70" s="47">
        <f t="shared" si="18"/>
        <v>0.25433992733144933</v>
      </c>
      <c r="P70" s="9"/>
    </row>
    <row r="71" spans="1:119">
      <c r="A71" s="12"/>
      <c r="B71" s="44">
        <v>713</v>
      </c>
      <c r="C71" s="20" t="s">
        <v>91</v>
      </c>
      <c r="D71" s="46">
        <v>230224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1306751</v>
      </c>
      <c r="N71" s="46">
        <f t="shared" si="17"/>
        <v>1536975</v>
      </c>
      <c r="O71" s="47">
        <f t="shared" si="18"/>
        <v>3.1024929350020187</v>
      </c>
      <c r="P71" s="9"/>
    </row>
    <row r="72" spans="1:119">
      <c r="A72" s="12"/>
      <c r="B72" s="44">
        <v>714</v>
      </c>
      <c r="C72" s="20" t="s">
        <v>92</v>
      </c>
      <c r="D72" s="46">
        <v>602301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609049</v>
      </c>
      <c r="N72" s="46">
        <f t="shared" si="17"/>
        <v>1211350</v>
      </c>
      <c r="O72" s="47">
        <f t="shared" si="18"/>
        <v>2.4451958013726283</v>
      </c>
      <c r="P72" s="9"/>
    </row>
    <row r="73" spans="1:119">
      <c r="A73" s="12"/>
      <c r="B73" s="44">
        <v>715</v>
      </c>
      <c r="C73" s="20" t="s">
        <v>102</v>
      </c>
      <c r="D73" s="46">
        <v>896000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79" si="19">SUM(D73:M73)</f>
        <v>896000</v>
      </c>
      <c r="O73" s="47">
        <f t="shared" si="18"/>
        <v>1.8086394832458619</v>
      </c>
      <c r="P73" s="9"/>
    </row>
    <row r="74" spans="1:119">
      <c r="A74" s="12"/>
      <c r="B74" s="44">
        <v>716</v>
      </c>
      <c r="C74" s="20" t="s">
        <v>105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2917984</v>
      </c>
      <c r="N74" s="46">
        <f t="shared" si="19"/>
        <v>2917984</v>
      </c>
      <c r="O74" s="47">
        <f t="shared" si="18"/>
        <v>5.890157448526443</v>
      </c>
      <c r="P74" s="9"/>
    </row>
    <row r="75" spans="1:119">
      <c r="A75" s="12"/>
      <c r="B75" s="44">
        <v>719</v>
      </c>
      <c r="C75" s="20" t="s">
        <v>93</v>
      </c>
      <c r="D75" s="46">
        <v>408078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408078</v>
      </c>
      <c r="O75" s="47">
        <f t="shared" si="18"/>
        <v>0.82373435607589829</v>
      </c>
      <c r="P75" s="9"/>
    </row>
    <row r="76" spans="1:119">
      <c r="A76" s="12"/>
      <c r="B76" s="44">
        <v>724</v>
      </c>
      <c r="C76" s="20" t="s">
        <v>94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1402243</v>
      </c>
      <c r="N76" s="46">
        <f t="shared" si="19"/>
        <v>1402243</v>
      </c>
      <c r="O76" s="47">
        <f t="shared" si="18"/>
        <v>2.8305268469923295</v>
      </c>
      <c r="P76" s="9"/>
    </row>
    <row r="77" spans="1:119">
      <c r="A77" s="12"/>
      <c r="B77" s="44">
        <v>744</v>
      </c>
      <c r="C77" s="20" t="s">
        <v>96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867202</v>
      </c>
      <c r="N77" s="46">
        <f t="shared" si="19"/>
        <v>867202</v>
      </c>
      <c r="O77" s="47">
        <f t="shared" si="18"/>
        <v>1.750508679854663</v>
      </c>
      <c r="P77" s="9"/>
    </row>
    <row r="78" spans="1:119">
      <c r="A78" s="12"/>
      <c r="B78" s="44">
        <v>752</v>
      </c>
      <c r="C78" s="20" t="s">
        <v>97</v>
      </c>
      <c r="D78" s="46">
        <v>10525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10525</v>
      </c>
      <c r="O78" s="47">
        <f t="shared" si="18"/>
        <v>2.1245458215583365E-2</v>
      </c>
      <c r="P78" s="9"/>
    </row>
    <row r="79" spans="1:119" ht="15.75" thickBot="1">
      <c r="A79" s="12"/>
      <c r="B79" s="44">
        <v>764</v>
      </c>
      <c r="C79" s="20" t="s">
        <v>98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1579932</v>
      </c>
      <c r="N79" s="46">
        <f t="shared" si="19"/>
        <v>1579932</v>
      </c>
      <c r="O79" s="47">
        <f t="shared" si="18"/>
        <v>3.1892046830843763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20">SUM(D5,D15,D24,D30,D36,D41,D45,D51,D55)</f>
        <v>188795571</v>
      </c>
      <c r="E80" s="15">
        <f t="shared" si="20"/>
        <v>205262317</v>
      </c>
      <c r="F80" s="15">
        <f t="shared" si="20"/>
        <v>47901545</v>
      </c>
      <c r="G80" s="15">
        <f t="shared" si="20"/>
        <v>20124894</v>
      </c>
      <c r="H80" s="15">
        <f t="shared" si="20"/>
        <v>0</v>
      </c>
      <c r="I80" s="15">
        <f t="shared" si="20"/>
        <v>79640264</v>
      </c>
      <c r="J80" s="15">
        <f t="shared" si="20"/>
        <v>56658039</v>
      </c>
      <c r="K80" s="15">
        <f t="shared" si="20"/>
        <v>83037</v>
      </c>
      <c r="L80" s="15">
        <f t="shared" si="20"/>
        <v>0</v>
      </c>
      <c r="M80" s="15">
        <f t="shared" si="20"/>
        <v>38898428</v>
      </c>
      <c r="N80" s="15">
        <f>SUM(D80:M80)</f>
        <v>637364095</v>
      </c>
      <c r="O80" s="37">
        <f t="shared" si="18"/>
        <v>1286.5645841744044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118" t="s">
        <v>106</v>
      </c>
      <c r="M82" s="118"/>
      <c r="N82" s="118"/>
      <c r="O82" s="41">
        <v>495400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107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45301538</v>
      </c>
      <c r="E5" s="26">
        <f t="shared" ref="E5:M5" si="0">SUM(E6:E14)</f>
        <v>7873885</v>
      </c>
      <c r="F5" s="26">
        <f t="shared" si="0"/>
        <v>34707384</v>
      </c>
      <c r="G5" s="26">
        <f t="shared" si="0"/>
        <v>11496777</v>
      </c>
      <c r="H5" s="26">
        <f t="shared" si="0"/>
        <v>0</v>
      </c>
      <c r="I5" s="26">
        <f t="shared" si="0"/>
        <v>0</v>
      </c>
      <c r="J5" s="26">
        <f t="shared" si="0"/>
        <v>53149543</v>
      </c>
      <c r="K5" s="26">
        <f t="shared" si="0"/>
        <v>76835</v>
      </c>
      <c r="L5" s="26">
        <f t="shared" si="0"/>
        <v>0</v>
      </c>
      <c r="M5" s="26">
        <f t="shared" si="0"/>
        <v>1463823</v>
      </c>
      <c r="N5" s="27">
        <f>SUM(D5:M5)</f>
        <v>154069785</v>
      </c>
      <c r="O5" s="32">
        <f t="shared" ref="O5:O36" si="1">(N5/O$79)</f>
        <v>311.50821988988929</v>
      </c>
      <c r="P5" s="6"/>
    </row>
    <row r="6" spans="1:133">
      <c r="A6" s="12"/>
      <c r="B6" s="44">
        <v>511</v>
      </c>
      <c r="C6" s="20" t="s">
        <v>20</v>
      </c>
      <c r="D6" s="46">
        <v>428124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428124</v>
      </c>
      <c r="O6" s="47">
        <f t="shared" si="1"/>
        <v>0.86560869239960936</v>
      </c>
      <c r="P6" s="9"/>
    </row>
    <row r="7" spans="1:133">
      <c r="A7" s="12"/>
      <c r="B7" s="44">
        <v>512</v>
      </c>
      <c r="C7" s="20" t="s">
        <v>21</v>
      </c>
      <c r="D7" s="46">
        <v>1180530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1180530</v>
      </c>
      <c r="O7" s="47">
        <f t="shared" si="1"/>
        <v>2.3868716298047081</v>
      </c>
      <c r="P7" s="9"/>
    </row>
    <row r="8" spans="1:133">
      <c r="A8" s="12"/>
      <c r="B8" s="44">
        <v>513</v>
      </c>
      <c r="C8" s="20" t="s">
        <v>22</v>
      </c>
      <c r="D8" s="46">
        <v>18588656</v>
      </c>
      <c r="E8" s="46">
        <v>45787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18634443</v>
      </c>
      <c r="O8" s="47">
        <f t="shared" si="1"/>
        <v>37.676317699603516</v>
      </c>
      <c r="P8" s="9"/>
    </row>
    <row r="9" spans="1:133">
      <c r="A9" s="12"/>
      <c r="B9" s="44">
        <v>514</v>
      </c>
      <c r="C9" s="20" t="s">
        <v>23</v>
      </c>
      <c r="D9" s="46">
        <v>1430449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1430449</v>
      </c>
      <c r="O9" s="47">
        <f t="shared" si="1"/>
        <v>2.892173969304054</v>
      </c>
      <c r="P9" s="9"/>
    </row>
    <row r="10" spans="1:133">
      <c r="A10" s="12"/>
      <c r="B10" s="44">
        <v>515</v>
      </c>
      <c r="C10" s="20" t="s">
        <v>24</v>
      </c>
      <c r="D10" s="46">
        <v>341921</v>
      </c>
      <c r="E10" s="46">
        <v>2478142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2820063</v>
      </c>
      <c r="O10" s="47">
        <f t="shared" si="1"/>
        <v>5.7017851041159098</v>
      </c>
      <c r="P10" s="9"/>
    </row>
    <row r="11" spans="1:133">
      <c r="A11" s="12"/>
      <c r="B11" s="44">
        <v>516</v>
      </c>
      <c r="C11" s="20" t="s">
        <v>25</v>
      </c>
      <c r="D11" s="46">
        <v>1032080</v>
      </c>
      <c r="E11" s="46">
        <v>220734</v>
      </c>
      <c r="F11" s="46">
        <v>0</v>
      </c>
      <c r="G11" s="46">
        <v>2928327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4181141</v>
      </c>
      <c r="O11" s="47">
        <f t="shared" si="1"/>
        <v>8.4537003152086658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34707384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34707384</v>
      </c>
      <c r="O12" s="47">
        <f t="shared" si="1"/>
        <v>70.173625587098883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76835</v>
      </c>
      <c r="L13" s="46">
        <v>0</v>
      </c>
      <c r="M13" s="46">
        <v>0</v>
      </c>
      <c r="N13" s="46">
        <f t="shared" si="2"/>
        <v>76835</v>
      </c>
      <c r="O13" s="47">
        <f t="shared" si="1"/>
        <v>0.15534995440695684</v>
      </c>
      <c r="P13" s="9"/>
    </row>
    <row r="14" spans="1:133">
      <c r="A14" s="12"/>
      <c r="B14" s="44">
        <v>519</v>
      </c>
      <c r="C14" s="20" t="s">
        <v>28</v>
      </c>
      <c r="D14" s="46">
        <v>22299778</v>
      </c>
      <c r="E14" s="46">
        <v>5129222</v>
      </c>
      <c r="F14" s="46">
        <v>0</v>
      </c>
      <c r="G14" s="46">
        <v>8568450</v>
      </c>
      <c r="H14" s="46">
        <v>0</v>
      </c>
      <c r="I14" s="46">
        <v>0</v>
      </c>
      <c r="J14" s="46">
        <v>53149543</v>
      </c>
      <c r="K14" s="46">
        <v>0</v>
      </c>
      <c r="L14" s="46">
        <v>0</v>
      </c>
      <c r="M14" s="46">
        <v>1463823</v>
      </c>
      <c r="N14" s="46">
        <f t="shared" si="2"/>
        <v>90610816</v>
      </c>
      <c r="O14" s="47">
        <f t="shared" si="1"/>
        <v>183.20278693794697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83089824</v>
      </c>
      <c r="E15" s="31">
        <f t="shared" si="3"/>
        <v>55623720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16855652</v>
      </c>
      <c r="N15" s="42">
        <f>SUM(D15:M15)</f>
        <v>155569196</v>
      </c>
      <c r="O15" s="43">
        <f t="shared" si="1"/>
        <v>314.5398256748478</v>
      </c>
      <c r="P15" s="10"/>
    </row>
    <row r="16" spans="1:133">
      <c r="A16" s="12"/>
      <c r="B16" s="44">
        <v>521</v>
      </c>
      <c r="C16" s="20" t="s">
        <v>30</v>
      </c>
      <c r="D16" s="46">
        <v>31728485</v>
      </c>
      <c r="E16" s="46">
        <v>26406845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58135330</v>
      </c>
      <c r="O16" s="47">
        <f t="shared" si="1"/>
        <v>117.54175655538998</v>
      </c>
      <c r="P16" s="9"/>
    </row>
    <row r="17" spans="1:16">
      <c r="A17" s="12"/>
      <c r="B17" s="44">
        <v>522</v>
      </c>
      <c r="C17" s="20" t="s">
        <v>31</v>
      </c>
      <c r="D17" s="46">
        <v>220369</v>
      </c>
      <c r="E17" s="46">
        <v>23119819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23340188</v>
      </c>
      <c r="O17" s="47">
        <f t="shared" si="1"/>
        <v>47.190696188583338</v>
      </c>
      <c r="P17" s="9"/>
    </row>
    <row r="18" spans="1:16">
      <c r="A18" s="12"/>
      <c r="B18" s="44">
        <v>523</v>
      </c>
      <c r="C18" s="20" t="s">
        <v>32</v>
      </c>
      <c r="D18" s="46">
        <v>39769459</v>
      </c>
      <c r="E18" s="46">
        <v>363544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40133003</v>
      </c>
      <c r="O18" s="47">
        <f t="shared" si="1"/>
        <v>81.143491719454175</v>
      </c>
      <c r="P18" s="9"/>
    </row>
    <row r="19" spans="1:16">
      <c r="A19" s="12"/>
      <c r="B19" s="44">
        <v>524</v>
      </c>
      <c r="C19" s="20" t="s">
        <v>33</v>
      </c>
      <c r="D19" s="46">
        <v>136551</v>
      </c>
      <c r="E19" s="46">
        <v>2423189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2559740</v>
      </c>
      <c r="O19" s="47">
        <f t="shared" si="1"/>
        <v>5.175447286961198</v>
      </c>
      <c r="P19" s="9"/>
    </row>
    <row r="20" spans="1:16">
      <c r="A20" s="12"/>
      <c r="B20" s="44">
        <v>525</v>
      </c>
      <c r="C20" s="20" t="s">
        <v>34</v>
      </c>
      <c r="D20" s="46">
        <v>7408438</v>
      </c>
      <c r="E20" s="46">
        <v>3105775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10514213</v>
      </c>
      <c r="O20" s="47">
        <f t="shared" si="1"/>
        <v>21.258313401119707</v>
      </c>
      <c r="P20" s="9"/>
    </row>
    <row r="21" spans="1:16">
      <c r="A21" s="12"/>
      <c r="B21" s="44">
        <v>526</v>
      </c>
      <c r="C21" s="20" t="s">
        <v>35</v>
      </c>
      <c r="D21" s="46">
        <v>2032741</v>
      </c>
      <c r="E21" s="46">
        <v>33412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16855652</v>
      </c>
      <c r="N21" s="46">
        <f t="shared" si="4"/>
        <v>18921805</v>
      </c>
      <c r="O21" s="47">
        <f t="shared" si="1"/>
        <v>38.257324709407534</v>
      </c>
      <c r="P21" s="9"/>
    </row>
    <row r="22" spans="1:16">
      <c r="A22" s="12"/>
      <c r="B22" s="44">
        <v>527</v>
      </c>
      <c r="C22" s="20" t="s">
        <v>36</v>
      </c>
      <c r="D22" s="46">
        <v>1793781</v>
      </c>
      <c r="E22" s="46">
        <v>4950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1798731</v>
      </c>
      <c r="O22" s="47">
        <f t="shared" si="1"/>
        <v>3.6367902497609146</v>
      </c>
      <c r="P22" s="9"/>
    </row>
    <row r="23" spans="1:16">
      <c r="A23" s="12"/>
      <c r="B23" s="44">
        <v>529</v>
      </c>
      <c r="C23" s="20" t="s">
        <v>37</v>
      </c>
      <c r="D23" s="46">
        <v>0</v>
      </c>
      <c r="E23" s="46">
        <v>166186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166186</v>
      </c>
      <c r="O23" s="47">
        <f t="shared" si="1"/>
        <v>0.33600556417094457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SUM(D25:D28)</f>
        <v>4866354</v>
      </c>
      <c r="E24" s="31">
        <f t="shared" si="5"/>
        <v>2192133</v>
      </c>
      <c r="F24" s="31">
        <f t="shared" si="5"/>
        <v>0</v>
      </c>
      <c r="G24" s="31">
        <f t="shared" si="5"/>
        <v>18285</v>
      </c>
      <c r="H24" s="31">
        <f t="shared" si="5"/>
        <v>0</v>
      </c>
      <c r="I24" s="31">
        <f t="shared" si="5"/>
        <v>34778693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41855465</v>
      </c>
      <c r="O24" s="43">
        <f t="shared" si="1"/>
        <v>84.626076390082346</v>
      </c>
      <c r="P24" s="10"/>
    </row>
    <row r="25" spans="1:16">
      <c r="A25" s="12"/>
      <c r="B25" s="44">
        <v>534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22667853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22667853</v>
      </c>
      <c r="O25" s="47">
        <f t="shared" si="1"/>
        <v>45.831325958919756</v>
      </c>
      <c r="P25" s="9"/>
    </row>
    <row r="26" spans="1:16">
      <c r="A26" s="12"/>
      <c r="B26" s="44">
        <v>536</v>
      </c>
      <c r="C26" s="20" t="s">
        <v>42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12110840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12110840</v>
      </c>
      <c r="O26" s="47">
        <f t="shared" si="1"/>
        <v>24.486476759679171</v>
      </c>
      <c r="P26" s="9"/>
    </row>
    <row r="27" spans="1:16">
      <c r="A27" s="12"/>
      <c r="B27" s="44">
        <v>537</v>
      </c>
      <c r="C27" s="20" t="s">
        <v>43</v>
      </c>
      <c r="D27" s="46">
        <v>3983687</v>
      </c>
      <c r="E27" s="46">
        <v>2190466</v>
      </c>
      <c r="F27" s="46">
        <v>0</v>
      </c>
      <c r="G27" s="46">
        <v>18285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6192438</v>
      </c>
      <c r="O27" s="47">
        <f t="shared" si="1"/>
        <v>12.520270201964038</v>
      </c>
      <c r="P27" s="9"/>
    </row>
    <row r="28" spans="1:16">
      <c r="A28" s="12"/>
      <c r="B28" s="44">
        <v>539</v>
      </c>
      <c r="C28" s="20" t="s">
        <v>45</v>
      </c>
      <c r="D28" s="46">
        <v>882667</v>
      </c>
      <c r="E28" s="46">
        <v>1667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884334</v>
      </c>
      <c r="O28" s="47">
        <f t="shared" si="1"/>
        <v>1.7880034695193825</v>
      </c>
      <c r="P28" s="9"/>
    </row>
    <row r="29" spans="1:16" ht="15.75">
      <c r="A29" s="28" t="s">
        <v>46</v>
      </c>
      <c r="B29" s="29"/>
      <c r="C29" s="30"/>
      <c r="D29" s="31">
        <f t="shared" ref="D29:M29" si="6">SUM(D30:D34)</f>
        <v>0</v>
      </c>
      <c r="E29" s="31">
        <f t="shared" si="6"/>
        <v>38123061</v>
      </c>
      <c r="F29" s="31">
        <f t="shared" si="6"/>
        <v>0</v>
      </c>
      <c r="G29" s="31">
        <f t="shared" si="6"/>
        <v>3950411</v>
      </c>
      <c r="H29" s="31">
        <f t="shared" si="6"/>
        <v>0</v>
      </c>
      <c r="I29" s="31">
        <f t="shared" si="6"/>
        <v>39555931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ref="N29:N39" si="7">SUM(D29:M29)</f>
        <v>81629403</v>
      </c>
      <c r="O29" s="43">
        <f t="shared" si="1"/>
        <v>165.04358735364229</v>
      </c>
      <c r="P29" s="10"/>
    </row>
    <row r="30" spans="1:16">
      <c r="A30" s="12"/>
      <c r="B30" s="44">
        <v>541</v>
      </c>
      <c r="C30" s="20" t="s">
        <v>47</v>
      </c>
      <c r="D30" s="46">
        <v>0</v>
      </c>
      <c r="E30" s="46">
        <v>37096431</v>
      </c>
      <c r="F30" s="46">
        <v>0</v>
      </c>
      <c r="G30" s="46">
        <v>3950411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41046842</v>
      </c>
      <c r="O30" s="47">
        <f t="shared" si="1"/>
        <v>82.991150299337036</v>
      </c>
      <c r="P30" s="9"/>
    </row>
    <row r="31" spans="1:16">
      <c r="A31" s="12"/>
      <c r="B31" s="44">
        <v>542</v>
      </c>
      <c r="C31" s="20" t="s">
        <v>48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15501669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15501669</v>
      </c>
      <c r="O31" s="47">
        <f t="shared" si="1"/>
        <v>31.342273343941383</v>
      </c>
      <c r="P31" s="9"/>
    </row>
    <row r="32" spans="1:16">
      <c r="A32" s="12"/>
      <c r="B32" s="44">
        <v>543</v>
      </c>
      <c r="C32" s="20" t="s">
        <v>49</v>
      </c>
      <c r="D32" s="46">
        <v>0</v>
      </c>
      <c r="E32" s="46">
        <v>1026630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1026630</v>
      </c>
      <c r="O32" s="47">
        <f t="shared" si="1"/>
        <v>2.075706692169117</v>
      </c>
      <c r="P32" s="9"/>
    </row>
    <row r="33" spans="1:16">
      <c r="A33" s="12"/>
      <c r="B33" s="44">
        <v>544</v>
      </c>
      <c r="C33" s="20" t="s">
        <v>50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21938717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21938717</v>
      </c>
      <c r="O33" s="47">
        <f t="shared" si="1"/>
        <v>44.357111807081779</v>
      </c>
      <c r="P33" s="9"/>
    </row>
    <row r="34" spans="1:16">
      <c r="A34" s="12"/>
      <c r="B34" s="44">
        <v>545</v>
      </c>
      <c r="C34" s="20" t="s">
        <v>51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2115545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2115545</v>
      </c>
      <c r="O34" s="47">
        <f t="shared" si="1"/>
        <v>4.2773452111129755</v>
      </c>
      <c r="P34" s="9"/>
    </row>
    <row r="35" spans="1:16" ht="15.75">
      <c r="A35" s="28" t="s">
        <v>52</v>
      </c>
      <c r="B35" s="29"/>
      <c r="C35" s="30"/>
      <c r="D35" s="31">
        <f t="shared" ref="D35:M35" si="8">SUM(D36:D38)</f>
        <v>1751163</v>
      </c>
      <c r="E35" s="31">
        <f t="shared" si="8"/>
        <v>18639155</v>
      </c>
      <c r="F35" s="31">
        <f t="shared" si="8"/>
        <v>0</v>
      </c>
      <c r="G35" s="31">
        <f t="shared" si="8"/>
        <v>0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7"/>
        <v>20390318</v>
      </c>
      <c r="O35" s="43">
        <f t="shared" si="1"/>
        <v>41.226458926834795</v>
      </c>
      <c r="P35" s="10"/>
    </row>
    <row r="36" spans="1:16">
      <c r="A36" s="13"/>
      <c r="B36" s="45">
        <v>553</v>
      </c>
      <c r="C36" s="21" t="s">
        <v>54</v>
      </c>
      <c r="D36" s="46">
        <v>586941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586941</v>
      </c>
      <c r="O36" s="47">
        <f t="shared" si="1"/>
        <v>1.1867151374968914</v>
      </c>
      <c r="P36" s="9"/>
    </row>
    <row r="37" spans="1:16">
      <c r="A37" s="13"/>
      <c r="B37" s="45">
        <v>554</v>
      </c>
      <c r="C37" s="21" t="s">
        <v>55</v>
      </c>
      <c r="D37" s="46">
        <v>0</v>
      </c>
      <c r="E37" s="46">
        <v>18348090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18348090</v>
      </c>
      <c r="O37" s="47">
        <f t="shared" ref="O37:O68" si="9">(N37/O$79)</f>
        <v>37.097350751021544</v>
      </c>
      <c r="P37" s="9"/>
    </row>
    <row r="38" spans="1:16">
      <c r="A38" s="13"/>
      <c r="B38" s="45">
        <v>559</v>
      </c>
      <c r="C38" s="21" t="s">
        <v>56</v>
      </c>
      <c r="D38" s="46">
        <v>1164222</v>
      </c>
      <c r="E38" s="46">
        <v>291065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1455287</v>
      </c>
      <c r="O38" s="47">
        <f t="shared" si="9"/>
        <v>2.9423930383163532</v>
      </c>
      <c r="P38" s="9"/>
    </row>
    <row r="39" spans="1:16" ht="15.75">
      <c r="A39" s="28" t="s">
        <v>57</v>
      </c>
      <c r="B39" s="29"/>
      <c r="C39" s="30"/>
      <c r="D39" s="31">
        <f t="shared" ref="D39:M39" si="10">SUM(D40:D42)</f>
        <v>12687161</v>
      </c>
      <c r="E39" s="31">
        <f t="shared" si="10"/>
        <v>9818299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7"/>
        <v>22505460</v>
      </c>
      <c r="O39" s="43">
        <f t="shared" si="9"/>
        <v>45.502989326577612</v>
      </c>
      <c r="P39" s="10"/>
    </row>
    <row r="40" spans="1:16">
      <c r="A40" s="12"/>
      <c r="B40" s="44">
        <v>562</v>
      </c>
      <c r="C40" s="20" t="s">
        <v>58</v>
      </c>
      <c r="D40" s="46">
        <v>4862259</v>
      </c>
      <c r="E40" s="46">
        <v>1429136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1">SUM(D40:M40)</f>
        <v>6291395</v>
      </c>
      <c r="O40" s="47">
        <f t="shared" si="9"/>
        <v>12.720347841558615</v>
      </c>
      <c r="P40" s="9"/>
    </row>
    <row r="41" spans="1:16">
      <c r="A41" s="12"/>
      <c r="B41" s="44">
        <v>564</v>
      </c>
      <c r="C41" s="20" t="s">
        <v>59</v>
      </c>
      <c r="D41" s="46">
        <v>7251482</v>
      </c>
      <c r="E41" s="46">
        <v>1700794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8952276</v>
      </c>
      <c r="O41" s="47">
        <f t="shared" si="9"/>
        <v>18.100288520055884</v>
      </c>
      <c r="P41" s="9"/>
    </row>
    <row r="42" spans="1:16">
      <c r="A42" s="12"/>
      <c r="B42" s="44">
        <v>569</v>
      </c>
      <c r="C42" s="20" t="s">
        <v>60</v>
      </c>
      <c r="D42" s="46">
        <v>573420</v>
      </c>
      <c r="E42" s="46">
        <v>6688369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7261789</v>
      </c>
      <c r="O42" s="47">
        <f t="shared" si="9"/>
        <v>14.682352964963112</v>
      </c>
      <c r="P42" s="9"/>
    </row>
    <row r="43" spans="1:16" ht="15.75">
      <c r="A43" s="28" t="s">
        <v>61</v>
      </c>
      <c r="B43" s="29"/>
      <c r="C43" s="30"/>
      <c r="D43" s="31">
        <f t="shared" ref="D43:M43" si="12">SUM(D44:D48)</f>
        <v>16661906</v>
      </c>
      <c r="E43" s="31">
        <f t="shared" si="12"/>
        <v>25016767</v>
      </c>
      <c r="F43" s="31">
        <f t="shared" si="12"/>
        <v>0</v>
      </c>
      <c r="G43" s="31">
        <f t="shared" si="12"/>
        <v>1588292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>SUM(D43:M43)</f>
        <v>43266965</v>
      </c>
      <c r="O43" s="43">
        <f t="shared" si="9"/>
        <v>87.4799380500735</v>
      </c>
      <c r="P43" s="9"/>
    </row>
    <row r="44" spans="1:16">
      <c r="A44" s="12"/>
      <c r="B44" s="44">
        <v>571</v>
      </c>
      <c r="C44" s="20" t="s">
        <v>62</v>
      </c>
      <c r="D44" s="46">
        <v>0</v>
      </c>
      <c r="E44" s="46">
        <v>15990621</v>
      </c>
      <c r="F44" s="46">
        <v>0</v>
      </c>
      <c r="G44" s="46">
        <v>635074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16625695</v>
      </c>
      <c r="O44" s="47">
        <f t="shared" si="9"/>
        <v>33.614901545310993</v>
      </c>
      <c r="P44" s="9"/>
    </row>
    <row r="45" spans="1:16">
      <c r="A45" s="12"/>
      <c r="B45" s="44">
        <v>572</v>
      </c>
      <c r="C45" s="20" t="s">
        <v>63</v>
      </c>
      <c r="D45" s="46">
        <v>16464175</v>
      </c>
      <c r="E45" s="46">
        <v>2830047</v>
      </c>
      <c r="F45" s="46">
        <v>0</v>
      </c>
      <c r="G45" s="46">
        <v>646770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19940992</v>
      </c>
      <c r="O45" s="47">
        <f t="shared" si="9"/>
        <v>40.317982664534277</v>
      </c>
      <c r="P45" s="9"/>
    </row>
    <row r="46" spans="1:16">
      <c r="A46" s="12"/>
      <c r="B46" s="44">
        <v>573</v>
      </c>
      <c r="C46" s="20" t="s">
        <v>64</v>
      </c>
      <c r="D46" s="46">
        <v>0</v>
      </c>
      <c r="E46" s="46">
        <v>16561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16561</v>
      </c>
      <c r="O46" s="47">
        <f t="shared" si="9"/>
        <v>3.348409702523085E-2</v>
      </c>
      <c r="P46" s="9"/>
    </row>
    <row r="47" spans="1:16">
      <c r="A47" s="12"/>
      <c r="B47" s="44">
        <v>575</v>
      </c>
      <c r="C47" s="20" t="s">
        <v>65</v>
      </c>
      <c r="D47" s="46">
        <v>0</v>
      </c>
      <c r="E47" s="46">
        <v>4310616</v>
      </c>
      <c r="F47" s="46">
        <v>0</v>
      </c>
      <c r="G47" s="46">
        <v>306448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4617064</v>
      </c>
      <c r="O47" s="47">
        <f t="shared" si="9"/>
        <v>9.3350775283920306</v>
      </c>
      <c r="P47" s="9"/>
    </row>
    <row r="48" spans="1:16">
      <c r="A48" s="12"/>
      <c r="B48" s="44">
        <v>579</v>
      </c>
      <c r="C48" s="20" t="s">
        <v>66</v>
      </c>
      <c r="D48" s="46">
        <v>197731</v>
      </c>
      <c r="E48" s="46">
        <v>1868922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2066653</v>
      </c>
      <c r="O48" s="47">
        <f t="shared" si="9"/>
        <v>4.1784922148109658</v>
      </c>
      <c r="P48" s="9"/>
    </row>
    <row r="49" spans="1:16" ht="15.75">
      <c r="A49" s="28" t="s">
        <v>95</v>
      </c>
      <c r="B49" s="29"/>
      <c r="C49" s="30"/>
      <c r="D49" s="31">
        <f t="shared" ref="D49:M49" si="13">SUM(D50:D51)</f>
        <v>34156586</v>
      </c>
      <c r="E49" s="31">
        <f t="shared" si="13"/>
        <v>36951344</v>
      </c>
      <c r="F49" s="31">
        <f t="shared" si="13"/>
        <v>0</v>
      </c>
      <c r="G49" s="31">
        <f t="shared" si="13"/>
        <v>4204516</v>
      </c>
      <c r="H49" s="31">
        <f t="shared" si="13"/>
        <v>0</v>
      </c>
      <c r="I49" s="31">
        <f t="shared" si="13"/>
        <v>1569340</v>
      </c>
      <c r="J49" s="31">
        <f t="shared" si="13"/>
        <v>0</v>
      </c>
      <c r="K49" s="31">
        <f t="shared" si="13"/>
        <v>0</v>
      </c>
      <c r="L49" s="31">
        <f t="shared" si="13"/>
        <v>0</v>
      </c>
      <c r="M49" s="31">
        <f t="shared" si="13"/>
        <v>2244910</v>
      </c>
      <c r="N49" s="31">
        <f>SUM(D49:M49)</f>
        <v>79126696</v>
      </c>
      <c r="O49" s="43">
        <f t="shared" si="9"/>
        <v>159.98345306140604</v>
      </c>
      <c r="P49" s="9"/>
    </row>
    <row r="50" spans="1:16">
      <c r="A50" s="12"/>
      <c r="B50" s="44">
        <v>581</v>
      </c>
      <c r="C50" s="20" t="s">
        <v>67</v>
      </c>
      <c r="D50" s="46">
        <v>34156586</v>
      </c>
      <c r="E50" s="46">
        <v>36951344</v>
      </c>
      <c r="F50" s="46">
        <v>0</v>
      </c>
      <c r="G50" s="46">
        <v>4204516</v>
      </c>
      <c r="H50" s="46">
        <v>0</v>
      </c>
      <c r="I50" s="46">
        <v>1569340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76881786</v>
      </c>
      <c r="O50" s="47">
        <f t="shared" si="9"/>
        <v>155.44454935674383</v>
      </c>
      <c r="P50" s="9"/>
    </row>
    <row r="51" spans="1:16">
      <c r="A51" s="12"/>
      <c r="B51" s="44">
        <v>587</v>
      </c>
      <c r="C51" s="20" t="s">
        <v>70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2244910</v>
      </c>
      <c r="N51" s="46">
        <f t="shared" ref="N51:N57" si="14">SUM(D51:M51)</f>
        <v>2244910</v>
      </c>
      <c r="O51" s="47">
        <f t="shared" si="9"/>
        <v>4.5389037046622169</v>
      </c>
      <c r="P51" s="9"/>
    </row>
    <row r="52" spans="1:16" ht="15.75">
      <c r="A52" s="28" t="s">
        <v>71</v>
      </c>
      <c r="B52" s="29"/>
      <c r="C52" s="30"/>
      <c r="D52" s="31">
        <f t="shared" ref="D52:M52" si="15">SUM(D53:D76)</f>
        <v>7159576</v>
      </c>
      <c r="E52" s="31">
        <f t="shared" si="15"/>
        <v>0</v>
      </c>
      <c r="F52" s="31">
        <f t="shared" si="15"/>
        <v>0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15605583</v>
      </c>
      <c r="N52" s="31">
        <f>SUM(D52:M52)</f>
        <v>22765159</v>
      </c>
      <c r="O52" s="43">
        <f t="shared" si="9"/>
        <v>46.028065500320466</v>
      </c>
      <c r="P52" s="9"/>
    </row>
    <row r="53" spans="1:16">
      <c r="A53" s="12"/>
      <c r="B53" s="44">
        <v>601</v>
      </c>
      <c r="C53" s="20" t="s">
        <v>72</v>
      </c>
      <c r="D53" s="46">
        <v>220348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220348</v>
      </c>
      <c r="O53" s="47">
        <f t="shared" si="9"/>
        <v>0.44551378608269832</v>
      </c>
      <c r="P53" s="9"/>
    </row>
    <row r="54" spans="1:16">
      <c r="A54" s="12"/>
      <c r="B54" s="44">
        <v>604</v>
      </c>
      <c r="C54" s="20" t="s">
        <v>75</v>
      </c>
      <c r="D54" s="46">
        <v>2459272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2652578</v>
      </c>
      <c r="N54" s="46">
        <f t="shared" si="14"/>
        <v>5111850</v>
      </c>
      <c r="O54" s="47">
        <f t="shared" si="9"/>
        <v>10.335467748229352</v>
      </c>
      <c r="P54" s="9"/>
    </row>
    <row r="55" spans="1:16">
      <c r="A55" s="12"/>
      <c r="B55" s="44">
        <v>605</v>
      </c>
      <c r="C55" s="20" t="s">
        <v>101</v>
      </c>
      <c r="D55" s="46">
        <v>163902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163902</v>
      </c>
      <c r="O55" s="47">
        <f t="shared" si="9"/>
        <v>0.33138762578524161</v>
      </c>
      <c r="P55" s="9"/>
    </row>
    <row r="56" spans="1:16">
      <c r="A56" s="12"/>
      <c r="B56" s="44">
        <v>607</v>
      </c>
      <c r="C56" s="20" t="s">
        <v>76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177336</v>
      </c>
      <c r="N56" s="46">
        <f t="shared" si="14"/>
        <v>177336</v>
      </c>
      <c r="O56" s="47">
        <f t="shared" si="9"/>
        <v>0.35854935270009886</v>
      </c>
      <c r="P56" s="9"/>
    </row>
    <row r="57" spans="1:16">
      <c r="A57" s="12"/>
      <c r="B57" s="44">
        <v>608</v>
      </c>
      <c r="C57" s="20" t="s">
        <v>77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249789</v>
      </c>
      <c r="N57" s="46">
        <f t="shared" si="14"/>
        <v>249789</v>
      </c>
      <c r="O57" s="47">
        <f t="shared" si="9"/>
        <v>0.50503949712187601</v>
      </c>
      <c r="P57" s="9"/>
    </row>
    <row r="58" spans="1:16">
      <c r="A58" s="12"/>
      <c r="B58" s="44">
        <v>614</v>
      </c>
      <c r="C58" s="20" t="s">
        <v>78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1435332</v>
      </c>
      <c r="N58" s="46">
        <f t="shared" ref="N58:N70" si="16">SUM(D58:M58)</f>
        <v>1435332</v>
      </c>
      <c r="O58" s="47">
        <f t="shared" si="9"/>
        <v>2.9020467333747142</v>
      </c>
      <c r="P58" s="9"/>
    </row>
    <row r="59" spans="1:16">
      <c r="A59" s="12"/>
      <c r="B59" s="44">
        <v>617</v>
      </c>
      <c r="C59" s="20" t="s">
        <v>79</v>
      </c>
      <c r="D59" s="46">
        <v>608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608</v>
      </c>
      <c r="O59" s="47">
        <f t="shared" si="9"/>
        <v>1.2292935807825828E-3</v>
      </c>
      <c r="P59" s="9"/>
    </row>
    <row r="60" spans="1:16">
      <c r="A60" s="12"/>
      <c r="B60" s="44">
        <v>618</v>
      </c>
      <c r="C60" s="20" t="s">
        <v>80</v>
      </c>
      <c r="D60" s="46">
        <v>2052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2052</v>
      </c>
      <c r="O60" s="47">
        <f t="shared" si="9"/>
        <v>4.1488658351412173E-3</v>
      </c>
      <c r="P60" s="9"/>
    </row>
    <row r="61" spans="1:16">
      <c r="A61" s="12"/>
      <c r="B61" s="44">
        <v>622</v>
      </c>
      <c r="C61" s="20" t="s">
        <v>81</v>
      </c>
      <c r="D61" s="46">
        <v>356022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356022</v>
      </c>
      <c r="O61" s="47">
        <f t="shared" si="9"/>
        <v>0.71982822239700117</v>
      </c>
      <c r="P61" s="9"/>
    </row>
    <row r="62" spans="1:16">
      <c r="A62" s="12"/>
      <c r="B62" s="44">
        <v>623</v>
      </c>
      <c r="C62" s="20" t="s">
        <v>82</v>
      </c>
      <c r="D62" s="46">
        <v>1354923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1354923</v>
      </c>
      <c r="O62" s="47">
        <f t="shared" si="9"/>
        <v>2.7394706354517755</v>
      </c>
      <c r="P62" s="9"/>
    </row>
    <row r="63" spans="1:16">
      <c r="A63" s="12"/>
      <c r="B63" s="44">
        <v>634</v>
      </c>
      <c r="C63" s="20" t="s">
        <v>84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993678</v>
      </c>
      <c r="N63" s="46">
        <f t="shared" si="16"/>
        <v>993678</v>
      </c>
      <c r="O63" s="47">
        <f t="shared" si="9"/>
        <v>2.0090822150738084</v>
      </c>
      <c r="P63" s="9"/>
    </row>
    <row r="64" spans="1:16">
      <c r="A64" s="12"/>
      <c r="B64" s="44">
        <v>654</v>
      </c>
      <c r="C64" s="20" t="s">
        <v>85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1252911</v>
      </c>
      <c r="N64" s="46">
        <f t="shared" si="16"/>
        <v>1252911</v>
      </c>
      <c r="O64" s="47">
        <f t="shared" si="9"/>
        <v>2.5332161999866556</v>
      </c>
      <c r="P64" s="9"/>
    </row>
    <row r="65" spans="1:119">
      <c r="A65" s="12"/>
      <c r="B65" s="44">
        <v>674</v>
      </c>
      <c r="C65" s="20" t="s">
        <v>86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703879</v>
      </c>
      <c r="N65" s="46">
        <f t="shared" si="16"/>
        <v>703879</v>
      </c>
      <c r="O65" s="47">
        <f t="shared" si="9"/>
        <v>1.4231479216244467</v>
      </c>
      <c r="P65" s="9"/>
    </row>
    <row r="66" spans="1:119">
      <c r="A66" s="12"/>
      <c r="B66" s="44">
        <v>689</v>
      </c>
      <c r="C66" s="20" t="s">
        <v>88</v>
      </c>
      <c r="D66" s="46">
        <v>247585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247585</v>
      </c>
      <c r="O66" s="47">
        <f t="shared" si="9"/>
        <v>0.50058330789153915</v>
      </c>
      <c r="P66" s="9"/>
    </row>
    <row r="67" spans="1:119">
      <c r="A67" s="12"/>
      <c r="B67" s="44">
        <v>694</v>
      </c>
      <c r="C67" s="20" t="s">
        <v>89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408331</v>
      </c>
      <c r="N67" s="46">
        <f t="shared" si="16"/>
        <v>408331</v>
      </c>
      <c r="O67" s="47">
        <f t="shared" si="9"/>
        <v>0.82558992949758692</v>
      </c>
      <c r="P67" s="9"/>
    </row>
    <row r="68" spans="1:119">
      <c r="A68" s="12"/>
      <c r="B68" s="44">
        <v>704</v>
      </c>
      <c r="C68" s="20" t="s">
        <v>90</v>
      </c>
      <c r="D68" s="46">
        <v>125924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125924</v>
      </c>
      <c r="O68" s="47">
        <f t="shared" si="9"/>
        <v>0.25460125800405586</v>
      </c>
      <c r="P68" s="9"/>
    </row>
    <row r="69" spans="1:119">
      <c r="A69" s="12"/>
      <c r="B69" s="44">
        <v>713</v>
      </c>
      <c r="C69" s="20" t="s">
        <v>91</v>
      </c>
      <c r="D69" s="46">
        <v>296255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3251755</v>
      </c>
      <c r="N69" s="46">
        <f t="shared" si="16"/>
        <v>3548010</v>
      </c>
      <c r="O69" s="47">
        <f t="shared" ref="O69:O77" si="17">(N69/O$79)</f>
        <v>7.1735952591322558</v>
      </c>
      <c r="P69" s="9"/>
    </row>
    <row r="70" spans="1:119">
      <c r="A70" s="12"/>
      <c r="B70" s="44">
        <v>714</v>
      </c>
      <c r="C70" s="20" t="s">
        <v>92</v>
      </c>
      <c r="D70" s="46">
        <v>590945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603812</v>
      </c>
      <c r="N70" s="46">
        <f t="shared" si="16"/>
        <v>1194757</v>
      </c>
      <c r="O70" s="47">
        <f t="shared" si="17"/>
        <v>2.415636695222132</v>
      </c>
      <c r="P70" s="9"/>
    </row>
    <row r="71" spans="1:119">
      <c r="A71" s="12"/>
      <c r="B71" s="44">
        <v>715</v>
      </c>
      <c r="C71" s="20" t="s">
        <v>102</v>
      </c>
      <c r="D71" s="46">
        <v>896000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6" si="18">SUM(D71:M71)</f>
        <v>896000</v>
      </c>
      <c r="O71" s="47">
        <f t="shared" si="17"/>
        <v>1.8115905401006485</v>
      </c>
      <c r="P71" s="9"/>
    </row>
    <row r="72" spans="1:119">
      <c r="A72" s="12"/>
      <c r="B72" s="44">
        <v>719</v>
      </c>
      <c r="C72" s="20" t="s">
        <v>93</v>
      </c>
      <c r="D72" s="46">
        <v>435215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435215</v>
      </c>
      <c r="O72" s="47">
        <f t="shared" si="17"/>
        <v>0.87994573315837465</v>
      </c>
      <c r="P72" s="9"/>
    </row>
    <row r="73" spans="1:119">
      <c r="A73" s="12"/>
      <c r="B73" s="44">
        <v>724</v>
      </c>
      <c r="C73" s="20" t="s">
        <v>94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1336708</v>
      </c>
      <c r="N73" s="46">
        <f t="shared" si="18"/>
        <v>1336708</v>
      </c>
      <c r="O73" s="47">
        <f t="shared" si="17"/>
        <v>2.7026423746393498</v>
      </c>
      <c r="P73" s="9"/>
    </row>
    <row r="74" spans="1:119">
      <c r="A74" s="12"/>
      <c r="B74" s="44">
        <v>744</v>
      </c>
      <c r="C74" s="20" t="s">
        <v>96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924931</v>
      </c>
      <c r="N74" s="46">
        <f t="shared" si="18"/>
        <v>924931</v>
      </c>
      <c r="O74" s="47">
        <f t="shared" si="17"/>
        <v>1.870085100274367</v>
      </c>
      <c r="P74" s="9"/>
    </row>
    <row r="75" spans="1:119">
      <c r="A75" s="12"/>
      <c r="B75" s="44">
        <v>752</v>
      </c>
      <c r="C75" s="20" t="s">
        <v>97</v>
      </c>
      <c r="D75" s="46">
        <v>10525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10525</v>
      </c>
      <c r="O75" s="47">
        <f t="shared" si="17"/>
        <v>2.128012325285639E-2</v>
      </c>
      <c r="P75" s="9"/>
    </row>
    <row r="76" spans="1:119" ht="15.75" thickBot="1">
      <c r="A76" s="12"/>
      <c r="B76" s="44">
        <v>764</v>
      </c>
      <c r="C76" s="20" t="s">
        <v>98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1614543</v>
      </c>
      <c r="N76" s="46">
        <f t="shared" si="18"/>
        <v>1614543</v>
      </c>
      <c r="O76" s="47">
        <f t="shared" si="17"/>
        <v>3.2643870819037066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19">SUM(D5,D15,D24,D29,D35,D39,D43,D49,D52)</f>
        <v>205674108</v>
      </c>
      <c r="E77" s="15">
        <f t="shared" si="19"/>
        <v>194238364</v>
      </c>
      <c r="F77" s="15">
        <f t="shared" si="19"/>
        <v>34707384</v>
      </c>
      <c r="G77" s="15">
        <f t="shared" si="19"/>
        <v>21258281</v>
      </c>
      <c r="H77" s="15">
        <f t="shared" si="19"/>
        <v>0</v>
      </c>
      <c r="I77" s="15">
        <f t="shared" si="19"/>
        <v>75903964</v>
      </c>
      <c r="J77" s="15">
        <f t="shared" si="19"/>
        <v>53149543</v>
      </c>
      <c r="K77" s="15">
        <f t="shared" si="19"/>
        <v>76835</v>
      </c>
      <c r="L77" s="15">
        <f t="shared" si="19"/>
        <v>0</v>
      </c>
      <c r="M77" s="15">
        <f t="shared" si="19"/>
        <v>36169968</v>
      </c>
      <c r="N77" s="15">
        <f>SUM(D77:M77)</f>
        <v>621178447</v>
      </c>
      <c r="O77" s="37">
        <f t="shared" si="17"/>
        <v>1255.9386141736741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118" t="s">
        <v>103</v>
      </c>
      <c r="M79" s="118"/>
      <c r="N79" s="118"/>
      <c r="O79" s="41">
        <v>494593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107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46265368</v>
      </c>
      <c r="E5" s="26">
        <f t="shared" ref="E5:M5" si="0">SUM(E6:E14)</f>
        <v>8315768</v>
      </c>
      <c r="F5" s="26">
        <f t="shared" si="0"/>
        <v>27992162</v>
      </c>
      <c r="G5" s="26">
        <f t="shared" si="0"/>
        <v>8154732</v>
      </c>
      <c r="H5" s="26">
        <f t="shared" si="0"/>
        <v>0</v>
      </c>
      <c r="I5" s="26">
        <f t="shared" si="0"/>
        <v>0</v>
      </c>
      <c r="J5" s="26">
        <f t="shared" si="0"/>
        <v>51496098</v>
      </c>
      <c r="K5" s="26">
        <f t="shared" si="0"/>
        <v>124636</v>
      </c>
      <c r="L5" s="26">
        <f t="shared" si="0"/>
        <v>0</v>
      </c>
      <c r="M5" s="26">
        <f t="shared" si="0"/>
        <v>1403474</v>
      </c>
      <c r="N5" s="27">
        <f>SUM(D5:M5)</f>
        <v>143752238</v>
      </c>
      <c r="O5" s="32">
        <f t="shared" ref="O5:O36" si="1">(N5/O$87)</f>
        <v>283.47627808836432</v>
      </c>
      <c r="P5" s="6"/>
    </row>
    <row r="6" spans="1:133">
      <c r="A6" s="12"/>
      <c r="B6" s="44">
        <v>511</v>
      </c>
      <c r="C6" s="20" t="s">
        <v>20</v>
      </c>
      <c r="D6" s="46">
        <v>372313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372313</v>
      </c>
      <c r="O6" s="47">
        <f t="shared" si="1"/>
        <v>0.73419311582413893</v>
      </c>
      <c r="P6" s="9"/>
    </row>
    <row r="7" spans="1:133">
      <c r="A7" s="12"/>
      <c r="B7" s="44">
        <v>512</v>
      </c>
      <c r="C7" s="20" t="s">
        <v>21</v>
      </c>
      <c r="D7" s="46">
        <v>1091390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1091390</v>
      </c>
      <c r="O7" s="47">
        <f t="shared" si="1"/>
        <v>2.1521972766981197</v>
      </c>
      <c r="P7" s="9"/>
    </row>
    <row r="8" spans="1:133">
      <c r="A8" s="12"/>
      <c r="B8" s="44">
        <v>513</v>
      </c>
      <c r="C8" s="20" t="s">
        <v>22</v>
      </c>
      <c r="D8" s="46">
        <v>23591023</v>
      </c>
      <c r="E8" s="46">
        <v>44969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23635992</v>
      </c>
      <c r="O8" s="47">
        <f t="shared" si="1"/>
        <v>46.609660721152423</v>
      </c>
      <c r="P8" s="9"/>
    </row>
    <row r="9" spans="1:133">
      <c r="A9" s="12"/>
      <c r="B9" s="44">
        <v>514</v>
      </c>
      <c r="C9" s="20" t="s">
        <v>23</v>
      </c>
      <c r="D9" s="46">
        <v>1635434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1635434</v>
      </c>
      <c r="O9" s="47">
        <f t="shared" si="1"/>
        <v>3.2250401790556196</v>
      </c>
      <c r="P9" s="9"/>
    </row>
    <row r="10" spans="1:133">
      <c r="A10" s="12"/>
      <c r="B10" s="44">
        <v>515</v>
      </c>
      <c r="C10" s="20" t="s">
        <v>24</v>
      </c>
      <c r="D10" s="46">
        <v>267861</v>
      </c>
      <c r="E10" s="46">
        <v>3075147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3343008</v>
      </c>
      <c r="O10" s="47">
        <f t="shared" si="1"/>
        <v>6.5923388647321559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193190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193190</v>
      </c>
      <c r="O11" s="47">
        <f t="shared" si="1"/>
        <v>0.3809664665108804</v>
      </c>
      <c r="P11" s="9"/>
    </row>
    <row r="12" spans="1:133">
      <c r="A12" s="12"/>
      <c r="B12" s="44">
        <v>517</v>
      </c>
      <c r="C12" s="20" t="s">
        <v>26</v>
      </c>
      <c r="D12" s="46">
        <v>11000</v>
      </c>
      <c r="E12" s="46">
        <v>0</v>
      </c>
      <c r="F12" s="46">
        <v>27992162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28003162</v>
      </c>
      <c r="O12" s="47">
        <f t="shared" si="1"/>
        <v>55.221624712830675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124636</v>
      </c>
      <c r="L13" s="46">
        <v>0</v>
      </c>
      <c r="M13" s="46">
        <v>0</v>
      </c>
      <c r="N13" s="46">
        <f t="shared" si="2"/>
        <v>124636</v>
      </c>
      <c r="O13" s="47">
        <f t="shared" si="1"/>
        <v>0.24577947367902112</v>
      </c>
      <c r="P13" s="9"/>
    </row>
    <row r="14" spans="1:133">
      <c r="A14" s="12"/>
      <c r="B14" s="44">
        <v>519</v>
      </c>
      <c r="C14" s="20" t="s">
        <v>28</v>
      </c>
      <c r="D14" s="46">
        <v>19296347</v>
      </c>
      <c r="E14" s="46">
        <v>5002462</v>
      </c>
      <c r="F14" s="46">
        <v>0</v>
      </c>
      <c r="G14" s="46">
        <v>8154732</v>
      </c>
      <c r="H14" s="46">
        <v>0</v>
      </c>
      <c r="I14" s="46">
        <v>0</v>
      </c>
      <c r="J14" s="46">
        <v>51496098</v>
      </c>
      <c r="K14" s="46">
        <v>0</v>
      </c>
      <c r="L14" s="46">
        <v>0</v>
      </c>
      <c r="M14" s="46">
        <v>1403474</v>
      </c>
      <c r="N14" s="46">
        <f t="shared" si="2"/>
        <v>85353113</v>
      </c>
      <c r="O14" s="47">
        <f t="shared" si="1"/>
        <v>168.31447727788131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84707000</v>
      </c>
      <c r="E15" s="31">
        <f t="shared" si="3"/>
        <v>59452170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16350904</v>
      </c>
      <c r="N15" s="42">
        <f>SUM(D15:M15)</f>
        <v>160510074</v>
      </c>
      <c r="O15" s="43">
        <f t="shared" si="1"/>
        <v>316.52236519064098</v>
      </c>
      <c r="P15" s="10"/>
    </row>
    <row r="16" spans="1:133">
      <c r="A16" s="12"/>
      <c r="B16" s="44">
        <v>521</v>
      </c>
      <c r="C16" s="20" t="s">
        <v>30</v>
      </c>
      <c r="D16" s="46">
        <v>38308624</v>
      </c>
      <c r="E16" s="46">
        <v>24559910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62868534</v>
      </c>
      <c r="O16" s="47">
        <f t="shared" si="1"/>
        <v>123.97537788032065</v>
      </c>
      <c r="P16" s="9"/>
    </row>
    <row r="17" spans="1:16">
      <c r="A17" s="12"/>
      <c r="B17" s="44">
        <v>522</v>
      </c>
      <c r="C17" s="20" t="s">
        <v>31</v>
      </c>
      <c r="D17" s="46">
        <v>1142023</v>
      </c>
      <c r="E17" s="46">
        <v>26044721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27186744</v>
      </c>
      <c r="O17" s="47">
        <f t="shared" si="1"/>
        <v>53.611666222971571</v>
      </c>
      <c r="P17" s="9"/>
    </row>
    <row r="18" spans="1:16">
      <c r="A18" s="12"/>
      <c r="B18" s="44">
        <v>523</v>
      </c>
      <c r="C18" s="20" t="s">
        <v>32</v>
      </c>
      <c r="D18" s="46">
        <v>38317264</v>
      </c>
      <c r="E18" s="46">
        <v>535958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38853222</v>
      </c>
      <c r="O18" s="47">
        <f t="shared" si="1"/>
        <v>76.617706392167307</v>
      </c>
      <c r="P18" s="9"/>
    </row>
    <row r="19" spans="1:16">
      <c r="A19" s="12"/>
      <c r="B19" s="44">
        <v>524</v>
      </c>
      <c r="C19" s="20" t="s">
        <v>33</v>
      </c>
      <c r="D19" s="46">
        <v>304625</v>
      </c>
      <c r="E19" s="46">
        <v>3153449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3458074</v>
      </c>
      <c r="O19" s="47">
        <f t="shared" si="1"/>
        <v>6.8192465071336308</v>
      </c>
      <c r="P19" s="9"/>
    </row>
    <row r="20" spans="1:16">
      <c r="A20" s="12"/>
      <c r="B20" s="44">
        <v>525</v>
      </c>
      <c r="C20" s="20" t="s">
        <v>34</v>
      </c>
      <c r="D20" s="46">
        <v>962968</v>
      </c>
      <c r="E20" s="46">
        <v>3215516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4178484</v>
      </c>
      <c r="O20" s="47">
        <f t="shared" si="1"/>
        <v>8.2398793149347771</v>
      </c>
      <c r="P20" s="9"/>
    </row>
    <row r="21" spans="1:16">
      <c r="A21" s="12"/>
      <c r="B21" s="44">
        <v>526</v>
      </c>
      <c r="C21" s="20" t="s">
        <v>35</v>
      </c>
      <c r="D21" s="46">
        <v>3914967</v>
      </c>
      <c r="E21" s="46">
        <v>29759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16350904</v>
      </c>
      <c r="N21" s="46">
        <f t="shared" si="4"/>
        <v>20295630</v>
      </c>
      <c r="O21" s="47">
        <f t="shared" si="1"/>
        <v>40.022539710710802</v>
      </c>
      <c r="P21" s="9"/>
    </row>
    <row r="22" spans="1:16">
      <c r="A22" s="12"/>
      <c r="B22" s="44">
        <v>527</v>
      </c>
      <c r="C22" s="20" t="s">
        <v>36</v>
      </c>
      <c r="D22" s="46">
        <v>1756529</v>
      </c>
      <c r="E22" s="46">
        <v>36631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1793160</v>
      </c>
      <c r="O22" s="47">
        <f t="shared" si="1"/>
        <v>3.5360724110391337</v>
      </c>
      <c r="P22" s="9"/>
    </row>
    <row r="23" spans="1:16">
      <c r="A23" s="12"/>
      <c r="B23" s="44">
        <v>529</v>
      </c>
      <c r="C23" s="20" t="s">
        <v>37</v>
      </c>
      <c r="D23" s="46">
        <v>0</v>
      </c>
      <c r="E23" s="46">
        <v>1876226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1876226</v>
      </c>
      <c r="O23" s="47">
        <f t="shared" si="1"/>
        <v>3.6998767513631301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SUM(D25:D31)</f>
        <v>4559197</v>
      </c>
      <c r="E24" s="31">
        <f t="shared" si="5"/>
        <v>2967483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39759009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47285689</v>
      </c>
      <c r="O24" s="43">
        <f t="shared" si="1"/>
        <v>93.246347403397721</v>
      </c>
      <c r="P24" s="10"/>
    </row>
    <row r="25" spans="1:16">
      <c r="A25" s="12"/>
      <c r="B25" s="44">
        <v>533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1881585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1881585</v>
      </c>
      <c r="O25" s="47">
        <f t="shared" si="1"/>
        <v>3.7104445824829178</v>
      </c>
      <c r="P25" s="9"/>
    </row>
    <row r="26" spans="1:16">
      <c r="A26" s="12"/>
      <c r="B26" s="44">
        <v>534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27301444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27301444</v>
      </c>
      <c r="O26" s="47">
        <f t="shared" si="1"/>
        <v>53.837852121355539</v>
      </c>
      <c r="P26" s="9"/>
    </row>
    <row r="27" spans="1:16">
      <c r="A27" s="12"/>
      <c r="B27" s="44">
        <v>535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3040178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3040178</v>
      </c>
      <c r="O27" s="47">
        <f t="shared" si="1"/>
        <v>5.9951647094783134</v>
      </c>
      <c r="P27" s="9"/>
    </row>
    <row r="28" spans="1:16">
      <c r="A28" s="12"/>
      <c r="B28" s="44">
        <v>536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7535802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7535802</v>
      </c>
      <c r="O28" s="47">
        <f t="shared" si="1"/>
        <v>14.860437187564706</v>
      </c>
      <c r="P28" s="9"/>
    </row>
    <row r="29" spans="1:16">
      <c r="A29" s="12"/>
      <c r="B29" s="44">
        <v>537</v>
      </c>
      <c r="C29" s="20" t="s">
        <v>43</v>
      </c>
      <c r="D29" s="46">
        <v>4511873</v>
      </c>
      <c r="E29" s="46">
        <v>2486284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6998157</v>
      </c>
      <c r="O29" s="47">
        <f t="shared" si="1"/>
        <v>13.800212973644511</v>
      </c>
      <c r="P29" s="9"/>
    </row>
    <row r="30" spans="1:16">
      <c r="A30" s="12"/>
      <c r="B30" s="44">
        <v>538</v>
      </c>
      <c r="C30" s="20" t="s">
        <v>44</v>
      </c>
      <c r="D30" s="46">
        <v>0</v>
      </c>
      <c r="E30" s="46">
        <v>481199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481199</v>
      </c>
      <c r="O30" s="47">
        <f t="shared" si="1"/>
        <v>0.94891393301190086</v>
      </c>
      <c r="P30" s="9"/>
    </row>
    <row r="31" spans="1:16">
      <c r="A31" s="12"/>
      <c r="B31" s="44">
        <v>539</v>
      </c>
      <c r="C31" s="20" t="s">
        <v>45</v>
      </c>
      <c r="D31" s="46">
        <v>47324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47324</v>
      </c>
      <c r="O31" s="47">
        <f t="shared" si="1"/>
        <v>9.3321895859831791E-2</v>
      </c>
      <c r="P31" s="9"/>
    </row>
    <row r="32" spans="1:16" ht="15.75">
      <c r="A32" s="28" t="s">
        <v>46</v>
      </c>
      <c r="B32" s="29"/>
      <c r="C32" s="30"/>
      <c r="D32" s="31">
        <f t="shared" ref="D32:M32" si="7">SUM(D33:D37)</f>
        <v>0</v>
      </c>
      <c r="E32" s="31">
        <f t="shared" si="7"/>
        <v>38013877</v>
      </c>
      <c r="F32" s="31">
        <f t="shared" si="7"/>
        <v>0</v>
      </c>
      <c r="G32" s="31">
        <f t="shared" si="7"/>
        <v>6220149</v>
      </c>
      <c r="H32" s="31">
        <f t="shared" si="7"/>
        <v>0</v>
      </c>
      <c r="I32" s="31">
        <f t="shared" si="7"/>
        <v>38938247</v>
      </c>
      <c r="J32" s="31">
        <f t="shared" si="7"/>
        <v>0</v>
      </c>
      <c r="K32" s="31">
        <f t="shared" si="7"/>
        <v>0</v>
      </c>
      <c r="L32" s="31">
        <f t="shared" si="7"/>
        <v>0</v>
      </c>
      <c r="M32" s="31">
        <f t="shared" si="7"/>
        <v>0</v>
      </c>
      <c r="N32" s="31">
        <f t="shared" ref="N32:N43" si="8">SUM(D32:M32)</f>
        <v>83172273</v>
      </c>
      <c r="O32" s="43">
        <f t="shared" si="1"/>
        <v>164.01390836217351</v>
      </c>
      <c r="P32" s="10"/>
    </row>
    <row r="33" spans="1:16">
      <c r="A33" s="12"/>
      <c r="B33" s="44">
        <v>541</v>
      </c>
      <c r="C33" s="20" t="s">
        <v>47</v>
      </c>
      <c r="D33" s="46">
        <v>0</v>
      </c>
      <c r="E33" s="46">
        <v>36948982</v>
      </c>
      <c r="F33" s="46">
        <v>0</v>
      </c>
      <c r="G33" s="46">
        <v>6220149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43169131</v>
      </c>
      <c r="O33" s="47">
        <f t="shared" si="1"/>
        <v>85.128584809852001</v>
      </c>
      <c r="P33" s="9"/>
    </row>
    <row r="34" spans="1:16">
      <c r="A34" s="12"/>
      <c r="B34" s="44">
        <v>542</v>
      </c>
      <c r="C34" s="20" t="s">
        <v>48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16121799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16121799</v>
      </c>
      <c r="O34" s="47">
        <f t="shared" si="1"/>
        <v>31.791836010293725</v>
      </c>
      <c r="P34" s="9"/>
    </row>
    <row r="35" spans="1:16">
      <c r="A35" s="12"/>
      <c r="B35" s="44">
        <v>543</v>
      </c>
      <c r="C35" s="20" t="s">
        <v>49</v>
      </c>
      <c r="D35" s="46">
        <v>0</v>
      </c>
      <c r="E35" s="46">
        <v>1064895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1064895</v>
      </c>
      <c r="O35" s="47">
        <f t="shared" si="1"/>
        <v>2.099949714556157</v>
      </c>
      <c r="P35" s="9"/>
    </row>
    <row r="36" spans="1:16">
      <c r="A36" s="12"/>
      <c r="B36" s="44">
        <v>544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20506369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20506369</v>
      </c>
      <c r="O36" s="47">
        <f t="shared" si="1"/>
        <v>40.438112422476607</v>
      </c>
      <c r="P36" s="9"/>
    </row>
    <row r="37" spans="1:16">
      <c r="A37" s="12"/>
      <c r="B37" s="44">
        <v>545</v>
      </c>
      <c r="C37" s="20" t="s">
        <v>51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2310079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2310079</v>
      </c>
      <c r="O37" s="47">
        <f t="shared" ref="O37:O68" si="9">(N37/O$87)</f>
        <v>4.5554254049950211</v>
      </c>
      <c r="P37" s="9"/>
    </row>
    <row r="38" spans="1:16" ht="15.75">
      <c r="A38" s="28" t="s">
        <v>52</v>
      </c>
      <c r="B38" s="29"/>
      <c r="C38" s="30"/>
      <c r="D38" s="31">
        <f t="shared" ref="D38:M38" si="10">SUM(D39:D42)</f>
        <v>2149251</v>
      </c>
      <c r="E38" s="31">
        <f t="shared" si="10"/>
        <v>17777095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8"/>
        <v>19926346</v>
      </c>
      <c r="O38" s="43">
        <f t="shared" si="9"/>
        <v>39.294319716823935</v>
      </c>
      <c r="P38" s="10"/>
    </row>
    <row r="39" spans="1:16">
      <c r="A39" s="13"/>
      <c r="B39" s="45">
        <v>552</v>
      </c>
      <c r="C39" s="21" t="s">
        <v>53</v>
      </c>
      <c r="D39" s="46">
        <v>1557643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1557643</v>
      </c>
      <c r="O39" s="47">
        <f t="shared" si="9"/>
        <v>3.071638023683458</v>
      </c>
      <c r="P39" s="9"/>
    </row>
    <row r="40" spans="1:16">
      <c r="A40" s="13"/>
      <c r="B40" s="45">
        <v>553</v>
      </c>
      <c r="C40" s="21" t="s">
        <v>54</v>
      </c>
      <c r="D40" s="46">
        <v>591608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591608</v>
      </c>
      <c r="O40" s="47">
        <f t="shared" si="9"/>
        <v>1.1666380729829129</v>
      </c>
      <c r="P40" s="9"/>
    </row>
    <row r="41" spans="1:16">
      <c r="A41" s="13"/>
      <c r="B41" s="45">
        <v>554</v>
      </c>
      <c r="C41" s="21" t="s">
        <v>55</v>
      </c>
      <c r="D41" s="46">
        <v>0</v>
      </c>
      <c r="E41" s="46">
        <v>16361797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16361797</v>
      </c>
      <c r="O41" s="47">
        <f t="shared" si="9"/>
        <v>32.265106831918438</v>
      </c>
      <c r="P41" s="9"/>
    </row>
    <row r="42" spans="1:16">
      <c r="A42" s="13"/>
      <c r="B42" s="45">
        <v>559</v>
      </c>
      <c r="C42" s="21" t="s">
        <v>56</v>
      </c>
      <c r="D42" s="46">
        <v>0</v>
      </c>
      <c r="E42" s="46">
        <v>1415298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1415298</v>
      </c>
      <c r="O42" s="47">
        <f t="shared" si="9"/>
        <v>2.7909367882391223</v>
      </c>
      <c r="P42" s="9"/>
    </row>
    <row r="43" spans="1:16" ht="15.75">
      <c r="A43" s="28" t="s">
        <v>57</v>
      </c>
      <c r="B43" s="29"/>
      <c r="C43" s="30"/>
      <c r="D43" s="31">
        <f t="shared" ref="D43:M43" si="11">SUM(D44:D46)</f>
        <v>12218414</v>
      </c>
      <c r="E43" s="31">
        <f t="shared" si="11"/>
        <v>7786498</v>
      </c>
      <c r="F43" s="31">
        <f t="shared" si="11"/>
        <v>0</v>
      </c>
      <c r="G43" s="31">
        <f t="shared" si="11"/>
        <v>0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8"/>
        <v>20004912</v>
      </c>
      <c r="O43" s="43">
        <f t="shared" si="9"/>
        <v>39.449250155293285</v>
      </c>
      <c r="P43" s="10"/>
    </row>
    <row r="44" spans="1:16">
      <c r="A44" s="12"/>
      <c r="B44" s="44">
        <v>562</v>
      </c>
      <c r="C44" s="20" t="s">
        <v>58</v>
      </c>
      <c r="D44" s="46">
        <v>2868785</v>
      </c>
      <c r="E44" s="46">
        <v>1299913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2">SUM(D44:M44)</f>
        <v>4168698</v>
      </c>
      <c r="O44" s="47">
        <f t="shared" si="9"/>
        <v>8.2205815363682078</v>
      </c>
      <c r="P44" s="9"/>
    </row>
    <row r="45" spans="1:16">
      <c r="A45" s="12"/>
      <c r="B45" s="44">
        <v>564</v>
      </c>
      <c r="C45" s="20" t="s">
        <v>59</v>
      </c>
      <c r="D45" s="46">
        <v>9349629</v>
      </c>
      <c r="E45" s="46">
        <v>716761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10066390</v>
      </c>
      <c r="O45" s="47">
        <f t="shared" si="9"/>
        <v>19.850701531241064</v>
      </c>
      <c r="P45" s="9"/>
    </row>
    <row r="46" spans="1:16">
      <c r="A46" s="12"/>
      <c r="B46" s="44">
        <v>569</v>
      </c>
      <c r="C46" s="20" t="s">
        <v>60</v>
      </c>
      <c r="D46" s="46">
        <v>0</v>
      </c>
      <c r="E46" s="46">
        <v>5769824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5769824</v>
      </c>
      <c r="O46" s="47">
        <f t="shared" si="9"/>
        <v>11.377967087684009</v>
      </c>
      <c r="P46" s="9"/>
    </row>
    <row r="47" spans="1:16" ht="15.75">
      <c r="A47" s="28" t="s">
        <v>61</v>
      </c>
      <c r="B47" s="29"/>
      <c r="C47" s="30"/>
      <c r="D47" s="31">
        <f t="shared" ref="D47:M47" si="13">SUM(D48:D52)</f>
        <v>18712579</v>
      </c>
      <c r="E47" s="31">
        <f t="shared" si="13"/>
        <v>30061623</v>
      </c>
      <c r="F47" s="31">
        <f t="shared" si="13"/>
        <v>0</v>
      </c>
      <c r="G47" s="31">
        <f t="shared" si="13"/>
        <v>27078986</v>
      </c>
      <c r="H47" s="31">
        <f t="shared" si="13"/>
        <v>0</v>
      </c>
      <c r="I47" s="31">
        <f t="shared" si="13"/>
        <v>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75853188</v>
      </c>
      <c r="O47" s="43">
        <f t="shared" si="9"/>
        <v>149.58083237199398</v>
      </c>
      <c r="P47" s="9"/>
    </row>
    <row r="48" spans="1:16">
      <c r="A48" s="12"/>
      <c r="B48" s="44">
        <v>571</v>
      </c>
      <c r="C48" s="20" t="s">
        <v>62</v>
      </c>
      <c r="D48" s="46">
        <v>0</v>
      </c>
      <c r="E48" s="46">
        <v>16564668</v>
      </c>
      <c r="F48" s="46">
        <v>0</v>
      </c>
      <c r="G48" s="46">
        <v>8321102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24885770</v>
      </c>
      <c r="O48" s="47">
        <f t="shared" si="9"/>
        <v>49.074195679395785</v>
      </c>
      <c r="P48" s="9"/>
    </row>
    <row r="49" spans="1:16">
      <c r="A49" s="12"/>
      <c r="B49" s="44">
        <v>572</v>
      </c>
      <c r="C49" s="20" t="s">
        <v>63</v>
      </c>
      <c r="D49" s="46">
        <v>17318295</v>
      </c>
      <c r="E49" s="46">
        <v>3343590</v>
      </c>
      <c r="F49" s="46">
        <v>0</v>
      </c>
      <c r="G49" s="46">
        <v>9038876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29700761</v>
      </c>
      <c r="O49" s="47">
        <f t="shared" si="9"/>
        <v>58.569252916062752</v>
      </c>
      <c r="P49" s="9"/>
    </row>
    <row r="50" spans="1:16">
      <c r="A50" s="12"/>
      <c r="B50" s="44">
        <v>573</v>
      </c>
      <c r="C50" s="20" t="s">
        <v>64</v>
      </c>
      <c r="D50" s="46">
        <v>316505</v>
      </c>
      <c r="E50" s="46">
        <v>496697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813202</v>
      </c>
      <c r="O50" s="47">
        <f t="shared" si="9"/>
        <v>1.6036166080003156</v>
      </c>
      <c r="P50" s="9"/>
    </row>
    <row r="51" spans="1:16">
      <c r="A51" s="12"/>
      <c r="B51" s="44">
        <v>575</v>
      </c>
      <c r="C51" s="20" t="s">
        <v>65</v>
      </c>
      <c r="D51" s="46">
        <v>0</v>
      </c>
      <c r="E51" s="46">
        <v>5040778</v>
      </c>
      <c r="F51" s="46">
        <v>0</v>
      </c>
      <c r="G51" s="46">
        <v>9719008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14759786</v>
      </c>
      <c r="O51" s="47">
        <f t="shared" si="9"/>
        <v>29.105976079904558</v>
      </c>
      <c r="P51" s="9"/>
    </row>
    <row r="52" spans="1:16">
      <c r="A52" s="12"/>
      <c r="B52" s="44">
        <v>579</v>
      </c>
      <c r="C52" s="20" t="s">
        <v>66</v>
      </c>
      <c r="D52" s="46">
        <v>1077779</v>
      </c>
      <c r="E52" s="46">
        <v>4615890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5693669</v>
      </c>
      <c r="O52" s="47">
        <f t="shared" si="9"/>
        <v>11.227791088630561</v>
      </c>
      <c r="P52" s="9"/>
    </row>
    <row r="53" spans="1:16" ht="15.75">
      <c r="A53" s="28" t="s">
        <v>95</v>
      </c>
      <c r="B53" s="29"/>
      <c r="C53" s="30"/>
      <c r="D53" s="31">
        <f t="shared" ref="D53:M53" si="14">SUM(D54:D57)</f>
        <v>15085295</v>
      </c>
      <c r="E53" s="31">
        <f t="shared" si="14"/>
        <v>41509623</v>
      </c>
      <c r="F53" s="31">
        <f t="shared" si="14"/>
        <v>7184687</v>
      </c>
      <c r="G53" s="31">
        <f t="shared" si="14"/>
        <v>4001632</v>
      </c>
      <c r="H53" s="31">
        <f t="shared" si="14"/>
        <v>0</v>
      </c>
      <c r="I53" s="31">
        <f t="shared" si="14"/>
        <v>1314836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2303230</v>
      </c>
      <c r="N53" s="31">
        <f>SUM(D53:M53)</f>
        <v>71399303</v>
      </c>
      <c r="O53" s="43">
        <f t="shared" si="9"/>
        <v>140.79786829157669</v>
      </c>
      <c r="P53" s="9"/>
    </row>
    <row r="54" spans="1:16">
      <c r="A54" s="12"/>
      <c r="B54" s="44">
        <v>581</v>
      </c>
      <c r="C54" s="20" t="s">
        <v>67</v>
      </c>
      <c r="D54" s="46">
        <v>15085295</v>
      </c>
      <c r="E54" s="46">
        <v>41509623</v>
      </c>
      <c r="F54" s="46">
        <v>0</v>
      </c>
      <c r="G54" s="46">
        <v>4001632</v>
      </c>
      <c r="H54" s="46">
        <v>0</v>
      </c>
      <c r="I54" s="46">
        <v>1314836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61911386</v>
      </c>
      <c r="O54" s="47">
        <f t="shared" si="9"/>
        <v>122.08790289979393</v>
      </c>
      <c r="P54" s="9"/>
    </row>
    <row r="55" spans="1:16">
      <c r="A55" s="12"/>
      <c r="B55" s="44">
        <v>585</v>
      </c>
      <c r="C55" s="20" t="s">
        <v>68</v>
      </c>
      <c r="D55" s="46">
        <v>0</v>
      </c>
      <c r="E55" s="46">
        <v>0</v>
      </c>
      <c r="F55" s="46">
        <v>7184687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5">SUM(D55:M55)</f>
        <v>7184687</v>
      </c>
      <c r="O55" s="47">
        <f t="shared" si="9"/>
        <v>14.168046065410516</v>
      </c>
      <c r="P55" s="9"/>
    </row>
    <row r="56" spans="1:16">
      <c r="A56" s="12"/>
      <c r="B56" s="44">
        <v>586</v>
      </c>
      <c r="C56" s="20" t="s">
        <v>69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1225569</v>
      </c>
      <c r="N56" s="46">
        <f t="shared" si="15"/>
        <v>1225569</v>
      </c>
      <c r="O56" s="47">
        <f t="shared" si="9"/>
        <v>2.416795338243559</v>
      </c>
      <c r="P56" s="9"/>
    </row>
    <row r="57" spans="1:16">
      <c r="A57" s="12"/>
      <c r="B57" s="44">
        <v>587</v>
      </c>
      <c r="C57" s="20" t="s">
        <v>70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1077661</v>
      </c>
      <c r="N57" s="46">
        <f t="shared" si="15"/>
        <v>1077661</v>
      </c>
      <c r="O57" s="47">
        <f t="shared" si="9"/>
        <v>2.1251239881286912</v>
      </c>
      <c r="P57" s="9"/>
    </row>
    <row r="58" spans="1:16" ht="15.75">
      <c r="A58" s="28" t="s">
        <v>71</v>
      </c>
      <c r="B58" s="29"/>
      <c r="C58" s="30"/>
      <c r="D58" s="31">
        <f t="shared" ref="D58:M58" si="16">SUM(D59:D84)</f>
        <v>8050760</v>
      </c>
      <c r="E58" s="31">
        <f t="shared" si="16"/>
        <v>0</v>
      </c>
      <c r="F58" s="31">
        <f t="shared" si="16"/>
        <v>0</v>
      </c>
      <c r="G58" s="31">
        <f t="shared" si="16"/>
        <v>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16752576</v>
      </c>
      <c r="N58" s="31">
        <f>SUM(D58:M58)</f>
        <v>24803336</v>
      </c>
      <c r="O58" s="43">
        <f t="shared" si="9"/>
        <v>48.911637629287817</v>
      </c>
      <c r="P58" s="9"/>
    </row>
    <row r="59" spans="1:16">
      <c r="A59" s="12"/>
      <c r="B59" s="44">
        <v>601</v>
      </c>
      <c r="C59" s="20" t="s">
        <v>72</v>
      </c>
      <c r="D59" s="46">
        <v>399093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399093</v>
      </c>
      <c r="O59" s="47">
        <f t="shared" si="9"/>
        <v>0.78700269175022919</v>
      </c>
      <c r="P59" s="9"/>
    </row>
    <row r="60" spans="1:16">
      <c r="A60" s="12"/>
      <c r="B60" s="44">
        <v>602</v>
      </c>
      <c r="C60" s="20" t="s">
        <v>73</v>
      </c>
      <c r="D60" s="46">
        <v>520982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520982</v>
      </c>
      <c r="O60" s="47">
        <f t="shared" si="9"/>
        <v>1.0273651413415368</v>
      </c>
      <c r="P60" s="9"/>
    </row>
    <row r="61" spans="1:16">
      <c r="A61" s="12"/>
      <c r="B61" s="44">
        <v>603</v>
      </c>
      <c r="C61" s="20" t="s">
        <v>74</v>
      </c>
      <c r="D61" s="46">
        <v>421225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421225</v>
      </c>
      <c r="O61" s="47">
        <f t="shared" si="9"/>
        <v>0.83064651304956572</v>
      </c>
      <c r="P61" s="9"/>
    </row>
    <row r="62" spans="1:16">
      <c r="A62" s="12"/>
      <c r="B62" s="44">
        <v>604</v>
      </c>
      <c r="C62" s="20" t="s">
        <v>75</v>
      </c>
      <c r="D62" s="46">
        <v>2471803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2728181</v>
      </c>
      <c r="N62" s="46">
        <f>SUM(D62:M62)</f>
        <v>5199984</v>
      </c>
      <c r="O62" s="47">
        <f t="shared" si="9"/>
        <v>10.254255035939302</v>
      </c>
      <c r="P62" s="9"/>
    </row>
    <row r="63" spans="1:16">
      <c r="A63" s="12"/>
      <c r="B63" s="44">
        <v>607</v>
      </c>
      <c r="C63" s="20" t="s">
        <v>76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187382</v>
      </c>
      <c r="N63" s="46">
        <f>SUM(D63:M63)</f>
        <v>187382</v>
      </c>
      <c r="O63" s="47">
        <f t="shared" si="9"/>
        <v>0.36951321718381797</v>
      </c>
      <c r="P63" s="9"/>
    </row>
    <row r="64" spans="1:16">
      <c r="A64" s="12"/>
      <c r="B64" s="44">
        <v>608</v>
      </c>
      <c r="C64" s="20" t="s">
        <v>77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237729</v>
      </c>
      <c r="N64" s="46">
        <f>SUM(D64:M64)</f>
        <v>237729</v>
      </c>
      <c r="O64" s="47">
        <f t="shared" si="9"/>
        <v>0.46879640311178156</v>
      </c>
      <c r="P64" s="9"/>
    </row>
    <row r="65" spans="1:16">
      <c r="A65" s="12"/>
      <c r="B65" s="44">
        <v>614</v>
      </c>
      <c r="C65" s="20" t="s">
        <v>78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1528299</v>
      </c>
      <c r="N65" s="46">
        <f t="shared" ref="N65:N76" si="17">SUM(D65:M65)</f>
        <v>1528299</v>
      </c>
      <c r="O65" s="47">
        <f t="shared" si="9"/>
        <v>3.0137722956784097</v>
      </c>
      <c r="P65" s="9"/>
    </row>
    <row r="66" spans="1:16">
      <c r="A66" s="12"/>
      <c r="B66" s="44">
        <v>617</v>
      </c>
      <c r="C66" s="20" t="s">
        <v>79</v>
      </c>
      <c r="D66" s="46">
        <v>1920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1920</v>
      </c>
      <c r="O66" s="47">
        <f t="shared" si="9"/>
        <v>3.7861981246487416E-3</v>
      </c>
      <c r="P66" s="9"/>
    </row>
    <row r="67" spans="1:16">
      <c r="A67" s="12"/>
      <c r="B67" s="44">
        <v>618</v>
      </c>
      <c r="C67" s="20" t="s">
        <v>80</v>
      </c>
      <c r="D67" s="46">
        <v>2054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2054</v>
      </c>
      <c r="O67" s="47">
        <f t="shared" si="9"/>
        <v>4.0504432020981845E-3</v>
      </c>
      <c r="P67" s="9"/>
    </row>
    <row r="68" spans="1:16">
      <c r="A68" s="12"/>
      <c r="B68" s="44">
        <v>622</v>
      </c>
      <c r="C68" s="20" t="s">
        <v>81</v>
      </c>
      <c r="D68" s="46">
        <v>242383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242383</v>
      </c>
      <c r="O68" s="47">
        <f t="shared" si="9"/>
        <v>0.47797398960767495</v>
      </c>
      <c r="P68" s="9"/>
    </row>
    <row r="69" spans="1:16">
      <c r="A69" s="12"/>
      <c r="B69" s="44">
        <v>623</v>
      </c>
      <c r="C69" s="20" t="s">
        <v>82</v>
      </c>
      <c r="D69" s="46">
        <v>1392834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1392834</v>
      </c>
      <c r="O69" s="47">
        <f t="shared" ref="O69:O85" si="18">(N69/O$87)</f>
        <v>2.7466382701807319</v>
      </c>
      <c r="P69" s="9"/>
    </row>
    <row r="70" spans="1:16">
      <c r="A70" s="12"/>
      <c r="B70" s="44">
        <v>624</v>
      </c>
      <c r="C70" s="20" t="s">
        <v>83</v>
      </c>
      <c r="D70" s="46">
        <v>861220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861220</v>
      </c>
      <c r="O70" s="47">
        <f t="shared" si="18"/>
        <v>1.6983070567239527</v>
      </c>
      <c r="P70" s="9"/>
    </row>
    <row r="71" spans="1:16">
      <c r="A71" s="12"/>
      <c r="B71" s="44">
        <v>634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953952</v>
      </c>
      <c r="N71" s="46">
        <f t="shared" si="17"/>
        <v>953952</v>
      </c>
      <c r="O71" s="47">
        <f t="shared" si="18"/>
        <v>1.8811725382317273</v>
      </c>
      <c r="P71" s="9"/>
    </row>
    <row r="72" spans="1:16">
      <c r="A72" s="12"/>
      <c r="B72" s="44">
        <v>654</v>
      </c>
      <c r="C72" s="20" t="s">
        <v>85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1313689</v>
      </c>
      <c r="N72" s="46">
        <f t="shared" si="17"/>
        <v>1313689</v>
      </c>
      <c r="O72" s="47">
        <f t="shared" si="18"/>
        <v>2.5905660563394171</v>
      </c>
      <c r="P72" s="9"/>
    </row>
    <row r="73" spans="1:16">
      <c r="A73" s="12"/>
      <c r="B73" s="44">
        <v>674</v>
      </c>
      <c r="C73" s="20" t="s">
        <v>86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806557</v>
      </c>
      <c r="N73" s="46">
        <f t="shared" si="17"/>
        <v>806557</v>
      </c>
      <c r="O73" s="47">
        <f t="shared" si="18"/>
        <v>1.5905128129282891</v>
      </c>
      <c r="P73" s="9"/>
    </row>
    <row r="74" spans="1:16">
      <c r="A74" s="12"/>
      <c r="B74" s="44">
        <v>684</v>
      </c>
      <c r="C74" s="20" t="s">
        <v>87</v>
      </c>
      <c r="D74" s="46">
        <v>114771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114771</v>
      </c>
      <c r="O74" s="47">
        <f t="shared" si="18"/>
        <v>0.22632590883544829</v>
      </c>
      <c r="P74" s="9"/>
    </row>
    <row r="75" spans="1:16">
      <c r="A75" s="12"/>
      <c r="B75" s="44">
        <v>689</v>
      </c>
      <c r="C75" s="20" t="s">
        <v>88</v>
      </c>
      <c r="D75" s="46">
        <v>287053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287053</v>
      </c>
      <c r="O75" s="47">
        <f t="shared" si="18"/>
        <v>0.56606225535145582</v>
      </c>
      <c r="P75" s="9"/>
    </row>
    <row r="76" spans="1:16">
      <c r="A76" s="12"/>
      <c r="B76" s="44">
        <v>694</v>
      </c>
      <c r="C76" s="20" t="s">
        <v>89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439058</v>
      </c>
      <c r="N76" s="46">
        <f t="shared" si="17"/>
        <v>439058</v>
      </c>
      <c r="O76" s="47">
        <f t="shared" si="18"/>
        <v>0.86581280011043082</v>
      </c>
      <c r="P76" s="9"/>
    </row>
    <row r="77" spans="1:16">
      <c r="A77" s="12"/>
      <c r="B77" s="44">
        <v>704</v>
      </c>
      <c r="C77" s="20" t="s">
        <v>90</v>
      </c>
      <c r="D77" s="46">
        <v>105200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2" si="19">SUM(D77:M77)</f>
        <v>105200</v>
      </c>
      <c r="O77" s="47">
        <f t="shared" si="18"/>
        <v>0.20745210557971228</v>
      </c>
      <c r="P77" s="9"/>
    </row>
    <row r="78" spans="1:16">
      <c r="A78" s="12"/>
      <c r="B78" s="44">
        <v>713</v>
      </c>
      <c r="C78" s="20" t="s">
        <v>91</v>
      </c>
      <c r="D78" s="46">
        <v>225197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3886426</v>
      </c>
      <c r="N78" s="46">
        <f t="shared" si="19"/>
        <v>4111623</v>
      </c>
      <c r="O78" s="47">
        <f t="shared" si="18"/>
        <v>8.1080308811784541</v>
      </c>
      <c r="P78" s="9"/>
    </row>
    <row r="79" spans="1:16">
      <c r="A79" s="12"/>
      <c r="B79" s="44">
        <v>714</v>
      </c>
      <c r="C79" s="20" t="s">
        <v>92</v>
      </c>
      <c r="D79" s="46">
        <v>558736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581034</v>
      </c>
      <c r="N79" s="46">
        <f t="shared" si="19"/>
        <v>1139770</v>
      </c>
      <c r="O79" s="47">
        <f t="shared" si="18"/>
        <v>2.2476015815265082</v>
      </c>
      <c r="P79" s="9"/>
    </row>
    <row r="80" spans="1:16">
      <c r="A80" s="12"/>
      <c r="B80" s="44">
        <v>719</v>
      </c>
      <c r="C80" s="20" t="s">
        <v>93</v>
      </c>
      <c r="D80" s="46">
        <v>435764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435764</v>
      </c>
      <c r="O80" s="47">
        <f t="shared" si="18"/>
        <v>0.85931710395283023</v>
      </c>
      <c r="P80" s="9"/>
    </row>
    <row r="81" spans="1:119">
      <c r="A81" s="12"/>
      <c r="B81" s="44">
        <v>724</v>
      </c>
      <c r="C81" s="20" t="s">
        <v>94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1400891</v>
      </c>
      <c r="N81" s="46">
        <f t="shared" si="19"/>
        <v>1400891</v>
      </c>
      <c r="O81" s="47">
        <f t="shared" si="18"/>
        <v>2.7625264984569271</v>
      </c>
      <c r="P81" s="9"/>
    </row>
    <row r="82" spans="1:119">
      <c r="A82" s="12"/>
      <c r="B82" s="44">
        <v>744</v>
      </c>
      <c r="C82" s="20" t="s">
        <v>96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1025724</v>
      </c>
      <c r="N82" s="46">
        <f t="shared" si="19"/>
        <v>1025724</v>
      </c>
      <c r="O82" s="47">
        <f t="shared" si="18"/>
        <v>2.022705356878753</v>
      </c>
      <c r="P82" s="9"/>
    </row>
    <row r="83" spans="1:119">
      <c r="A83" s="12"/>
      <c r="B83" s="44">
        <v>752</v>
      </c>
      <c r="C83" s="20" t="s">
        <v>97</v>
      </c>
      <c r="D83" s="46">
        <v>10525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10525</v>
      </c>
      <c r="O83" s="47">
        <f t="shared" si="18"/>
        <v>2.0755070448920835E-2</v>
      </c>
      <c r="P83" s="9"/>
    </row>
    <row r="84" spans="1:119" ht="15.75" thickBot="1">
      <c r="A84" s="12"/>
      <c r="B84" s="44">
        <v>764</v>
      </c>
      <c r="C84" s="20" t="s">
        <v>98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1663654</v>
      </c>
      <c r="N84" s="46">
        <f>SUM(D84:M84)</f>
        <v>1663654</v>
      </c>
      <c r="O84" s="47">
        <f t="shared" si="18"/>
        <v>3.2806894035751966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SUM(D5,D15,D24,D32,D38,D43,D47,D53,D58)</f>
        <v>191747864</v>
      </c>
      <c r="E85" s="15">
        <f t="shared" si="20"/>
        <v>205884137</v>
      </c>
      <c r="F85" s="15">
        <f t="shared" si="20"/>
        <v>35176849</v>
      </c>
      <c r="G85" s="15">
        <f t="shared" si="20"/>
        <v>45455499</v>
      </c>
      <c r="H85" s="15">
        <f t="shared" si="20"/>
        <v>0</v>
      </c>
      <c r="I85" s="15">
        <f t="shared" si="20"/>
        <v>80012092</v>
      </c>
      <c r="J85" s="15">
        <f t="shared" si="20"/>
        <v>51496098</v>
      </c>
      <c r="K85" s="15">
        <f t="shared" si="20"/>
        <v>124636</v>
      </c>
      <c r="L85" s="15">
        <f t="shared" si="20"/>
        <v>0</v>
      </c>
      <c r="M85" s="15">
        <f t="shared" si="20"/>
        <v>36810184</v>
      </c>
      <c r="N85" s="15">
        <f>SUM(D85:M85)</f>
        <v>646707359</v>
      </c>
      <c r="O85" s="37">
        <f t="shared" si="18"/>
        <v>1275.2928072095522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118" t="s">
        <v>18</v>
      </c>
      <c r="M87" s="118"/>
      <c r="N87" s="118"/>
      <c r="O87" s="41">
        <v>507105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107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A89:O89"/>
    <mergeCell ref="A88:O88"/>
    <mergeCell ref="L87:N8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47472044</v>
      </c>
      <c r="E5" s="26">
        <f t="shared" ref="E5:M5" si="0">SUM(E6:E13)</f>
        <v>8739656</v>
      </c>
      <c r="F5" s="26">
        <f t="shared" si="0"/>
        <v>29799648</v>
      </c>
      <c r="G5" s="26">
        <f t="shared" si="0"/>
        <v>8853221</v>
      </c>
      <c r="H5" s="26">
        <f t="shared" si="0"/>
        <v>0</v>
      </c>
      <c r="I5" s="26">
        <f t="shared" si="0"/>
        <v>0</v>
      </c>
      <c r="J5" s="26">
        <f t="shared" si="0"/>
        <v>52842443</v>
      </c>
      <c r="K5" s="26">
        <f t="shared" si="0"/>
        <v>69588</v>
      </c>
      <c r="L5" s="26">
        <f t="shared" si="0"/>
        <v>0</v>
      </c>
      <c r="M5" s="26">
        <f t="shared" si="0"/>
        <v>1837128</v>
      </c>
      <c r="N5" s="27">
        <f>SUM(D5:M5)</f>
        <v>149613728</v>
      </c>
      <c r="O5" s="32">
        <f t="shared" ref="O5:O36" si="1">(N5/O$88)</f>
        <v>292.92947234459126</v>
      </c>
      <c r="P5" s="6"/>
    </row>
    <row r="6" spans="1:133">
      <c r="A6" s="12"/>
      <c r="B6" s="44">
        <v>511</v>
      </c>
      <c r="C6" s="20" t="s">
        <v>20</v>
      </c>
      <c r="D6" s="46">
        <v>482597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482597</v>
      </c>
      <c r="O6" s="47">
        <f t="shared" si="1"/>
        <v>0.94487909936368086</v>
      </c>
      <c r="P6" s="9"/>
    </row>
    <row r="7" spans="1:133">
      <c r="A7" s="12"/>
      <c r="B7" s="44">
        <v>512</v>
      </c>
      <c r="C7" s="20" t="s">
        <v>21</v>
      </c>
      <c r="D7" s="46">
        <v>1640594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1640594</v>
      </c>
      <c r="O7" s="47">
        <f t="shared" si="1"/>
        <v>3.2121272638277043</v>
      </c>
      <c r="P7" s="9"/>
    </row>
    <row r="8" spans="1:133">
      <c r="A8" s="12"/>
      <c r="B8" s="44">
        <v>513</v>
      </c>
      <c r="C8" s="20" t="s">
        <v>22</v>
      </c>
      <c r="D8" s="46">
        <v>32111062</v>
      </c>
      <c r="E8" s="46">
        <v>263546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32374608</v>
      </c>
      <c r="O8" s="47">
        <f t="shared" si="1"/>
        <v>63.386408223201173</v>
      </c>
      <c r="P8" s="9"/>
    </row>
    <row r="9" spans="1:133">
      <c r="A9" s="12"/>
      <c r="B9" s="44">
        <v>514</v>
      </c>
      <c r="C9" s="20" t="s">
        <v>23</v>
      </c>
      <c r="D9" s="46">
        <v>1875078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1875078</v>
      </c>
      <c r="O9" s="47">
        <f t="shared" si="1"/>
        <v>3.6712246696035242</v>
      </c>
      <c r="P9" s="9"/>
    </row>
    <row r="10" spans="1:133">
      <c r="A10" s="12"/>
      <c r="B10" s="44">
        <v>515</v>
      </c>
      <c r="C10" s="20" t="s">
        <v>24</v>
      </c>
      <c r="D10" s="46">
        <v>328141</v>
      </c>
      <c r="E10" s="46">
        <v>3022024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3350165</v>
      </c>
      <c r="O10" s="47">
        <f t="shared" si="1"/>
        <v>6.55930494371023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29799648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29799648</v>
      </c>
      <c r="O11" s="47">
        <f t="shared" si="1"/>
        <v>58.344881057268722</v>
      </c>
      <c r="P11" s="9"/>
    </row>
    <row r="12" spans="1:133">
      <c r="A12" s="12"/>
      <c r="B12" s="44">
        <v>518</v>
      </c>
      <c r="C12" s="20" t="s">
        <v>27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69588</v>
      </c>
      <c r="L12" s="46">
        <v>0</v>
      </c>
      <c r="M12" s="46">
        <v>0</v>
      </c>
      <c r="N12" s="46">
        <f t="shared" si="2"/>
        <v>69588</v>
      </c>
      <c r="O12" s="47">
        <f t="shared" si="1"/>
        <v>0.13624669603524228</v>
      </c>
      <c r="P12" s="9"/>
    </row>
    <row r="13" spans="1:133">
      <c r="A13" s="12"/>
      <c r="B13" s="44">
        <v>519</v>
      </c>
      <c r="C13" s="20" t="s">
        <v>28</v>
      </c>
      <c r="D13" s="46">
        <v>11034572</v>
      </c>
      <c r="E13" s="46">
        <v>5454086</v>
      </c>
      <c r="F13" s="46">
        <v>0</v>
      </c>
      <c r="G13" s="46">
        <v>8853221</v>
      </c>
      <c r="H13" s="46">
        <v>0</v>
      </c>
      <c r="I13" s="46">
        <v>0</v>
      </c>
      <c r="J13" s="46">
        <v>52842443</v>
      </c>
      <c r="K13" s="46">
        <v>0</v>
      </c>
      <c r="L13" s="46">
        <v>0</v>
      </c>
      <c r="M13" s="46">
        <v>1837128</v>
      </c>
      <c r="N13" s="46">
        <f t="shared" si="2"/>
        <v>80021450</v>
      </c>
      <c r="O13" s="47">
        <f t="shared" si="1"/>
        <v>156.674400391581</v>
      </c>
      <c r="P13" s="9"/>
    </row>
    <row r="14" spans="1:133" ht="15.75">
      <c r="A14" s="28" t="s">
        <v>29</v>
      </c>
      <c r="B14" s="29"/>
      <c r="C14" s="30"/>
      <c r="D14" s="31">
        <f t="shared" ref="D14:M14" si="3">SUM(D15:D22)</f>
        <v>84850691</v>
      </c>
      <c r="E14" s="31">
        <f t="shared" si="3"/>
        <v>59767785</v>
      </c>
      <c r="F14" s="31">
        <f t="shared" si="3"/>
        <v>0</v>
      </c>
      <c r="G14" s="31">
        <f t="shared" si="3"/>
        <v>89873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15761948</v>
      </c>
      <c r="N14" s="42">
        <f>SUM(D14:M14)</f>
        <v>160470297</v>
      </c>
      <c r="O14" s="43">
        <f t="shared" si="1"/>
        <v>314.18560352422907</v>
      </c>
      <c r="P14" s="10"/>
    </row>
    <row r="15" spans="1:133">
      <c r="A15" s="12"/>
      <c r="B15" s="44">
        <v>521</v>
      </c>
      <c r="C15" s="20" t="s">
        <v>30</v>
      </c>
      <c r="D15" s="46">
        <v>39240259</v>
      </c>
      <c r="E15" s="46">
        <v>26670105</v>
      </c>
      <c r="F15" s="46">
        <v>0</v>
      </c>
      <c r="G15" s="46">
        <v>89873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66000237</v>
      </c>
      <c r="O15" s="47">
        <f t="shared" si="1"/>
        <v>129.22219676945667</v>
      </c>
      <c r="P15" s="9"/>
    </row>
    <row r="16" spans="1:133">
      <c r="A16" s="12"/>
      <c r="B16" s="44">
        <v>522</v>
      </c>
      <c r="C16" s="20" t="s">
        <v>31</v>
      </c>
      <c r="D16" s="46">
        <v>1195642</v>
      </c>
      <c r="E16" s="46">
        <v>26080300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27275942</v>
      </c>
      <c r="O16" s="47">
        <f t="shared" si="1"/>
        <v>53.403704356338714</v>
      </c>
      <c r="P16" s="9"/>
    </row>
    <row r="17" spans="1:16">
      <c r="A17" s="12"/>
      <c r="B17" s="44">
        <v>523</v>
      </c>
      <c r="C17" s="20" t="s">
        <v>32</v>
      </c>
      <c r="D17" s="46">
        <v>37677987</v>
      </c>
      <c r="E17" s="46">
        <v>209950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37887937</v>
      </c>
      <c r="O17" s="47">
        <f t="shared" si="1"/>
        <v>74.180982868330887</v>
      </c>
      <c r="P17" s="9"/>
    </row>
    <row r="18" spans="1:16">
      <c r="A18" s="12"/>
      <c r="B18" s="44">
        <v>524</v>
      </c>
      <c r="C18" s="20" t="s">
        <v>33</v>
      </c>
      <c r="D18" s="46">
        <v>381559</v>
      </c>
      <c r="E18" s="46">
        <v>3524475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3906034</v>
      </c>
      <c r="O18" s="47">
        <f t="shared" si="1"/>
        <v>7.6476436612824275</v>
      </c>
      <c r="P18" s="9"/>
    </row>
    <row r="19" spans="1:16">
      <c r="A19" s="12"/>
      <c r="B19" s="44">
        <v>525</v>
      </c>
      <c r="C19" s="20" t="s">
        <v>34</v>
      </c>
      <c r="D19" s="46">
        <v>707042</v>
      </c>
      <c r="E19" s="46">
        <v>2771946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3478988</v>
      </c>
      <c r="O19" s="47">
        <f t="shared" si="1"/>
        <v>6.8115281448849734</v>
      </c>
      <c r="P19" s="9"/>
    </row>
    <row r="20" spans="1:16">
      <c r="A20" s="12"/>
      <c r="B20" s="44">
        <v>526</v>
      </c>
      <c r="C20" s="20" t="s">
        <v>35</v>
      </c>
      <c r="D20" s="46">
        <v>3924864</v>
      </c>
      <c r="E20" s="46">
        <v>145300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15761948</v>
      </c>
      <c r="N20" s="46">
        <f t="shared" si="4"/>
        <v>19832112</v>
      </c>
      <c r="O20" s="47">
        <f t="shared" si="1"/>
        <v>38.82939207048458</v>
      </c>
      <c r="P20" s="9"/>
    </row>
    <row r="21" spans="1:16">
      <c r="A21" s="12"/>
      <c r="B21" s="44">
        <v>527</v>
      </c>
      <c r="C21" s="20" t="s">
        <v>36</v>
      </c>
      <c r="D21" s="46">
        <v>1723338</v>
      </c>
      <c r="E21" s="46">
        <v>37043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1760381</v>
      </c>
      <c r="O21" s="47">
        <f t="shared" si="1"/>
        <v>3.4466588350465002</v>
      </c>
      <c r="P21" s="9"/>
    </row>
    <row r="22" spans="1:16">
      <c r="A22" s="12"/>
      <c r="B22" s="44">
        <v>529</v>
      </c>
      <c r="C22" s="20" t="s">
        <v>37</v>
      </c>
      <c r="D22" s="46">
        <v>0</v>
      </c>
      <c r="E22" s="46">
        <v>328666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328666</v>
      </c>
      <c r="O22" s="47">
        <f t="shared" si="1"/>
        <v>0.64349681840430739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SUM(D24:D29)</f>
        <v>3574921</v>
      </c>
      <c r="E23" s="31">
        <f t="shared" si="5"/>
        <v>2856669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36406661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42838251</v>
      </c>
      <c r="O23" s="43">
        <f t="shared" si="1"/>
        <v>83.873227606461086</v>
      </c>
      <c r="P23" s="10"/>
    </row>
    <row r="24" spans="1:16">
      <c r="A24" s="12"/>
      <c r="B24" s="44">
        <v>533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1924267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1924267</v>
      </c>
      <c r="O24" s="47">
        <f t="shared" si="1"/>
        <v>3.7675320606950562</v>
      </c>
      <c r="P24" s="9"/>
    </row>
    <row r="25" spans="1:16">
      <c r="A25" s="12"/>
      <c r="B25" s="44">
        <v>534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24130976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24130976</v>
      </c>
      <c r="O25" s="47">
        <f t="shared" si="1"/>
        <v>47.24615956926089</v>
      </c>
      <c r="P25" s="9"/>
    </row>
    <row r="26" spans="1:16">
      <c r="A26" s="12"/>
      <c r="B26" s="44">
        <v>535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2971633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2971633</v>
      </c>
      <c r="O26" s="47">
        <f t="shared" si="1"/>
        <v>5.8181752325012237</v>
      </c>
      <c r="P26" s="9"/>
    </row>
    <row r="27" spans="1:16">
      <c r="A27" s="12"/>
      <c r="B27" s="44">
        <v>536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7379785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7379785</v>
      </c>
      <c r="O27" s="47">
        <f t="shared" si="1"/>
        <v>14.448918257464513</v>
      </c>
      <c r="P27" s="9"/>
    </row>
    <row r="28" spans="1:16">
      <c r="A28" s="12"/>
      <c r="B28" s="44">
        <v>537</v>
      </c>
      <c r="C28" s="20" t="s">
        <v>43</v>
      </c>
      <c r="D28" s="46">
        <v>3530883</v>
      </c>
      <c r="E28" s="46">
        <v>2856669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6387552</v>
      </c>
      <c r="O28" s="47">
        <f t="shared" si="1"/>
        <v>12.50622026431718</v>
      </c>
      <c r="P28" s="9"/>
    </row>
    <row r="29" spans="1:16">
      <c r="A29" s="12"/>
      <c r="B29" s="44">
        <v>539</v>
      </c>
      <c r="C29" s="20" t="s">
        <v>45</v>
      </c>
      <c r="D29" s="46">
        <v>44038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44038</v>
      </c>
      <c r="O29" s="47">
        <f t="shared" si="1"/>
        <v>8.6222222222222228E-2</v>
      </c>
      <c r="P29" s="9"/>
    </row>
    <row r="30" spans="1:16" ht="15.75">
      <c r="A30" s="28" t="s">
        <v>46</v>
      </c>
      <c r="B30" s="29"/>
      <c r="C30" s="30"/>
      <c r="D30" s="31">
        <f>SUM(D31:D36)</f>
        <v>0</v>
      </c>
      <c r="E30" s="31">
        <f t="shared" ref="E30:M30" si="7">SUM(E31:E36)</f>
        <v>39305369</v>
      </c>
      <c r="F30" s="31">
        <f t="shared" si="7"/>
        <v>0</v>
      </c>
      <c r="G30" s="31">
        <f t="shared" si="7"/>
        <v>12939877</v>
      </c>
      <c r="H30" s="31">
        <f t="shared" si="7"/>
        <v>0</v>
      </c>
      <c r="I30" s="31">
        <f t="shared" si="7"/>
        <v>40476259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2" si="8">SUM(D30:M30)</f>
        <v>92721505</v>
      </c>
      <c r="O30" s="43">
        <f t="shared" si="1"/>
        <v>181.53990210474791</v>
      </c>
      <c r="P30" s="10"/>
    </row>
    <row r="31" spans="1:16">
      <c r="A31" s="12"/>
      <c r="B31" s="44">
        <v>541</v>
      </c>
      <c r="C31" s="20" t="s">
        <v>47</v>
      </c>
      <c r="D31" s="46">
        <v>0</v>
      </c>
      <c r="E31" s="46">
        <v>33791242</v>
      </c>
      <c r="F31" s="46">
        <v>0</v>
      </c>
      <c r="G31" s="46">
        <v>12939877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46731119</v>
      </c>
      <c r="O31" s="47">
        <f t="shared" si="1"/>
        <v>91.49509348996574</v>
      </c>
      <c r="P31" s="9"/>
    </row>
    <row r="32" spans="1:16">
      <c r="A32" s="12"/>
      <c r="B32" s="44">
        <v>542</v>
      </c>
      <c r="C32" s="20" t="s">
        <v>48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16713548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16713548</v>
      </c>
      <c r="O32" s="47">
        <f t="shared" si="1"/>
        <v>32.723539892315223</v>
      </c>
      <c r="P32" s="9"/>
    </row>
    <row r="33" spans="1:16">
      <c r="A33" s="12"/>
      <c r="B33" s="44">
        <v>543</v>
      </c>
      <c r="C33" s="20" t="s">
        <v>49</v>
      </c>
      <c r="D33" s="46">
        <v>0</v>
      </c>
      <c r="E33" s="46">
        <v>5257833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5257833</v>
      </c>
      <c r="O33" s="47">
        <f t="shared" si="1"/>
        <v>10.294337738619676</v>
      </c>
      <c r="P33" s="9"/>
    </row>
    <row r="34" spans="1:16">
      <c r="A34" s="12"/>
      <c r="B34" s="44">
        <v>544</v>
      </c>
      <c r="C34" s="20" t="s">
        <v>50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21420408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21420408</v>
      </c>
      <c r="O34" s="47">
        <f t="shared" si="1"/>
        <v>41.939124816446402</v>
      </c>
      <c r="P34" s="9"/>
    </row>
    <row r="35" spans="1:16">
      <c r="A35" s="12"/>
      <c r="B35" s="44">
        <v>545</v>
      </c>
      <c r="C35" s="20" t="s">
        <v>51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2342303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2342303</v>
      </c>
      <c r="O35" s="47">
        <f t="shared" si="1"/>
        <v>4.5860068526676452</v>
      </c>
      <c r="P35" s="9"/>
    </row>
    <row r="36" spans="1:16">
      <c r="A36" s="12"/>
      <c r="B36" s="44">
        <v>549</v>
      </c>
      <c r="C36" s="20" t="s">
        <v>109</v>
      </c>
      <c r="D36" s="46">
        <v>0</v>
      </c>
      <c r="E36" s="46">
        <v>256294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256294</v>
      </c>
      <c r="O36" s="47">
        <f t="shared" si="1"/>
        <v>0.50179931473323547</v>
      </c>
      <c r="P36" s="9"/>
    </row>
    <row r="37" spans="1:16" ht="15.75">
      <c r="A37" s="28" t="s">
        <v>52</v>
      </c>
      <c r="B37" s="29"/>
      <c r="C37" s="30"/>
      <c r="D37" s="31">
        <f t="shared" ref="D37:M37" si="9">SUM(D38:D41)</f>
        <v>2257956</v>
      </c>
      <c r="E37" s="31">
        <f t="shared" si="9"/>
        <v>22562678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8"/>
        <v>24820634</v>
      </c>
      <c r="O37" s="43">
        <f t="shared" ref="O37:O68" si="10">(N37/O$88)</f>
        <v>48.596444444444444</v>
      </c>
      <c r="P37" s="10"/>
    </row>
    <row r="38" spans="1:16">
      <c r="A38" s="13"/>
      <c r="B38" s="45">
        <v>552</v>
      </c>
      <c r="C38" s="21" t="s">
        <v>53</v>
      </c>
      <c r="D38" s="46">
        <v>1708383</v>
      </c>
      <c r="E38" s="46">
        <v>8833550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10541933</v>
      </c>
      <c r="O38" s="47">
        <f t="shared" si="10"/>
        <v>20.640103768967204</v>
      </c>
      <c r="P38" s="9"/>
    </row>
    <row r="39" spans="1:16">
      <c r="A39" s="13"/>
      <c r="B39" s="45">
        <v>553</v>
      </c>
      <c r="C39" s="21" t="s">
        <v>54</v>
      </c>
      <c r="D39" s="46">
        <v>549573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549573</v>
      </c>
      <c r="O39" s="47">
        <f t="shared" si="10"/>
        <v>1.0760117474302497</v>
      </c>
      <c r="P39" s="9"/>
    </row>
    <row r="40" spans="1:16">
      <c r="A40" s="13"/>
      <c r="B40" s="45">
        <v>554</v>
      </c>
      <c r="C40" s="21" t="s">
        <v>55</v>
      </c>
      <c r="D40" s="46">
        <v>0</v>
      </c>
      <c r="E40" s="46">
        <v>13662140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13662140</v>
      </c>
      <c r="O40" s="47">
        <f t="shared" si="10"/>
        <v>26.749172785119921</v>
      </c>
      <c r="P40" s="9"/>
    </row>
    <row r="41" spans="1:16">
      <c r="A41" s="13"/>
      <c r="B41" s="45">
        <v>559</v>
      </c>
      <c r="C41" s="21" t="s">
        <v>56</v>
      </c>
      <c r="D41" s="46">
        <v>0</v>
      </c>
      <c r="E41" s="46">
        <v>66988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66988</v>
      </c>
      <c r="O41" s="47">
        <f t="shared" si="10"/>
        <v>0.13115614292706804</v>
      </c>
      <c r="P41" s="9"/>
    </row>
    <row r="42" spans="1:16" ht="15.75">
      <c r="A42" s="28" t="s">
        <v>57</v>
      </c>
      <c r="B42" s="29"/>
      <c r="C42" s="30"/>
      <c r="D42" s="31">
        <f t="shared" ref="D42:M42" si="11">SUM(D43:D45)</f>
        <v>12745075</v>
      </c>
      <c r="E42" s="31">
        <f t="shared" si="11"/>
        <v>8852389</v>
      </c>
      <c r="F42" s="31">
        <f t="shared" si="11"/>
        <v>0</v>
      </c>
      <c r="G42" s="31">
        <f t="shared" si="11"/>
        <v>0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21597464</v>
      </c>
      <c r="O42" s="43">
        <f t="shared" si="10"/>
        <v>42.285783651492899</v>
      </c>
      <c r="P42" s="10"/>
    </row>
    <row r="43" spans="1:16">
      <c r="A43" s="12"/>
      <c r="B43" s="44">
        <v>562</v>
      </c>
      <c r="C43" s="20" t="s">
        <v>58</v>
      </c>
      <c r="D43" s="46">
        <v>2890457</v>
      </c>
      <c r="E43" s="46">
        <v>1321618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1" si="12">SUM(D43:M43)</f>
        <v>4212075</v>
      </c>
      <c r="O43" s="47">
        <f t="shared" si="10"/>
        <v>8.2468428781204111</v>
      </c>
      <c r="P43" s="9"/>
    </row>
    <row r="44" spans="1:16">
      <c r="A44" s="12"/>
      <c r="B44" s="44">
        <v>564</v>
      </c>
      <c r="C44" s="20" t="s">
        <v>59</v>
      </c>
      <c r="D44" s="46">
        <v>9854618</v>
      </c>
      <c r="E44" s="46">
        <v>856449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10711067</v>
      </c>
      <c r="O44" s="47">
        <f t="shared" si="10"/>
        <v>20.971252080274105</v>
      </c>
      <c r="P44" s="9"/>
    </row>
    <row r="45" spans="1:16">
      <c r="A45" s="12"/>
      <c r="B45" s="44">
        <v>569</v>
      </c>
      <c r="C45" s="20" t="s">
        <v>60</v>
      </c>
      <c r="D45" s="46">
        <v>0</v>
      </c>
      <c r="E45" s="46">
        <v>6674322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6674322</v>
      </c>
      <c r="O45" s="47">
        <f t="shared" si="10"/>
        <v>13.067688693098384</v>
      </c>
      <c r="P45" s="9"/>
    </row>
    <row r="46" spans="1:16" ht="15.75">
      <c r="A46" s="28" t="s">
        <v>61</v>
      </c>
      <c r="B46" s="29"/>
      <c r="C46" s="30"/>
      <c r="D46" s="31">
        <f t="shared" ref="D46:M46" si="13">SUM(D47:D51)</f>
        <v>18798080</v>
      </c>
      <c r="E46" s="31">
        <f t="shared" si="13"/>
        <v>28153224</v>
      </c>
      <c r="F46" s="31">
        <f t="shared" si="13"/>
        <v>0</v>
      </c>
      <c r="G46" s="31">
        <f t="shared" si="13"/>
        <v>45279424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92230728</v>
      </c>
      <c r="O46" s="43">
        <f t="shared" si="10"/>
        <v>180.57900734214391</v>
      </c>
      <c r="P46" s="9"/>
    </row>
    <row r="47" spans="1:16">
      <c r="A47" s="12"/>
      <c r="B47" s="44">
        <v>571</v>
      </c>
      <c r="C47" s="20" t="s">
        <v>62</v>
      </c>
      <c r="D47" s="46">
        <v>0</v>
      </c>
      <c r="E47" s="46">
        <v>15616420</v>
      </c>
      <c r="F47" s="46">
        <v>0</v>
      </c>
      <c r="G47" s="46">
        <v>1048574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16664994</v>
      </c>
      <c r="O47" s="47">
        <f t="shared" si="10"/>
        <v>32.628475770925107</v>
      </c>
      <c r="P47" s="9"/>
    </row>
    <row r="48" spans="1:16">
      <c r="A48" s="12"/>
      <c r="B48" s="44">
        <v>572</v>
      </c>
      <c r="C48" s="20" t="s">
        <v>63</v>
      </c>
      <c r="D48" s="46">
        <v>17603669</v>
      </c>
      <c r="E48" s="46">
        <v>3383403</v>
      </c>
      <c r="F48" s="46">
        <v>0</v>
      </c>
      <c r="G48" s="46">
        <v>9515179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30502251</v>
      </c>
      <c r="O48" s="47">
        <f t="shared" si="10"/>
        <v>59.720511013215862</v>
      </c>
      <c r="P48" s="9"/>
    </row>
    <row r="49" spans="1:16">
      <c r="A49" s="12"/>
      <c r="B49" s="44">
        <v>573</v>
      </c>
      <c r="C49" s="20" t="s">
        <v>64</v>
      </c>
      <c r="D49" s="46">
        <v>330065</v>
      </c>
      <c r="E49" s="46">
        <v>49197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379262</v>
      </c>
      <c r="O49" s="47">
        <f t="shared" si="10"/>
        <v>0.74255898188937841</v>
      </c>
      <c r="P49" s="9"/>
    </row>
    <row r="50" spans="1:16">
      <c r="A50" s="12"/>
      <c r="B50" s="44">
        <v>575</v>
      </c>
      <c r="C50" s="20" t="s">
        <v>65</v>
      </c>
      <c r="D50" s="46">
        <v>0</v>
      </c>
      <c r="E50" s="46">
        <v>9104204</v>
      </c>
      <c r="F50" s="46">
        <v>0</v>
      </c>
      <c r="G50" s="46">
        <v>34715671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43819875</v>
      </c>
      <c r="O50" s="47">
        <f t="shared" si="10"/>
        <v>85.795154185022028</v>
      </c>
      <c r="P50" s="9"/>
    </row>
    <row r="51" spans="1:16">
      <c r="A51" s="12"/>
      <c r="B51" s="44">
        <v>579</v>
      </c>
      <c r="C51" s="20" t="s">
        <v>66</v>
      </c>
      <c r="D51" s="46">
        <v>864346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864346</v>
      </c>
      <c r="O51" s="47">
        <f t="shared" si="10"/>
        <v>1.6923073910915321</v>
      </c>
      <c r="P51" s="9"/>
    </row>
    <row r="52" spans="1:16" ht="15.75">
      <c r="A52" s="28" t="s">
        <v>95</v>
      </c>
      <c r="B52" s="29"/>
      <c r="C52" s="30"/>
      <c r="D52" s="31">
        <f t="shared" ref="D52:M52" si="14">SUM(D53:D56)</f>
        <v>25769485</v>
      </c>
      <c r="E52" s="31">
        <f t="shared" si="14"/>
        <v>41983453</v>
      </c>
      <c r="F52" s="31">
        <f t="shared" si="14"/>
        <v>46951318</v>
      </c>
      <c r="G52" s="31">
        <f t="shared" si="14"/>
        <v>1484062</v>
      </c>
      <c r="H52" s="31">
        <f t="shared" si="14"/>
        <v>0</v>
      </c>
      <c r="I52" s="31">
        <f t="shared" si="14"/>
        <v>135000</v>
      </c>
      <c r="J52" s="31">
        <f t="shared" si="14"/>
        <v>0</v>
      </c>
      <c r="K52" s="31">
        <f t="shared" si="14"/>
        <v>0</v>
      </c>
      <c r="L52" s="31">
        <f t="shared" si="14"/>
        <v>0</v>
      </c>
      <c r="M52" s="31">
        <f t="shared" si="14"/>
        <v>1995705</v>
      </c>
      <c r="N52" s="31">
        <f>SUM(D52:M52)</f>
        <v>118319023</v>
      </c>
      <c r="O52" s="43">
        <f t="shared" si="10"/>
        <v>231.65741164953499</v>
      </c>
      <c r="P52" s="9"/>
    </row>
    <row r="53" spans="1:16">
      <c r="A53" s="12"/>
      <c r="B53" s="44">
        <v>581</v>
      </c>
      <c r="C53" s="20" t="s">
        <v>67</v>
      </c>
      <c r="D53" s="46">
        <v>25769485</v>
      </c>
      <c r="E53" s="46">
        <v>41983453</v>
      </c>
      <c r="F53" s="46">
        <v>0</v>
      </c>
      <c r="G53" s="46">
        <v>1484062</v>
      </c>
      <c r="H53" s="46">
        <v>0</v>
      </c>
      <c r="I53" s="46">
        <v>135000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69372000</v>
      </c>
      <c r="O53" s="47">
        <f t="shared" si="10"/>
        <v>135.82378854625551</v>
      </c>
      <c r="P53" s="9"/>
    </row>
    <row r="54" spans="1:16">
      <c r="A54" s="12"/>
      <c r="B54" s="44">
        <v>585</v>
      </c>
      <c r="C54" s="20" t="s">
        <v>68</v>
      </c>
      <c r="D54" s="46">
        <v>0</v>
      </c>
      <c r="E54" s="46">
        <v>0</v>
      </c>
      <c r="F54" s="46">
        <v>46951318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73" si="15">SUM(D54:M54)</f>
        <v>46951318</v>
      </c>
      <c r="O54" s="47">
        <f t="shared" si="10"/>
        <v>91.926222222222222</v>
      </c>
      <c r="P54" s="9"/>
    </row>
    <row r="55" spans="1:16">
      <c r="A55" s="12"/>
      <c r="B55" s="44">
        <v>586</v>
      </c>
      <c r="C55" s="20" t="s">
        <v>69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1270687</v>
      </c>
      <c r="N55" s="46">
        <f t="shared" si="15"/>
        <v>1270687</v>
      </c>
      <c r="O55" s="47">
        <f t="shared" si="10"/>
        <v>2.4878844836025453</v>
      </c>
      <c r="P55" s="9"/>
    </row>
    <row r="56" spans="1:16">
      <c r="A56" s="12"/>
      <c r="B56" s="44">
        <v>587</v>
      </c>
      <c r="C56" s="20" t="s">
        <v>70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725018</v>
      </c>
      <c r="N56" s="46">
        <f t="shared" si="15"/>
        <v>725018</v>
      </c>
      <c r="O56" s="47">
        <f t="shared" si="10"/>
        <v>1.4195163974547234</v>
      </c>
      <c r="P56" s="9"/>
    </row>
    <row r="57" spans="1:16" ht="15.75">
      <c r="A57" s="28" t="s">
        <v>71</v>
      </c>
      <c r="B57" s="29"/>
      <c r="C57" s="30"/>
      <c r="D57" s="31">
        <f t="shared" ref="D57:M57" si="16">SUM(D58:D85)</f>
        <v>7827356</v>
      </c>
      <c r="E57" s="31">
        <f t="shared" si="16"/>
        <v>0</v>
      </c>
      <c r="F57" s="31">
        <f t="shared" si="16"/>
        <v>0</v>
      </c>
      <c r="G57" s="31">
        <f t="shared" si="16"/>
        <v>0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15152218</v>
      </c>
      <c r="N57" s="31">
        <f>SUM(D57:M57)</f>
        <v>22979574</v>
      </c>
      <c r="O57" s="43">
        <f t="shared" si="10"/>
        <v>44.991823788546256</v>
      </c>
      <c r="P57" s="9"/>
    </row>
    <row r="58" spans="1:16">
      <c r="A58" s="12"/>
      <c r="B58" s="44">
        <v>601</v>
      </c>
      <c r="C58" s="20" t="s">
        <v>72</v>
      </c>
      <c r="D58" s="46">
        <v>398294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398294</v>
      </c>
      <c r="O58" s="47">
        <f t="shared" si="10"/>
        <v>0.77982183064121391</v>
      </c>
      <c r="P58" s="9"/>
    </row>
    <row r="59" spans="1:16">
      <c r="A59" s="12"/>
      <c r="B59" s="44">
        <v>602</v>
      </c>
      <c r="C59" s="20" t="s">
        <v>73</v>
      </c>
      <c r="D59" s="46">
        <v>535968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535968</v>
      </c>
      <c r="O59" s="47">
        <f t="shared" si="10"/>
        <v>1.049374449339207</v>
      </c>
      <c r="P59" s="9"/>
    </row>
    <row r="60" spans="1:16">
      <c r="A60" s="12"/>
      <c r="B60" s="44">
        <v>603</v>
      </c>
      <c r="C60" s="20" t="s">
        <v>74</v>
      </c>
      <c r="D60" s="46">
        <v>413531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413531</v>
      </c>
      <c r="O60" s="47">
        <f t="shared" si="10"/>
        <v>0.80965442976015667</v>
      </c>
      <c r="P60" s="9"/>
    </row>
    <row r="61" spans="1:16">
      <c r="A61" s="12"/>
      <c r="B61" s="44">
        <v>604</v>
      </c>
      <c r="C61" s="20" t="s">
        <v>75</v>
      </c>
      <c r="D61" s="46">
        <v>2310482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2863714</v>
      </c>
      <c r="N61" s="46">
        <f t="shared" si="15"/>
        <v>5174196</v>
      </c>
      <c r="O61" s="47">
        <f t="shared" si="10"/>
        <v>10.130584434654919</v>
      </c>
      <c r="P61" s="9"/>
    </row>
    <row r="62" spans="1:16">
      <c r="A62" s="12"/>
      <c r="B62" s="44">
        <v>607</v>
      </c>
      <c r="C62" s="20" t="s">
        <v>76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202338</v>
      </c>
      <c r="N62" s="46">
        <f t="shared" si="15"/>
        <v>202338</v>
      </c>
      <c r="O62" s="47">
        <f t="shared" si="10"/>
        <v>0.39615859030837003</v>
      </c>
      <c r="P62" s="9"/>
    </row>
    <row r="63" spans="1:16">
      <c r="A63" s="12"/>
      <c r="B63" s="44">
        <v>608</v>
      </c>
      <c r="C63" s="20" t="s">
        <v>77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178057</v>
      </c>
      <c r="N63" s="46">
        <f t="shared" si="15"/>
        <v>178057</v>
      </c>
      <c r="O63" s="47">
        <f t="shared" si="10"/>
        <v>0.34861869799314732</v>
      </c>
      <c r="P63" s="9"/>
    </row>
    <row r="64" spans="1:16">
      <c r="A64" s="12"/>
      <c r="B64" s="44">
        <v>614</v>
      </c>
      <c r="C64" s="20" t="s">
        <v>78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1555029</v>
      </c>
      <c r="N64" s="46">
        <f t="shared" si="15"/>
        <v>1555029</v>
      </c>
      <c r="O64" s="47">
        <f t="shared" si="10"/>
        <v>3.0445991189427315</v>
      </c>
      <c r="P64" s="9"/>
    </row>
    <row r="65" spans="1:16">
      <c r="A65" s="12"/>
      <c r="B65" s="44">
        <v>617</v>
      </c>
      <c r="C65" s="20" t="s">
        <v>79</v>
      </c>
      <c r="D65" s="46">
        <v>2177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2177</v>
      </c>
      <c r="O65" s="47">
        <f t="shared" si="10"/>
        <v>4.2623592755751342E-3</v>
      </c>
      <c r="P65" s="9"/>
    </row>
    <row r="66" spans="1:16">
      <c r="A66" s="12"/>
      <c r="B66" s="44">
        <v>618</v>
      </c>
      <c r="C66" s="20" t="s">
        <v>80</v>
      </c>
      <c r="D66" s="46">
        <v>3558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3558</v>
      </c>
      <c r="O66" s="47">
        <f t="shared" si="10"/>
        <v>6.966226138032305E-3</v>
      </c>
      <c r="P66" s="9"/>
    </row>
    <row r="67" spans="1:16">
      <c r="A67" s="12"/>
      <c r="B67" s="44">
        <v>621</v>
      </c>
      <c r="C67" s="20" t="s">
        <v>110</v>
      </c>
      <c r="D67" s="46">
        <v>140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140</v>
      </c>
      <c r="O67" s="47">
        <f t="shared" si="10"/>
        <v>2.7410670582476748E-4</v>
      </c>
      <c r="P67" s="9"/>
    </row>
    <row r="68" spans="1:16">
      <c r="A68" s="12"/>
      <c r="B68" s="44">
        <v>622</v>
      </c>
      <c r="C68" s="20" t="s">
        <v>81</v>
      </c>
      <c r="D68" s="46">
        <v>232845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232845</v>
      </c>
      <c r="O68" s="47">
        <f t="shared" si="10"/>
        <v>0.45588839941262849</v>
      </c>
      <c r="P68" s="9"/>
    </row>
    <row r="69" spans="1:16">
      <c r="A69" s="12"/>
      <c r="B69" s="44">
        <v>623</v>
      </c>
      <c r="C69" s="20" t="s">
        <v>82</v>
      </c>
      <c r="D69" s="46">
        <v>1376322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1376322</v>
      </c>
      <c r="O69" s="47">
        <f t="shared" ref="O69:O86" si="17">(N69/O$88)</f>
        <v>2.6947077826725403</v>
      </c>
      <c r="P69" s="9"/>
    </row>
    <row r="70" spans="1:16">
      <c r="A70" s="12"/>
      <c r="B70" s="44">
        <v>624</v>
      </c>
      <c r="C70" s="20" t="s">
        <v>83</v>
      </c>
      <c r="D70" s="46">
        <v>841759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841759</v>
      </c>
      <c r="O70" s="47">
        <f t="shared" si="17"/>
        <v>1.6480841899167891</v>
      </c>
      <c r="P70" s="9"/>
    </row>
    <row r="71" spans="1:16">
      <c r="A71" s="12"/>
      <c r="B71" s="44">
        <v>634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864129</v>
      </c>
      <c r="N71" s="46">
        <f t="shared" si="15"/>
        <v>864129</v>
      </c>
      <c r="O71" s="47">
        <f t="shared" si="17"/>
        <v>1.6918825256975036</v>
      </c>
      <c r="P71" s="9"/>
    </row>
    <row r="72" spans="1:16">
      <c r="A72" s="12"/>
      <c r="B72" s="44">
        <v>654</v>
      </c>
      <c r="C72" s="20" t="s">
        <v>85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1376480</v>
      </c>
      <c r="N72" s="46">
        <f t="shared" si="15"/>
        <v>1376480</v>
      </c>
      <c r="O72" s="47">
        <f t="shared" si="17"/>
        <v>2.6950171316691138</v>
      </c>
      <c r="P72" s="9"/>
    </row>
    <row r="73" spans="1:16">
      <c r="A73" s="12"/>
      <c r="B73" s="44">
        <v>669</v>
      </c>
      <c r="C73" s="20" t="s">
        <v>111</v>
      </c>
      <c r="D73" s="46">
        <v>7207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7207</v>
      </c>
      <c r="O73" s="47">
        <f t="shared" si="17"/>
        <v>1.411062163485071E-2</v>
      </c>
      <c r="P73" s="9"/>
    </row>
    <row r="74" spans="1:16">
      <c r="A74" s="12"/>
      <c r="B74" s="44">
        <v>674</v>
      </c>
      <c r="C74" s="20" t="s">
        <v>86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820780</v>
      </c>
      <c r="N74" s="46">
        <f t="shared" ref="N74:N85" si="18">SUM(D74:M74)</f>
        <v>820780</v>
      </c>
      <c r="O74" s="47">
        <f t="shared" si="17"/>
        <v>1.6070093000489476</v>
      </c>
      <c r="P74" s="9"/>
    </row>
    <row r="75" spans="1:16">
      <c r="A75" s="12"/>
      <c r="B75" s="44">
        <v>684</v>
      </c>
      <c r="C75" s="20" t="s">
        <v>87</v>
      </c>
      <c r="D75" s="46">
        <v>253303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253303</v>
      </c>
      <c r="O75" s="47">
        <f t="shared" si="17"/>
        <v>0.49594322075379343</v>
      </c>
      <c r="P75" s="9"/>
    </row>
    <row r="76" spans="1:16">
      <c r="A76" s="12"/>
      <c r="B76" s="44">
        <v>689</v>
      </c>
      <c r="C76" s="20" t="s">
        <v>88</v>
      </c>
      <c r="D76" s="46">
        <v>113469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113469</v>
      </c>
      <c r="O76" s="47">
        <f t="shared" si="17"/>
        <v>0.22216152716593246</v>
      </c>
      <c r="P76" s="9"/>
    </row>
    <row r="77" spans="1:16">
      <c r="A77" s="12"/>
      <c r="B77" s="44">
        <v>694</v>
      </c>
      <c r="C77" s="20" t="s">
        <v>89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473127</v>
      </c>
      <c r="N77" s="46">
        <f t="shared" si="18"/>
        <v>473127</v>
      </c>
      <c r="O77" s="47">
        <f t="shared" si="17"/>
        <v>0.92633773861967694</v>
      </c>
      <c r="P77" s="9"/>
    </row>
    <row r="78" spans="1:16">
      <c r="A78" s="12"/>
      <c r="B78" s="44">
        <v>704</v>
      </c>
      <c r="C78" s="20" t="s">
        <v>90</v>
      </c>
      <c r="D78" s="46">
        <v>105200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105200</v>
      </c>
      <c r="O78" s="47">
        <f t="shared" si="17"/>
        <v>0.20597161037689671</v>
      </c>
      <c r="P78" s="9"/>
    </row>
    <row r="79" spans="1:16">
      <c r="A79" s="12"/>
      <c r="B79" s="44">
        <v>713</v>
      </c>
      <c r="C79" s="20" t="s">
        <v>91</v>
      </c>
      <c r="D79" s="46">
        <v>218995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1767595</v>
      </c>
      <c r="N79" s="46">
        <f t="shared" si="18"/>
        <v>1986590</v>
      </c>
      <c r="O79" s="47">
        <f t="shared" si="17"/>
        <v>3.8895545766030346</v>
      </c>
      <c r="P79" s="9"/>
    </row>
    <row r="80" spans="1:16">
      <c r="A80" s="12"/>
      <c r="B80" s="44">
        <v>714</v>
      </c>
      <c r="C80" s="20" t="s">
        <v>92</v>
      </c>
      <c r="D80" s="46">
        <v>539350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559569</v>
      </c>
      <c r="N80" s="46">
        <f t="shared" si="18"/>
        <v>1098919</v>
      </c>
      <c r="O80" s="47">
        <f t="shared" si="17"/>
        <v>2.1515790504160548</v>
      </c>
      <c r="P80" s="9"/>
    </row>
    <row r="81" spans="1:119">
      <c r="A81" s="12"/>
      <c r="B81" s="44">
        <v>719</v>
      </c>
      <c r="C81" s="20" t="s">
        <v>93</v>
      </c>
      <c r="D81" s="46">
        <v>464231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464231</v>
      </c>
      <c r="O81" s="47">
        <f t="shared" si="17"/>
        <v>0.90892021536955458</v>
      </c>
      <c r="P81" s="9"/>
    </row>
    <row r="82" spans="1:119">
      <c r="A82" s="12"/>
      <c r="B82" s="44">
        <v>724</v>
      </c>
      <c r="C82" s="20" t="s">
        <v>94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1737566</v>
      </c>
      <c r="N82" s="46">
        <f t="shared" si="18"/>
        <v>1737566</v>
      </c>
      <c r="O82" s="47">
        <f t="shared" si="17"/>
        <v>3.4019892315222711</v>
      </c>
      <c r="P82" s="9"/>
    </row>
    <row r="83" spans="1:119">
      <c r="A83" s="12"/>
      <c r="B83" s="44">
        <v>744</v>
      </c>
      <c r="C83" s="20" t="s">
        <v>96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1092382</v>
      </c>
      <c r="N83" s="46">
        <f t="shared" si="18"/>
        <v>1092382</v>
      </c>
      <c r="O83" s="47">
        <f t="shared" si="17"/>
        <v>2.13878022515908</v>
      </c>
      <c r="P83" s="9"/>
    </row>
    <row r="84" spans="1:119">
      <c r="A84" s="12"/>
      <c r="B84" s="44">
        <v>752</v>
      </c>
      <c r="C84" s="20" t="s">
        <v>97</v>
      </c>
      <c r="D84" s="46">
        <v>10525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10525</v>
      </c>
      <c r="O84" s="47">
        <f t="shared" si="17"/>
        <v>2.06069505628977E-2</v>
      </c>
      <c r="P84" s="9"/>
    </row>
    <row r="85" spans="1:119" ht="15.75" thickBot="1">
      <c r="A85" s="12"/>
      <c r="B85" s="44">
        <v>764</v>
      </c>
      <c r="C85" s="20" t="s">
        <v>98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1661452</v>
      </c>
      <c r="N85" s="46">
        <f t="shared" si="18"/>
        <v>1661452</v>
      </c>
      <c r="O85" s="47">
        <f t="shared" si="17"/>
        <v>3.2529652471855117</v>
      </c>
      <c r="P85" s="9"/>
    </row>
    <row r="86" spans="1:119" ht="16.5" thickBot="1">
      <c r="A86" s="14" t="s">
        <v>10</v>
      </c>
      <c r="B86" s="23"/>
      <c r="C86" s="22"/>
      <c r="D86" s="15">
        <f t="shared" ref="D86:M86" si="19">SUM(D5,D14,D23,D30,D37,D42,D46,D52,D57)</f>
        <v>203295608</v>
      </c>
      <c r="E86" s="15">
        <f t="shared" si="19"/>
        <v>212221223</v>
      </c>
      <c r="F86" s="15">
        <f t="shared" si="19"/>
        <v>76750966</v>
      </c>
      <c r="G86" s="15">
        <f t="shared" si="19"/>
        <v>68646457</v>
      </c>
      <c r="H86" s="15">
        <f t="shared" si="19"/>
        <v>0</v>
      </c>
      <c r="I86" s="15">
        <f t="shared" si="19"/>
        <v>77017920</v>
      </c>
      <c r="J86" s="15">
        <f t="shared" si="19"/>
        <v>52842443</v>
      </c>
      <c r="K86" s="15">
        <f t="shared" si="19"/>
        <v>69588</v>
      </c>
      <c r="L86" s="15">
        <f t="shared" si="19"/>
        <v>0</v>
      </c>
      <c r="M86" s="15">
        <f t="shared" si="19"/>
        <v>34746999</v>
      </c>
      <c r="N86" s="15">
        <f>SUM(D86:M86)</f>
        <v>725591204</v>
      </c>
      <c r="O86" s="37">
        <f t="shared" si="17"/>
        <v>1420.6386764561919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38"/>
      <c r="B88" s="39"/>
      <c r="C88" s="39"/>
      <c r="D88" s="40"/>
      <c r="E88" s="40"/>
      <c r="F88" s="40"/>
      <c r="G88" s="40"/>
      <c r="H88" s="40"/>
      <c r="I88" s="40"/>
      <c r="J88" s="40"/>
      <c r="K88" s="40"/>
      <c r="L88" s="118" t="s">
        <v>112</v>
      </c>
      <c r="M88" s="118"/>
      <c r="N88" s="118"/>
      <c r="O88" s="41">
        <v>510750</v>
      </c>
    </row>
    <row r="89" spans="1:119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</row>
    <row r="90" spans="1:119" ht="15.75" customHeight="1" thickBot="1">
      <c r="A90" s="120" t="s">
        <v>107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48852559</v>
      </c>
      <c r="E5" s="26">
        <f t="shared" ref="E5:M5" si="0">SUM(E6:E13)</f>
        <v>10610211</v>
      </c>
      <c r="F5" s="26">
        <f t="shared" si="0"/>
        <v>27471746</v>
      </c>
      <c r="G5" s="26">
        <f t="shared" si="0"/>
        <v>5541323</v>
      </c>
      <c r="H5" s="26">
        <f t="shared" si="0"/>
        <v>0</v>
      </c>
      <c r="I5" s="26">
        <f t="shared" si="0"/>
        <v>0</v>
      </c>
      <c r="J5" s="26">
        <f t="shared" si="0"/>
        <v>47460836</v>
      </c>
      <c r="K5" s="26">
        <f t="shared" si="0"/>
        <v>60801</v>
      </c>
      <c r="L5" s="26">
        <f t="shared" si="0"/>
        <v>0</v>
      </c>
      <c r="M5" s="26">
        <f t="shared" si="0"/>
        <v>1969852</v>
      </c>
      <c r="N5" s="27">
        <f>SUM(D5:M5)</f>
        <v>141967328</v>
      </c>
      <c r="O5" s="32">
        <f t="shared" ref="O5:O36" si="1">(N5/O$87)</f>
        <v>279.45554256378762</v>
      </c>
      <c r="P5" s="6"/>
    </row>
    <row r="6" spans="1:133">
      <c r="A6" s="12"/>
      <c r="B6" s="44">
        <v>511</v>
      </c>
      <c r="C6" s="20" t="s">
        <v>20</v>
      </c>
      <c r="D6" s="46">
        <v>678994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678994</v>
      </c>
      <c r="O6" s="47">
        <f t="shared" si="1"/>
        <v>1.336565527721677</v>
      </c>
      <c r="P6" s="9"/>
    </row>
    <row r="7" spans="1:133">
      <c r="A7" s="12"/>
      <c r="B7" s="44">
        <v>512</v>
      </c>
      <c r="C7" s="20" t="s">
        <v>21</v>
      </c>
      <c r="D7" s="46">
        <v>1599195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1599195</v>
      </c>
      <c r="O7" s="47">
        <f t="shared" si="1"/>
        <v>3.1479348994319056</v>
      </c>
      <c r="P7" s="9"/>
    </row>
    <row r="8" spans="1:133">
      <c r="A8" s="12"/>
      <c r="B8" s="44">
        <v>513</v>
      </c>
      <c r="C8" s="20" t="s">
        <v>22</v>
      </c>
      <c r="D8" s="46">
        <v>33084301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33084301</v>
      </c>
      <c r="O8" s="47">
        <f t="shared" si="1"/>
        <v>65.124781994197008</v>
      </c>
      <c r="P8" s="9"/>
    </row>
    <row r="9" spans="1:133">
      <c r="A9" s="12"/>
      <c r="B9" s="44">
        <v>514</v>
      </c>
      <c r="C9" s="20" t="s">
        <v>23</v>
      </c>
      <c r="D9" s="46">
        <v>1442895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1442895</v>
      </c>
      <c r="O9" s="47">
        <f t="shared" si="1"/>
        <v>2.8402662131358585</v>
      </c>
      <c r="P9" s="9"/>
    </row>
    <row r="10" spans="1:133">
      <c r="A10" s="12"/>
      <c r="B10" s="44">
        <v>515</v>
      </c>
      <c r="C10" s="20" t="s">
        <v>24</v>
      </c>
      <c r="D10" s="46">
        <v>301343</v>
      </c>
      <c r="E10" s="46">
        <v>5731637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6032980</v>
      </c>
      <c r="O10" s="47">
        <f t="shared" si="1"/>
        <v>11.875617601089735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27471746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27471746</v>
      </c>
      <c r="O11" s="47">
        <f t="shared" si="1"/>
        <v>54.076749853350499</v>
      </c>
      <c r="P11" s="9"/>
    </row>
    <row r="12" spans="1:133">
      <c r="A12" s="12"/>
      <c r="B12" s="44">
        <v>518</v>
      </c>
      <c r="C12" s="20" t="s">
        <v>27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60801</v>
      </c>
      <c r="L12" s="46">
        <v>0</v>
      </c>
      <c r="M12" s="46">
        <v>0</v>
      </c>
      <c r="N12" s="46">
        <f t="shared" si="2"/>
        <v>60801</v>
      </c>
      <c r="O12" s="47">
        <f t="shared" si="1"/>
        <v>0.11968370950406879</v>
      </c>
      <c r="P12" s="9"/>
    </row>
    <row r="13" spans="1:133">
      <c r="A13" s="12"/>
      <c r="B13" s="44">
        <v>519</v>
      </c>
      <c r="C13" s="20" t="s">
        <v>28</v>
      </c>
      <c r="D13" s="46">
        <v>11745831</v>
      </c>
      <c r="E13" s="46">
        <v>4878574</v>
      </c>
      <c r="F13" s="46">
        <v>0</v>
      </c>
      <c r="G13" s="46">
        <v>5541323</v>
      </c>
      <c r="H13" s="46">
        <v>0</v>
      </c>
      <c r="I13" s="46">
        <v>0</v>
      </c>
      <c r="J13" s="46">
        <v>47460836</v>
      </c>
      <c r="K13" s="46">
        <v>0</v>
      </c>
      <c r="L13" s="46">
        <v>0</v>
      </c>
      <c r="M13" s="46">
        <v>1969852</v>
      </c>
      <c r="N13" s="46">
        <f t="shared" si="2"/>
        <v>71596416</v>
      </c>
      <c r="O13" s="47">
        <f t="shared" si="1"/>
        <v>140.93394276535685</v>
      </c>
      <c r="P13" s="9"/>
    </row>
    <row r="14" spans="1:133" ht="15.75">
      <c r="A14" s="28" t="s">
        <v>29</v>
      </c>
      <c r="B14" s="29"/>
      <c r="C14" s="30"/>
      <c r="D14" s="31">
        <f t="shared" ref="D14:M14" si="3">SUM(D15:D22)</f>
        <v>79874456</v>
      </c>
      <c r="E14" s="31">
        <f t="shared" si="3"/>
        <v>61496240</v>
      </c>
      <c r="F14" s="31">
        <f t="shared" si="3"/>
        <v>0</v>
      </c>
      <c r="G14" s="31">
        <f t="shared" si="3"/>
        <v>63146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14596748</v>
      </c>
      <c r="N14" s="42">
        <f>SUM(D14:M14)</f>
        <v>156030590</v>
      </c>
      <c r="O14" s="43">
        <f t="shared" si="1"/>
        <v>307.13836626549664</v>
      </c>
      <c r="P14" s="10"/>
    </row>
    <row r="15" spans="1:133">
      <c r="A15" s="12"/>
      <c r="B15" s="44">
        <v>521</v>
      </c>
      <c r="C15" s="20" t="s">
        <v>30</v>
      </c>
      <c r="D15" s="46">
        <v>34767531</v>
      </c>
      <c r="E15" s="46">
        <v>29537573</v>
      </c>
      <c r="F15" s="46">
        <v>0</v>
      </c>
      <c r="G15" s="46">
        <v>61896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64367000</v>
      </c>
      <c r="O15" s="47">
        <f t="shared" si="1"/>
        <v>126.70320109288326</v>
      </c>
      <c r="P15" s="9"/>
    </row>
    <row r="16" spans="1:133">
      <c r="A16" s="12"/>
      <c r="B16" s="44">
        <v>522</v>
      </c>
      <c r="C16" s="20" t="s">
        <v>31</v>
      </c>
      <c r="D16" s="46">
        <v>1339823</v>
      </c>
      <c r="E16" s="46">
        <v>27064721</v>
      </c>
      <c r="F16" s="46">
        <v>0</v>
      </c>
      <c r="G16" s="46">
        <v>1250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28405794</v>
      </c>
      <c r="O16" s="47">
        <f t="shared" si="1"/>
        <v>55.915376347895922</v>
      </c>
      <c r="P16" s="9"/>
    </row>
    <row r="17" spans="1:16">
      <c r="A17" s="12"/>
      <c r="B17" s="44">
        <v>523</v>
      </c>
      <c r="C17" s="20" t="s">
        <v>32</v>
      </c>
      <c r="D17" s="46">
        <v>37649234</v>
      </c>
      <c r="E17" s="46">
        <v>250158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37899392</v>
      </c>
      <c r="O17" s="47">
        <f t="shared" si="1"/>
        <v>74.603046372737765</v>
      </c>
      <c r="P17" s="9"/>
    </row>
    <row r="18" spans="1:16">
      <c r="A18" s="12"/>
      <c r="B18" s="44">
        <v>524</v>
      </c>
      <c r="C18" s="20" t="s">
        <v>33</v>
      </c>
      <c r="D18" s="46">
        <v>525679</v>
      </c>
      <c r="E18" s="46">
        <v>3286970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3812649</v>
      </c>
      <c r="O18" s="47">
        <f t="shared" si="1"/>
        <v>7.5050077360072756</v>
      </c>
      <c r="P18" s="9"/>
    </row>
    <row r="19" spans="1:16">
      <c r="A19" s="12"/>
      <c r="B19" s="44">
        <v>525</v>
      </c>
      <c r="C19" s="20" t="s">
        <v>34</v>
      </c>
      <c r="D19" s="46">
        <v>989328</v>
      </c>
      <c r="E19" s="46">
        <v>1143041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2132369</v>
      </c>
      <c r="O19" s="47">
        <f t="shared" si="1"/>
        <v>4.197461093591909</v>
      </c>
      <c r="P19" s="9"/>
    </row>
    <row r="20" spans="1:16">
      <c r="A20" s="12"/>
      <c r="B20" s="44">
        <v>526</v>
      </c>
      <c r="C20" s="20" t="s">
        <v>35</v>
      </c>
      <c r="D20" s="46">
        <v>3024887</v>
      </c>
      <c r="E20" s="46">
        <v>213777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14596748</v>
      </c>
      <c r="N20" s="46">
        <f t="shared" si="4"/>
        <v>17835412</v>
      </c>
      <c r="O20" s="47">
        <f t="shared" si="1"/>
        <v>35.108111193786002</v>
      </c>
      <c r="P20" s="9"/>
    </row>
    <row r="21" spans="1:16">
      <c r="A21" s="12"/>
      <c r="B21" s="44">
        <v>527</v>
      </c>
      <c r="C21" s="20" t="s">
        <v>36</v>
      </c>
      <c r="D21" s="46">
        <v>1577222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1577222</v>
      </c>
      <c r="O21" s="47">
        <f t="shared" si="1"/>
        <v>3.104682154428815</v>
      </c>
      <c r="P21" s="9"/>
    </row>
    <row r="22" spans="1:16">
      <c r="A22" s="12"/>
      <c r="B22" s="44">
        <v>529</v>
      </c>
      <c r="C22" s="20" t="s">
        <v>37</v>
      </c>
      <c r="D22" s="46">
        <v>752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752</v>
      </c>
      <c r="O22" s="47">
        <f t="shared" si="1"/>
        <v>1.4802741656725995E-3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SUM(D24:D29)</f>
        <v>3818320</v>
      </c>
      <c r="E23" s="31">
        <f t="shared" si="5"/>
        <v>2051362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36414320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42284002</v>
      </c>
      <c r="O23" s="43">
        <f t="shared" si="1"/>
        <v>83.233930560968787</v>
      </c>
      <c r="P23" s="10"/>
    </row>
    <row r="24" spans="1:16">
      <c r="A24" s="12"/>
      <c r="B24" s="44">
        <v>533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1832591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1832591</v>
      </c>
      <c r="O24" s="47">
        <f t="shared" si="1"/>
        <v>3.6073631829044079</v>
      </c>
      <c r="P24" s="9"/>
    </row>
    <row r="25" spans="1:16">
      <c r="A25" s="12"/>
      <c r="B25" s="44">
        <v>534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25178934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25178934</v>
      </c>
      <c r="O25" s="47">
        <f t="shared" si="1"/>
        <v>49.563464786403522</v>
      </c>
      <c r="P25" s="9"/>
    </row>
    <row r="26" spans="1:16">
      <c r="A26" s="12"/>
      <c r="B26" s="44">
        <v>535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2832980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2832980</v>
      </c>
      <c r="O26" s="47">
        <f t="shared" si="1"/>
        <v>5.5765785982276075</v>
      </c>
      <c r="P26" s="9"/>
    </row>
    <row r="27" spans="1:16">
      <c r="A27" s="12"/>
      <c r="B27" s="44">
        <v>536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6569815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6569815</v>
      </c>
      <c r="O27" s="47">
        <f t="shared" si="1"/>
        <v>12.932350289558949</v>
      </c>
      <c r="P27" s="9"/>
    </row>
    <row r="28" spans="1:16">
      <c r="A28" s="12"/>
      <c r="B28" s="44">
        <v>537</v>
      </c>
      <c r="C28" s="20" t="s">
        <v>43</v>
      </c>
      <c r="D28" s="46">
        <v>3764214</v>
      </c>
      <c r="E28" s="46">
        <v>2051362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5815576</v>
      </c>
      <c r="O28" s="47">
        <f t="shared" si="1"/>
        <v>11.447668765034035</v>
      </c>
      <c r="P28" s="9"/>
    </row>
    <row r="29" spans="1:16">
      <c r="A29" s="12"/>
      <c r="B29" s="44">
        <v>539</v>
      </c>
      <c r="C29" s="20" t="s">
        <v>45</v>
      </c>
      <c r="D29" s="46">
        <v>54106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54106</v>
      </c>
      <c r="O29" s="47">
        <f t="shared" si="1"/>
        <v>0.10650493884026818</v>
      </c>
      <c r="P29" s="9"/>
    </row>
    <row r="30" spans="1:16" ht="15.75">
      <c r="A30" s="28" t="s">
        <v>46</v>
      </c>
      <c r="B30" s="29"/>
      <c r="C30" s="30"/>
      <c r="D30" s="31">
        <f t="shared" ref="D30:M30" si="7">SUM(D31:D35)</f>
        <v>0</v>
      </c>
      <c r="E30" s="31">
        <f t="shared" si="7"/>
        <v>49520725</v>
      </c>
      <c r="F30" s="31">
        <f t="shared" si="7"/>
        <v>0</v>
      </c>
      <c r="G30" s="31">
        <f t="shared" si="7"/>
        <v>15058045</v>
      </c>
      <c r="H30" s="31">
        <f t="shared" si="7"/>
        <v>0</v>
      </c>
      <c r="I30" s="31">
        <f t="shared" si="7"/>
        <v>38762668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0" si="8">SUM(D30:M30)</f>
        <v>103341438</v>
      </c>
      <c r="O30" s="43">
        <f t="shared" si="1"/>
        <v>203.42242142933068</v>
      </c>
      <c r="P30" s="10"/>
    </row>
    <row r="31" spans="1:16">
      <c r="A31" s="12"/>
      <c r="B31" s="44">
        <v>541</v>
      </c>
      <c r="C31" s="20" t="s">
        <v>47</v>
      </c>
      <c r="D31" s="46">
        <v>0</v>
      </c>
      <c r="E31" s="46">
        <v>40588926</v>
      </c>
      <c r="F31" s="46">
        <v>0</v>
      </c>
      <c r="G31" s="46">
        <v>15058045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55646971</v>
      </c>
      <c r="O31" s="47">
        <f t="shared" si="1"/>
        <v>109.53826272504301</v>
      </c>
      <c r="P31" s="9"/>
    </row>
    <row r="32" spans="1:16">
      <c r="A32" s="12"/>
      <c r="B32" s="44">
        <v>542</v>
      </c>
      <c r="C32" s="20" t="s">
        <v>48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16414644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16414644</v>
      </c>
      <c r="O32" s="47">
        <f t="shared" si="1"/>
        <v>32.311400866905245</v>
      </c>
      <c r="P32" s="9"/>
    </row>
    <row r="33" spans="1:16">
      <c r="A33" s="12"/>
      <c r="B33" s="44">
        <v>543</v>
      </c>
      <c r="C33" s="20" t="s">
        <v>49</v>
      </c>
      <c r="D33" s="46">
        <v>0</v>
      </c>
      <c r="E33" s="46">
        <v>7218127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7218127</v>
      </c>
      <c r="O33" s="47">
        <f t="shared" si="1"/>
        <v>14.208519843941309</v>
      </c>
      <c r="P33" s="9"/>
    </row>
    <row r="34" spans="1:16">
      <c r="A34" s="12"/>
      <c r="B34" s="44">
        <v>544</v>
      </c>
      <c r="C34" s="20" t="s">
        <v>50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22348024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22348024</v>
      </c>
      <c r="O34" s="47">
        <f t="shared" si="1"/>
        <v>43.990960879030894</v>
      </c>
      <c r="P34" s="9"/>
    </row>
    <row r="35" spans="1:16">
      <c r="A35" s="12"/>
      <c r="B35" s="44">
        <v>549</v>
      </c>
      <c r="C35" s="20" t="s">
        <v>109</v>
      </c>
      <c r="D35" s="46">
        <v>0</v>
      </c>
      <c r="E35" s="46">
        <v>1713672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1713672</v>
      </c>
      <c r="O35" s="47">
        <f t="shared" si="1"/>
        <v>3.3732771144102327</v>
      </c>
      <c r="P35" s="9"/>
    </row>
    <row r="36" spans="1:16" ht="15.75">
      <c r="A36" s="28" t="s">
        <v>52</v>
      </c>
      <c r="B36" s="29"/>
      <c r="C36" s="30"/>
      <c r="D36" s="31">
        <f t="shared" ref="D36:M36" si="9">SUM(D37:D39)</f>
        <v>1930485</v>
      </c>
      <c r="E36" s="31">
        <f t="shared" si="9"/>
        <v>20607222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22537707</v>
      </c>
      <c r="O36" s="43">
        <f t="shared" si="1"/>
        <v>44.364342321274613</v>
      </c>
      <c r="P36" s="10"/>
    </row>
    <row r="37" spans="1:16">
      <c r="A37" s="13"/>
      <c r="B37" s="45">
        <v>552</v>
      </c>
      <c r="C37" s="21" t="s">
        <v>53</v>
      </c>
      <c r="D37" s="46">
        <v>1322457</v>
      </c>
      <c r="E37" s="46">
        <v>8923380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10245837</v>
      </c>
      <c r="O37" s="47">
        <f t="shared" ref="O37:O68" si="10">(N37/O$87)</f>
        <v>20.168414649989963</v>
      </c>
      <c r="P37" s="9"/>
    </row>
    <row r="38" spans="1:16">
      <c r="A38" s="13"/>
      <c r="B38" s="45">
        <v>553</v>
      </c>
      <c r="C38" s="21" t="s">
        <v>54</v>
      </c>
      <c r="D38" s="46">
        <v>564014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564014</v>
      </c>
      <c r="O38" s="47">
        <f t="shared" si="10"/>
        <v>1.1102331825500873</v>
      </c>
      <c r="P38" s="9"/>
    </row>
    <row r="39" spans="1:16">
      <c r="A39" s="13"/>
      <c r="B39" s="45">
        <v>559</v>
      </c>
      <c r="C39" s="21" t="s">
        <v>56</v>
      </c>
      <c r="D39" s="46">
        <v>44014</v>
      </c>
      <c r="E39" s="46">
        <v>11683842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11727856</v>
      </c>
      <c r="O39" s="47">
        <f t="shared" si="10"/>
        <v>23.085694488734564</v>
      </c>
      <c r="P39" s="9"/>
    </row>
    <row r="40" spans="1:16" ht="15.75">
      <c r="A40" s="28" t="s">
        <v>57</v>
      </c>
      <c r="B40" s="29"/>
      <c r="C40" s="30"/>
      <c r="D40" s="31">
        <f t="shared" ref="D40:M40" si="11">SUM(D41:D43)</f>
        <v>14315008</v>
      </c>
      <c r="E40" s="31">
        <f t="shared" si="11"/>
        <v>8506129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22821137</v>
      </c>
      <c r="O40" s="43">
        <f t="shared" si="10"/>
        <v>44.922260016456242</v>
      </c>
      <c r="P40" s="10"/>
    </row>
    <row r="41" spans="1:16">
      <c r="A41" s="12"/>
      <c r="B41" s="44">
        <v>562</v>
      </c>
      <c r="C41" s="20" t="s">
        <v>58</v>
      </c>
      <c r="D41" s="46">
        <v>3157862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9" si="12">SUM(D41:M41)</f>
        <v>3157862</v>
      </c>
      <c r="O41" s="47">
        <f t="shared" si="10"/>
        <v>6.2160924698925619</v>
      </c>
      <c r="P41" s="9"/>
    </row>
    <row r="42" spans="1:16">
      <c r="A42" s="12"/>
      <c r="B42" s="44">
        <v>564</v>
      </c>
      <c r="C42" s="20" t="s">
        <v>59</v>
      </c>
      <c r="D42" s="46">
        <v>11157146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11157146</v>
      </c>
      <c r="O42" s="47">
        <f t="shared" si="10"/>
        <v>21.962280567070987</v>
      </c>
      <c r="P42" s="9"/>
    </row>
    <row r="43" spans="1:16">
      <c r="A43" s="12"/>
      <c r="B43" s="44">
        <v>569</v>
      </c>
      <c r="C43" s="20" t="s">
        <v>60</v>
      </c>
      <c r="D43" s="46">
        <v>0</v>
      </c>
      <c r="E43" s="46">
        <v>8506129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8506129</v>
      </c>
      <c r="O43" s="47">
        <f t="shared" si="10"/>
        <v>16.743886979492689</v>
      </c>
      <c r="P43" s="9"/>
    </row>
    <row r="44" spans="1:16" ht="15.75">
      <c r="A44" s="28" t="s">
        <v>61</v>
      </c>
      <c r="B44" s="29"/>
      <c r="C44" s="30"/>
      <c r="D44" s="31">
        <f t="shared" ref="D44:M44" si="13">SUM(D45:D49)</f>
        <v>20865233</v>
      </c>
      <c r="E44" s="31">
        <f t="shared" si="13"/>
        <v>26951716</v>
      </c>
      <c r="F44" s="31">
        <f t="shared" si="13"/>
        <v>0</v>
      </c>
      <c r="G44" s="31">
        <f t="shared" si="13"/>
        <v>46146084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93963033</v>
      </c>
      <c r="O44" s="43">
        <f t="shared" si="10"/>
        <v>184.96150302944406</v>
      </c>
      <c r="P44" s="9"/>
    </row>
    <row r="45" spans="1:16">
      <c r="A45" s="12"/>
      <c r="B45" s="44">
        <v>571</v>
      </c>
      <c r="C45" s="20" t="s">
        <v>62</v>
      </c>
      <c r="D45" s="46">
        <v>0</v>
      </c>
      <c r="E45" s="46">
        <v>15735515</v>
      </c>
      <c r="F45" s="46">
        <v>0</v>
      </c>
      <c r="G45" s="46">
        <v>18890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15754405</v>
      </c>
      <c r="O45" s="47">
        <f t="shared" si="10"/>
        <v>31.011753613089404</v>
      </c>
      <c r="P45" s="9"/>
    </row>
    <row r="46" spans="1:16">
      <c r="A46" s="12"/>
      <c r="B46" s="44">
        <v>572</v>
      </c>
      <c r="C46" s="20" t="s">
        <v>63</v>
      </c>
      <c r="D46" s="46">
        <v>19634609</v>
      </c>
      <c r="E46" s="46">
        <v>7055940</v>
      </c>
      <c r="F46" s="46">
        <v>0</v>
      </c>
      <c r="G46" s="46">
        <v>20216167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46906716</v>
      </c>
      <c r="O46" s="47">
        <f t="shared" si="10"/>
        <v>92.333510493805292</v>
      </c>
      <c r="P46" s="9"/>
    </row>
    <row r="47" spans="1:16">
      <c r="A47" s="12"/>
      <c r="B47" s="44">
        <v>573</v>
      </c>
      <c r="C47" s="20" t="s">
        <v>64</v>
      </c>
      <c r="D47" s="46">
        <v>345111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345111</v>
      </c>
      <c r="O47" s="47">
        <f t="shared" si="10"/>
        <v>0.6793336404114847</v>
      </c>
      <c r="P47" s="9"/>
    </row>
    <row r="48" spans="1:16">
      <c r="A48" s="12"/>
      <c r="B48" s="44">
        <v>575</v>
      </c>
      <c r="C48" s="20" t="s">
        <v>65</v>
      </c>
      <c r="D48" s="46">
        <v>0</v>
      </c>
      <c r="E48" s="46">
        <v>4160261</v>
      </c>
      <c r="F48" s="46">
        <v>0</v>
      </c>
      <c r="G48" s="46">
        <v>25911027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30071288</v>
      </c>
      <c r="O48" s="47">
        <f t="shared" si="10"/>
        <v>59.193817493218688</v>
      </c>
      <c r="P48" s="9"/>
    </row>
    <row r="49" spans="1:16">
      <c r="A49" s="12"/>
      <c r="B49" s="44">
        <v>579</v>
      </c>
      <c r="C49" s="20" t="s">
        <v>66</v>
      </c>
      <c r="D49" s="46">
        <v>885513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885513</v>
      </c>
      <c r="O49" s="47">
        <f t="shared" si="10"/>
        <v>1.7430877889192029</v>
      </c>
      <c r="P49" s="9"/>
    </row>
    <row r="50" spans="1:16" ht="15.75">
      <c r="A50" s="28" t="s">
        <v>95</v>
      </c>
      <c r="B50" s="29"/>
      <c r="C50" s="30"/>
      <c r="D50" s="31">
        <f t="shared" ref="D50:M50" si="14">SUM(D51:D53)</f>
        <v>41320685</v>
      </c>
      <c r="E50" s="31">
        <f t="shared" si="14"/>
        <v>50167925</v>
      </c>
      <c r="F50" s="31">
        <f t="shared" si="14"/>
        <v>0</v>
      </c>
      <c r="G50" s="31">
        <f t="shared" si="14"/>
        <v>1037239</v>
      </c>
      <c r="H50" s="31">
        <f t="shared" si="14"/>
        <v>0</v>
      </c>
      <c r="I50" s="31">
        <f t="shared" si="14"/>
        <v>848720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3485028</v>
      </c>
      <c r="N50" s="31">
        <f>SUM(D50:M50)</f>
        <v>96859597</v>
      </c>
      <c r="O50" s="43">
        <f t="shared" si="10"/>
        <v>190.66324353265856</v>
      </c>
      <c r="P50" s="9"/>
    </row>
    <row r="51" spans="1:16">
      <c r="A51" s="12"/>
      <c r="B51" s="44">
        <v>581</v>
      </c>
      <c r="C51" s="20" t="s">
        <v>67</v>
      </c>
      <c r="D51" s="46">
        <v>41320685</v>
      </c>
      <c r="E51" s="46">
        <v>50167925</v>
      </c>
      <c r="F51" s="46">
        <v>0</v>
      </c>
      <c r="G51" s="46">
        <v>1037239</v>
      </c>
      <c r="H51" s="46">
        <v>0</v>
      </c>
      <c r="I51" s="46">
        <v>848720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93374569</v>
      </c>
      <c r="O51" s="47">
        <f t="shared" si="10"/>
        <v>183.80314125201275</v>
      </c>
      <c r="P51" s="9"/>
    </row>
    <row r="52" spans="1:16">
      <c r="A52" s="12"/>
      <c r="B52" s="44">
        <v>586</v>
      </c>
      <c r="C52" s="20" t="s">
        <v>69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2782056</v>
      </c>
      <c r="N52" s="46">
        <f t="shared" ref="N52:N71" si="15">SUM(D52:M52)</f>
        <v>2782056</v>
      </c>
      <c r="O52" s="47">
        <f t="shared" si="10"/>
        <v>5.4763372662958103</v>
      </c>
      <c r="P52" s="9"/>
    </row>
    <row r="53" spans="1:16">
      <c r="A53" s="12"/>
      <c r="B53" s="44">
        <v>587</v>
      </c>
      <c r="C53" s="20" t="s">
        <v>70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702972</v>
      </c>
      <c r="N53" s="46">
        <f t="shared" si="15"/>
        <v>702972</v>
      </c>
      <c r="O53" s="47">
        <f t="shared" si="10"/>
        <v>1.3837650143499982</v>
      </c>
      <c r="P53" s="9"/>
    </row>
    <row r="54" spans="1:16" ht="15.75">
      <c r="A54" s="28" t="s">
        <v>71</v>
      </c>
      <c r="B54" s="29"/>
      <c r="C54" s="30"/>
      <c r="D54" s="31">
        <f t="shared" ref="D54:M54" si="16">SUM(D55:D84)</f>
        <v>7969178</v>
      </c>
      <c r="E54" s="31">
        <f t="shared" si="16"/>
        <v>48024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15359235</v>
      </c>
      <c r="N54" s="31">
        <f>SUM(D54:M54)</f>
        <v>23376437</v>
      </c>
      <c r="O54" s="43">
        <f t="shared" si="10"/>
        <v>46.015340128421656</v>
      </c>
      <c r="P54" s="9"/>
    </row>
    <row r="55" spans="1:16">
      <c r="A55" s="12"/>
      <c r="B55" s="44">
        <v>601</v>
      </c>
      <c r="C55" s="20" t="s">
        <v>72</v>
      </c>
      <c r="D55" s="46">
        <v>329746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329746</v>
      </c>
      <c r="O55" s="47">
        <f t="shared" si="10"/>
        <v>0.64908841094930458</v>
      </c>
      <c r="P55" s="9"/>
    </row>
    <row r="56" spans="1:16">
      <c r="A56" s="12"/>
      <c r="B56" s="44">
        <v>602</v>
      </c>
      <c r="C56" s="20" t="s">
        <v>73</v>
      </c>
      <c r="D56" s="46">
        <v>484417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484417</v>
      </c>
      <c r="O56" s="47">
        <f t="shared" si="10"/>
        <v>0.953550492702957</v>
      </c>
      <c r="P56" s="9"/>
    </row>
    <row r="57" spans="1:16">
      <c r="A57" s="12"/>
      <c r="B57" s="44">
        <v>603</v>
      </c>
      <c r="C57" s="20" t="s">
        <v>74</v>
      </c>
      <c r="D57" s="46">
        <v>495433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495433</v>
      </c>
      <c r="O57" s="47">
        <f t="shared" si="10"/>
        <v>0.97523493447030984</v>
      </c>
      <c r="P57" s="9"/>
    </row>
    <row r="58" spans="1:16">
      <c r="A58" s="12"/>
      <c r="B58" s="44">
        <v>604</v>
      </c>
      <c r="C58" s="20" t="s">
        <v>75</v>
      </c>
      <c r="D58" s="46">
        <v>2245704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2793752</v>
      </c>
      <c r="N58" s="46">
        <f t="shared" si="15"/>
        <v>5039456</v>
      </c>
      <c r="O58" s="47">
        <f t="shared" si="10"/>
        <v>9.919915592877361</v>
      </c>
      <c r="P58" s="9"/>
    </row>
    <row r="59" spans="1:16">
      <c r="A59" s="12"/>
      <c r="B59" s="44">
        <v>605</v>
      </c>
      <c r="C59" s="20" t="s">
        <v>101</v>
      </c>
      <c r="D59" s="46">
        <v>119949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119949</v>
      </c>
      <c r="O59" s="47">
        <f t="shared" si="10"/>
        <v>0.23611357167322161</v>
      </c>
      <c r="P59" s="9"/>
    </row>
    <row r="60" spans="1:16">
      <c r="A60" s="12"/>
      <c r="B60" s="44">
        <v>607</v>
      </c>
      <c r="C60" s="20" t="s">
        <v>76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213642</v>
      </c>
      <c r="N60" s="46">
        <f t="shared" si="15"/>
        <v>213642</v>
      </c>
      <c r="O60" s="47">
        <f t="shared" si="10"/>
        <v>0.42054352832795949</v>
      </c>
      <c r="P60" s="9"/>
    </row>
    <row r="61" spans="1:16">
      <c r="A61" s="12"/>
      <c r="B61" s="44">
        <v>608</v>
      </c>
      <c r="C61" s="20" t="s">
        <v>77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144370</v>
      </c>
      <c r="N61" s="46">
        <f t="shared" si="15"/>
        <v>144370</v>
      </c>
      <c r="O61" s="47">
        <f t="shared" si="10"/>
        <v>0.28418508151350158</v>
      </c>
      <c r="P61" s="9"/>
    </row>
    <row r="62" spans="1:16">
      <c r="A62" s="12"/>
      <c r="B62" s="44">
        <v>614</v>
      </c>
      <c r="C62" s="20" t="s">
        <v>78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1525148</v>
      </c>
      <c r="N62" s="46">
        <f t="shared" si="15"/>
        <v>1525148</v>
      </c>
      <c r="O62" s="47">
        <f t="shared" si="10"/>
        <v>3.0021771053553641</v>
      </c>
      <c r="P62" s="9"/>
    </row>
    <row r="63" spans="1:16">
      <c r="A63" s="12"/>
      <c r="B63" s="44">
        <v>617</v>
      </c>
      <c r="C63" s="20" t="s">
        <v>79</v>
      </c>
      <c r="D63" s="46">
        <v>1980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1980</v>
      </c>
      <c r="O63" s="47">
        <f t="shared" si="10"/>
        <v>3.8975303830209402E-3</v>
      </c>
      <c r="P63" s="9"/>
    </row>
    <row r="64" spans="1:16">
      <c r="A64" s="12"/>
      <c r="B64" s="44">
        <v>618</v>
      </c>
      <c r="C64" s="20" t="s">
        <v>80</v>
      </c>
      <c r="D64" s="46">
        <v>3982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3982</v>
      </c>
      <c r="O64" s="47">
        <f t="shared" si="10"/>
        <v>7.8383666591865572E-3</v>
      </c>
      <c r="P64" s="9"/>
    </row>
    <row r="65" spans="1:16">
      <c r="A65" s="12"/>
      <c r="B65" s="44">
        <v>621</v>
      </c>
      <c r="C65" s="20" t="s">
        <v>110</v>
      </c>
      <c r="D65" s="46">
        <v>4260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4260</v>
      </c>
      <c r="O65" s="47">
        <f t="shared" si="10"/>
        <v>8.3855956725602046E-3</v>
      </c>
      <c r="P65" s="9"/>
    </row>
    <row r="66" spans="1:16">
      <c r="A66" s="12"/>
      <c r="B66" s="44">
        <v>622</v>
      </c>
      <c r="C66" s="20" t="s">
        <v>81</v>
      </c>
      <c r="D66" s="46">
        <v>228664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228664</v>
      </c>
      <c r="O66" s="47">
        <f t="shared" si="10"/>
        <v>0.45011357954702036</v>
      </c>
      <c r="P66" s="9"/>
    </row>
    <row r="67" spans="1:16">
      <c r="A67" s="12"/>
      <c r="B67" s="44">
        <v>623</v>
      </c>
      <c r="C67" s="20" t="s">
        <v>82</v>
      </c>
      <c r="D67" s="46">
        <v>1330296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1330296</v>
      </c>
      <c r="O67" s="47">
        <f t="shared" si="10"/>
        <v>2.6186207466723359</v>
      </c>
      <c r="P67" s="9"/>
    </row>
    <row r="68" spans="1:16">
      <c r="A68" s="12"/>
      <c r="B68" s="44">
        <v>624</v>
      </c>
      <c r="C68" s="20" t="s">
        <v>83</v>
      </c>
      <c r="D68" s="46">
        <v>841759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841759</v>
      </c>
      <c r="O68" s="47">
        <f t="shared" si="10"/>
        <v>1.6569602412531939</v>
      </c>
      <c r="P68" s="9"/>
    </row>
    <row r="69" spans="1:16">
      <c r="A69" s="12"/>
      <c r="B69" s="44">
        <v>634</v>
      </c>
      <c r="C69" s="20" t="s">
        <v>84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880643</v>
      </c>
      <c r="N69" s="46">
        <f t="shared" si="15"/>
        <v>880643</v>
      </c>
      <c r="O69" s="47">
        <f t="shared" ref="O69:O85" si="17">(N69/O$87)</f>
        <v>1.7335014389367223</v>
      </c>
      <c r="P69" s="9"/>
    </row>
    <row r="70" spans="1:16">
      <c r="A70" s="12"/>
      <c r="B70" s="44">
        <v>654</v>
      </c>
      <c r="C70" s="20" t="s">
        <v>85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1384879</v>
      </c>
      <c r="N70" s="46">
        <f t="shared" si="15"/>
        <v>1384879</v>
      </c>
      <c r="O70" s="47">
        <f t="shared" si="17"/>
        <v>2.7260646360139682</v>
      </c>
      <c r="P70" s="9"/>
    </row>
    <row r="71" spans="1:16">
      <c r="A71" s="12"/>
      <c r="B71" s="44">
        <v>669</v>
      </c>
      <c r="C71" s="20" t="s">
        <v>111</v>
      </c>
      <c r="D71" s="46">
        <v>7666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7666</v>
      </c>
      <c r="O71" s="47">
        <f t="shared" si="17"/>
        <v>1.509013531123158E-2</v>
      </c>
      <c r="P71" s="9"/>
    </row>
    <row r="72" spans="1:16">
      <c r="A72" s="12"/>
      <c r="B72" s="44">
        <v>674</v>
      </c>
      <c r="C72" s="20" t="s">
        <v>86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748452</v>
      </c>
      <c r="N72" s="46">
        <f>SUM(D72:M72)</f>
        <v>748452</v>
      </c>
      <c r="O72" s="47">
        <f t="shared" si="17"/>
        <v>1.4732901061781762</v>
      </c>
      <c r="P72" s="9"/>
    </row>
    <row r="73" spans="1:16">
      <c r="A73" s="12"/>
      <c r="B73" s="44">
        <v>684</v>
      </c>
      <c r="C73" s="20" t="s">
        <v>87</v>
      </c>
      <c r="D73" s="46">
        <v>112384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112384</v>
      </c>
      <c r="O73" s="47">
        <f t="shared" si="17"/>
        <v>0.22122224978051785</v>
      </c>
      <c r="P73" s="9"/>
    </row>
    <row r="74" spans="1:16">
      <c r="A74" s="12"/>
      <c r="B74" s="44">
        <v>685</v>
      </c>
      <c r="C74" s="20" t="s">
        <v>114</v>
      </c>
      <c r="D74" s="46">
        <v>0</v>
      </c>
      <c r="E74" s="46">
        <v>48024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48024</v>
      </c>
      <c r="O74" s="47">
        <f t="shared" si="17"/>
        <v>9.4532827835453359E-2</v>
      </c>
      <c r="P74" s="9"/>
    </row>
    <row r="75" spans="1:16">
      <c r="A75" s="12"/>
      <c r="B75" s="44">
        <v>689</v>
      </c>
      <c r="C75" s="20" t="s">
        <v>88</v>
      </c>
      <c r="D75" s="46">
        <v>365625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365625</v>
      </c>
      <c r="O75" s="47">
        <f t="shared" si="17"/>
        <v>0.71971441731920771</v>
      </c>
      <c r="P75" s="9"/>
    </row>
    <row r="76" spans="1:16">
      <c r="A76" s="12"/>
      <c r="B76" s="44">
        <v>694</v>
      </c>
      <c r="C76" s="20" t="s">
        <v>89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647132</v>
      </c>
      <c r="N76" s="46">
        <f>SUM(D76:M76)</f>
        <v>647132</v>
      </c>
      <c r="O76" s="47">
        <f t="shared" si="17"/>
        <v>1.2738467837500542</v>
      </c>
      <c r="P76" s="9"/>
    </row>
    <row r="77" spans="1:16">
      <c r="A77" s="12"/>
      <c r="B77" s="44">
        <v>704</v>
      </c>
      <c r="C77" s="20" t="s">
        <v>90</v>
      </c>
      <c r="D77" s="46">
        <v>95200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4" si="18">SUM(D77:M77)</f>
        <v>95200</v>
      </c>
      <c r="O77" s="47">
        <f t="shared" si="17"/>
        <v>0.18739641033514826</v>
      </c>
      <c r="P77" s="9"/>
    </row>
    <row r="78" spans="1:16">
      <c r="A78" s="12"/>
      <c r="B78" s="44">
        <v>713</v>
      </c>
      <c r="C78" s="20" t="s">
        <v>91</v>
      </c>
      <c r="D78" s="46">
        <v>237742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2086986</v>
      </c>
      <c r="N78" s="46">
        <f t="shared" si="18"/>
        <v>2324728</v>
      </c>
      <c r="O78" s="47">
        <f t="shared" si="17"/>
        <v>4.57611010720177</v>
      </c>
      <c r="P78" s="9"/>
    </row>
    <row r="79" spans="1:16">
      <c r="A79" s="12"/>
      <c r="B79" s="44">
        <v>714</v>
      </c>
      <c r="C79" s="20" t="s">
        <v>92</v>
      </c>
      <c r="D79" s="46">
        <v>586552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525909</v>
      </c>
      <c r="N79" s="46">
        <f t="shared" si="18"/>
        <v>1112461</v>
      </c>
      <c r="O79" s="47">
        <f t="shared" si="17"/>
        <v>2.1898235088009383</v>
      </c>
      <c r="P79" s="9"/>
    </row>
    <row r="80" spans="1:16">
      <c r="A80" s="12"/>
      <c r="B80" s="44">
        <v>719</v>
      </c>
      <c r="C80" s="20" t="s">
        <v>93</v>
      </c>
      <c r="D80" s="46">
        <v>467294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467294</v>
      </c>
      <c r="O80" s="47">
        <f t="shared" si="17"/>
        <v>0.91984472868857947</v>
      </c>
      <c r="P80" s="9"/>
    </row>
    <row r="81" spans="1:119">
      <c r="A81" s="12"/>
      <c r="B81" s="44">
        <v>724</v>
      </c>
      <c r="C81" s="20" t="s">
        <v>94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1800701</v>
      </c>
      <c r="N81" s="46">
        <f t="shared" si="18"/>
        <v>1800701</v>
      </c>
      <c r="O81" s="47">
        <f t="shared" si="17"/>
        <v>3.5445893223415101</v>
      </c>
      <c r="P81" s="9"/>
    </row>
    <row r="82" spans="1:119">
      <c r="A82" s="12"/>
      <c r="B82" s="44">
        <v>744</v>
      </c>
      <c r="C82" s="20" t="s">
        <v>96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1021718</v>
      </c>
      <c r="N82" s="46">
        <f t="shared" si="18"/>
        <v>1021718</v>
      </c>
      <c r="O82" s="47">
        <f t="shared" si="17"/>
        <v>2.0112004787269644</v>
      </c>
      <c r="P82" s="9"/>
    </row>
    <row r="83" spans="1:119">
      <c r="A83" s="12"/>
      <c r="B83" s="44">
        <v>752</v>
      </c>
      <c r="C83" s="20" t="s">
        <v>97</v>
      </c>
      <c r="D83" s="46">
        <v>10525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10525</v>
      </c>
      <c r="O83" s="47">
        <f t="shared" si="17"/>
        <v>2.0717932970351211E-2</v>
      </c>
      <c r="P83" s="9"/>
    </row>
    <row r="84" spans="1:119" ht="15.75" thickBot="1">
      <c r="A84" s="12"/>
      <c r="B84" s="44">
        <v>764</v>
      </c>
      <c r="C84" s="20" t="s">
        <v>98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1585903</v>
      </c>
      <c r="N84" s="46">
        <f t="shared" si="18"/>
        <v>1585903</v>
      </c>
      <c r="O84" s="47">
        <f t="shared" si="17"/>
        <v>3.1217702661737667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19">SUM(D5,D14,D23,D30,D36,D40,D44,D50,D54)</f>
        <v>218945924</v>
      </c>
      <c r="E85" s="15">
        <f t="shared" si="19"/>
        <v>229959554</v>
      </c>
      <c r="F85" s="15">
        <f t="shared" si="19"/>
        <v>27471746</v>
      </c>
      <c r="G85" s="15">
        <f t="shared" si="19"/>
        <v>67845837</v>
      </c>
      <c r="H85" s="15">
        <f t="shared" si="19"/>
        <v>0</v>
      </c>
      <c r="I85" s="15">
        <f t="shared" si="19"/>
        <v>76025708</v>
      </c>
      <c r="J85" s="15">
        <f t="shared" si="19"/>
        <v>47460836</v>
      </c>
      <c r="K85" s="15">
        <f t="shared" si="19"/>
        <v>60801</v>
      </c>
      <c r="L85" s="15">
        <f t="shared" si="19"/>
        <v>0</v>
      </c>
      <c r="M85" s="15">
        <f t="shared" si="19"/>
        <v>35410863</v>
      </c>
      <c r="N85" s="15">
        <f>SUM(D85:M85)</f>
        <v>703181269</v>
      </c>
      <c r="O85" s="37">
        <f t="shared" si="17"/>
        <v>1384.1769498478388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118" t="s">
        <v>115</v>
      </c>
      <c r="M87" s="118"/>
      <c r="N87" s="118"/>
      <c r="O87" s="41">
        <v>508014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107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46947198</v>
      </c>
      <c r="E5" s="26">
        <f t="shared" ref="E5:M5" si="0">SUM(E6:E13)</f>
        <v>8142865</v>
      </c>
      <c r="F5" s="26">
        <f t="shared" si="0"/>
        <v>26304235</v>
      </c>
      <c r="G5" s="26">
        <f t="shared" si="0"/>
        <v>6310339</v>
      </c>
      <c r="H5" s="26">
        <f t="shared" si="0"/>
        <v>0</v>
      </c>
      <c r="I5" s="26">
        <f t="shared" si="0"/>
        <v>0</v>
      </c>
      <c r="J5" s="26">
        <f t="shared" si="0"/>
        <v>45906362</v>
      </c>
      <c r="K5" s="26">
        <f t="shared" si="0"/>
        <v>61280</v>
      </c>
      <c r="L5" s="26">
        <f t="shared" si="0"/>
        <v>0</v>
      </c>
      <c r="M5" s="26">
        <f t="shared" si="0"/>
        <v>1528447</v>
      </c>
      <c r="N5" s="27">
        <f>SUM(D5:M5)</f>
        <v>135200726</v>
      </c>
      <c r="O5" s="32">
        <f t="shared" ref="O5:O36" si="1">(N5/O$88)</f>
        <v>268.33846587435795</v>
      </c>
      <c r="P5" s="6"/>
    </row>
    <row r="6" spans="1:133">
      <c r="A6" s="12"/>
      <c r="B6" s="44">
        <v>511</v>
      </c>
      <c r="C6" s="20" t="s">
        <v>20</v>
      </c>
      <c r="D6" s="46">
        <v>571203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571203</v>
      </c>
      <c r="O6" s="47">
        <f t="shared" si="1"/>
        <v>1.1336901898206588</v>
      </c>
      <c r="P6" s="9"/>
    </row>
    <row r="7" spans="1:133">
      <c r="A7" s="12"/>
      <c r="B7" s="44">
        <v>512</v>
      </c>
      <c r="C7" s="20" t="s">
        <v>21</v>
      </c>
      <c r="D7" s="46">
        <v>1674425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1674425</v>
      </c>
      <c r="O7" s="47">
        <f t="shared" si="1"/>
        <v>3.3233004660172591</v>
      </c>
      <c r="P7" s="9"/>
    </row>
    <row r="8" spans="1:133">
      <c r="A8" s="12"/>
      <c r="B8" s="44">
        <v>513</v>
      </c>
      <c r="C8" s="20" t="s">
        <v>22</v>
      </c>
      <c r="D8" s="46">
        <v>33247010</v>
      </c>
      <c r="E8" s="46">
        <v>7579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33254589</v>
      </c>
      <c r="O8" s="47">
        <f t="shared" si="1"/>
        <v>66.001756496058306</v>
      </c>
      <c r="P8" s="9"/>
    </row>
    <row r="9" spans="1:133">
      <c r="A9" s="12"/>
      <c r="B9" s="44">
        <v>514</v>
      </c>
      <c r="C9" s="20" t="s">
        <v>23</v>
      </c>
      <c r="D9" s="46">
        <v>1135482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1135482</v>
      </c>
      <c r="O9" s="47">
        <f t="shared" si="1"/>
        <v>2.2536380308190629</v>
      </c>
      <c r="P9" s="9"/>
    </row>
    <row r="10" spans="1:133">
      <c r="A10" s="12"/>
      <c r="B10" s="44">
        <v>515</v>
      </c>
      <c r="C10" s="20" t="s">
        <v>24</v>
      </c>
      <c r="D10" s="46">
        <v>268835</v>
      </c>
      <c r="E10" s="46">
        <v>7949403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8218238</v>
      </c>
      <c r="O10" s="47">
        <f t="shared" si="1"/>
        <v>16.311076444296251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26304235</v>
      </c>
      <c r="G11" s="46">
        <v>469337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26773572</v>
      </c>
      <c r="O11" s="47">
        <f t="shared" si="1"/>
        <v>53.138614333007837</v>
      </c>
      <c r="P11" s="9"/>
    </row>
    <row r="12" spans="1:133">
      <c r="A12" s="12"/>
      <c r="B12" s="44">
        <v>518</v>
      </c>
      <c r="C12" s="20" t="s">
        <v>27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61280</v>
      </c>
      <c r="L12" s="46">
        <v>0</v>
      </c>
      <c r="M12" s="46">
        <v>0</v>
      </c>
      <c r="N12" s="46">
        <f t="shared" si="2"/>
        <v>61280</v>
      </c>
      <c r="O12" s="47">
        <f t="shared" si="1"/>
        <v>0.12162494740435531</v>
      </c>
      <c r="P12" s="9"/>
    </row>
    <row r="13" spans="1:133">
      <c r="A13" s="12"/>
      <c r="B13" s="44">
        <v>519</v>
      </c>
      <c r="C13" s="20" t="s">
        <v>28</v>
      </c>
      <c r="D13" s="46">
        <v>10050243</v>
      </c>
      <c r="E13" s="46">
        <v>185883</v>
      </c>
      <c r="F13" s="46">
        <v>0</v>
      </c>
      <c r="G13" s="46">
        <v>5841002</v>
      </c>
      <c r="H13" s="46">
        <v>0</v>
      </c>
      <c r="I13" s="46">
        <v>0</v>
      </c>
      <c r="J13" s="46">
        <v>45906362</v>
      </c>
      <c r="K13" s="46">
        <v>0</v>
      </c>
      <c r="L13" s="46">
        <v>0</v>
      </c>
      <c r="M13" s="46">
        <v>1528447</v>
      </c>
      <c r="N13" s="46">
        <f t="shared" si="2"/>
        <v>63511937</v>
      </c>
      <c r="O13" s="47">
        <f t="shared" si="1"/>
        <v>126.05476496693421</v>
      </c>
      <c r="P13" s="9"/>
    </row>
    <row r="14" spans="1:133" ht="15.75">
      <c r="A14" s="28" t="s">
        <v>29</v>
      </c>
      <c r="B14" s="29"/>
      <c r="C14" s="30"/>
      <c r="D14" s="31">
        <f t="shared" ref="D14:M14" si="3">SUM(D15:D22)</f>
        <v>74055083</v>
      </c>
      <c r="E14" s="31">
        <f t="shared" si="3"/>
        <v>66070293</v>
      </c>
      <c r="F14" s="31">
        <f t="shared" si="3"/>
        <v>0</v>
      </c>
      <c r="G14" s="31">
        <f t="shared" si="3"/>
        <v>3901776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18582460</v>
      </c>
      <c r="N14" s="42">
        <f>SUM(D14:M14)</f>
        <v>162609612</v>
      </c>
      <c r="O14" s="43">
        <f t="shared" si="1"/>
        <v>322.73801414723607</v>
      </c>
      <c r="P14" s="10"/>
    </row>
    <row r="15" spans="1:133">
      <c r="A15" s="12"/>
      <c r="B15" s="44">
        <v>521</v>
      </c>
      <c r="C15" s="20" t="s">
        <v>30</v>
      </c>
      <c r="D15" s="46">
        <v>31747523</v>
      </c>
      <c r="E15" s="46">
        <v>21390685</v>
      </c>
      <c r="F15" s="46">
        <v>0</v>
      </c>
      <c r="G15" s="46">
        <v>3878186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57016394</v>
      </c>
      <c r="O15" s="47">
        <f t="shared" si="1"/>
        <v>113.16279245163186</v>
      </c>
      <c r="P15" s="9"/>
    </row>
    <row r="16" spans="1:133">
      <c r="A16" s="12"/>
      <c r="B16" s="44">
        <v>522</v>
      </c>
      <c r="C16" s="20" t="s">
        <v>31</v>
      </c>
      <c r="D16" s="46">
        <v>1080386</v>
      </c>
      <c r="E16" s="46">
        <v>19632386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20712772</v>
      </c>
      <c r="O16" s="47">
        <f t="shared" si="1"/>
        <v>41.109494208524858</v>
      </c>
      <c r="P16" s="9"/>
    </row>
    <row r="17" spans="1:16">
      <c r="A17" s="12"/>
      <c r="B17" s="44">
        <v>523</v>
      </c>
      <c r="C17" s="20" t="s">
        <v>32</v>
      </c>
      <c r="D17" s="46">
        <v>35439802</v>
      </c>
      <c r="E17" s="46">
        <v>235104</v>
      </c>
      <c r="F17" s="46">
        <v>0</v>
      </c>
      <c r="G17" s="46">
        <v>23590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35698496</v>
      </c>
      <c r="O17" s="47">
        <f t="shared" si="1"/>
        <v>70.852279673867315</v>
      </c>
      <c r="P17" s="9"/>
    </row>
    <row r="18" spans="1:16">
      <c r="A18" s="12"/>
      <c r="B18" s="44">
        <v>524</v>
      </c>
      <c r="C18" s="20" t="s">
        <v>33</v>
      </c>
      <c r="D18" s="46">
        <v>419933</v>
      </c>
      <c r="E18" s="46">
        <v>4450840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4870773</v>
      </c>
      <c r="O18" s="47">
        <f t="shared" si="1"/>
        <v>9.6672243789744439</v>
      </c>
      <c r="P18" s="9"/>
    </row>
    <row r="19" spans="1:16">
      <c r="A19" s="12"/>
      <c r="B19" s="44">
        <v>525</v>
      </c>
      <c r="C19" s="20" t="s">
        <v>34</v>
      </c>
      <c r="D19" s="46">
        <v>2475026</v>
      </c>
      <c r="E19" s="46">
        <v>19428619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21903645</v>
      </c>
      <c r="O19" s="47">
        <f t="shared" si="1"/>
        <v>43.473069045180651</v>
      </c>
      <c r="P19" s="9"/>
    </row>
    <row r="20" spans="1:16">
      <c r="A20" s="12"/>
      <c r="B20" s="44">
        <v>526</v>
      </c>
      <c r="C20" s="20" t="s">
        <v>35</v>
      </c>
      <c r="D20" s="46">
        <v>1154555</v>
      </c>
      <c r="E20" s="46">
        <v>113038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18582460</v>
      </c>
      <c r="N20" s="46">
        <f t="shared" si="4"/>
        <v>19850053</v>
      </c>
      <c r="O20" s="47">
        <f t="shared" si="1"/>
        <v>39.397220171322871</v>
      </c>
      <c r="P20" s="9"/>
    </row>
    <row r="21" spans="1:16">
      <c r="A21" s="12"/>
      <c r="B21" s="44">
        <v>527</v>
      </c>
      <c r="C21" s="20" t="s">
        <v>36</v>
      </c>
      <c r="D21" s="46">
        <v>1737858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1737858</v>
      </c>
      <c r="O21" s="47">
        <f t="shared" si="1"/>
        <v>3.4491985614594993</v>
      </c>
      <c r="P21" s="9"/>
    </row>
    <row r="22" spans="1:16">
      <c r="A22" s="12"/>
      <c r="B22" s="44">
        <v>529</v>
      </c>
      <c r="C22" s="20" t="s">
        <v>37</v>
      </c>
      <c r="D22" s="46">
        <v>0</v>
      </c>
      <c r="E22" s="46">
        <v>819621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819621</v>
      </c>
      <c r="O22" s="47">
        <f t="shared" si="1"/>
        <v>1.6267356562745612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SUM(D24:D30)</f>
        <v>3382841</v>
      </c>
      <c r="E23" s="31">
        <f t="shared" si="5"/>
        <v>2676329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31478797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37537967</v>
      </c>
      <c r="O23" s="43">
        <f t="shared" si="1"/>
        <v>74.503153753939714</v>
      </c>
      <c r="P23" s="10"/>
    </row>
    <row r="24" spans="1:16">
      <c r="A24" s="12"/>
      <c r="B24" s="44">
        <v>533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1757529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1757529</v>
      </c>
      <c r="O24" s="47">
        <f t="shared" si="1"/>
        <v>3.4882404077452547</v>
      </c>
      <c r="P24" s="9"/>
    </row>
    <row r="25" spans="1:16">
      <c r="A25" s="12"/>
      <c r="B25" s="44">
        <v>534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20879699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20879699</v>
      </c>
      <c r="O25" s="47">
        <f t="shared" si="1"/>
        <v>41.440801120981888</v>
      </c>
      <c r="P25" s="9"/>
    </row>
    <row r="26" spans="1:16">
      <c r="A26" s="12"/>
      <c r="B26" s="44">
        <v>535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2587184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2587184</v>
      </c>
      <c r="O26" s="47">
        <f t="shared" si="1"/>
        <v>5.1348909583124938</v>
      </c>
      <c r="P26" s="9"/>
    </row>
    <row r="27" spans="1:16">
      <c r="A27" s="12"/>
      <c r="B27" s="44">
        <v>536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6254385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6254385</v>
      </c>
      <c r="O27" s="47">
        <f t="shared" si="1"/>
        <v>12.41333627075047</v>
      </c>
      <c r="P27" s="9"/>
    </row>
    <row r="28" spans="1:16">
      <c r="A28" s="12"/>
      <c r="B28" s="44">
        <v>537</v>
      </c>
      <c r="C28" s="20" t="s">
        <v>43</v>
      </c>
      <c r="D28" s="46">
        <v>3362841</v>
      </c>
      <c r="E28" s="46">
        <v>2056329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5419170</v>
      </c>
      <c r="O28" s="47">
        <f t="shared" si="1"/>
        <v>10.755650558506204</v>
      </c>
      <c r="P28" s="9"/>
    </row>
    <row r="29" spans="1:16">
      <c r="A29" s="12"/>
      <c r="B29" s="44">
        <v>538</v>
      </c>
      <c r="C29" s="20" t="s">
        <v>44</v>
      </c>
      <c r="D29" s="46">
        <v>0</v>
      </c>
      <c r="E29" s="46">
        <v>620000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620000</v>
      </c>
      <c r="O29" s="47">
        <f t="shared" si="1"/>
        <v>1.2305396114670415</v>
      </c>
      <c r="P29" s="9"/>
    </row>
    <row r="30" spans="1:16">
      <c r="A30" s="12"/>
      <c r="B30" s="44">
        <v>539</v>
      </c>
      <c r="C30" s="20" t="s">
        <v>45</v>
      </c>
      <c r="D30" s="46">
        <v>20000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20000</v>
      </c>
      <c r="O30" s="47">
        <f t="shared" si="1"/>
        <v>3.9694826176356175E-2</v>
      </c>
      <c r="P30" s="9"/>
    </row>
    <row r="31" spans="1:16" ht="15.75">
      <c r="A31" s="28" t="s">
        <v>46</v>
      </c>
      <c r="B31" s="29"/>
      <c r="C31" s="30"/>
      <c r="D31" s="31">
        <f t="shared" ref="D31:M31" si="7">SUM(D32:D35)</f>
        <v>0</v>
      </c>
      <c r="E31" s="31">
        <f t="shared" si="7"/>
        <v>41763843</v>
      </c>
      <c r="F31" s="31">
        <f t="shared" si="7"/>
        <v>0</v>
      </c>
      <c r="G31" s="31">
        <f t="shared" si="7"/>
        <v>6501484</v>
      </c>
      <c r="H31" s="31">
        <f t="shared" si="7"/>
        <v>0</v>
      </c>
      <c r="I31" s="31">
        <f t="shared" si="7"/>
        <v>35247165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1" si="8">SUM(D31:M31)</f>
        <v>83512492</v>
      </c>
      <c r="O31" s="43">
        <f t="shared" si="1"/>
        <v>165.75069267471679</v>
      </c>
      <c r="P31" s="10"/>
    </row>
    <row r="32" spans="1:16">
      <c r="A32" s="12"/>
      <c r="B32" s="44">
        <v>541</v>
      </c>
      <c r="C32" s="20" t="s">
        <v>47</v>
      </c>
      <c r="D32" s="46">
        <v>0</v>
      </c>
      <c r="E32" s="46">
        <v>40280128</v>
      </c>
      <c r="F32" s="46">
        <v>0</v>
      </c>
      <c r="G32" s="46">
        <v>6501484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46781612</v>
      </c>
      <c r="O32" s="47">
        <f t="shared" si="1"/>
        <v>92.849397829486904</v>
      </c>
      <c r="P32" s="9"/>
    </row>
    <row r="33" spans="1:16">
      <c r="A33" s="12"/>
      <c r="B33" s="44">
        <v>542</v>
      </c>
      <c r="C33" s="20" t="s">
        <v>48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15425708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15425708</v>
      </c>
      <c r="O33" s="47">
        <f t="shared" si="1"/>
        <v>30.616039885361342</v>
      </c>
      <c r="P33" s="9"/>
    </row>
    <row r="34" spans="1:16">
      <c r="A34" s="12"/>
      <c r="B34" s="44">
        <v>543</v>
      </c>
      <c r="C34" s="20" t="s">
        <v>49</v>
      </c>
      <c r="D34" s="46">
        <v>0</v>
      </c>
      <c r="E34" s="46">
        <v>1483715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1483715</v>
      </c>
      <c r="O34" s="47">
        <f t="shared" si="1"/>
        <v>2.9447904510126151</v>
      </c>
      <c r="P34" s="9"/>
    </row>
    <row r="35" spans="1:16">
      <c r="A35" s="12"/>
      <c r="B35" s="44">
        <v>544</v>
      </c>
      <c r="C35" s="20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19821457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19821457</v>
      </c>
      <c r="O35" s="47">
        <f t="shared" si="1"/>
        <v>39.340464508855916</v>
      </c>
      <c r="P35" s="9"/>
    </row>
    <row r="36" spans="1:16" ht="15.75">
      <c r="A36" s="28" t="s">
        <v>52</v>
      </c>
      <c r="B36" s="29"/>
      <c r="C36" s="30"/>
      <c r="D36" s="31">
        <f t="shared" ref="D36:M36" si="9">SUM(D37:D40)</f>
        <v>5550644</v>
      </c>
      <c r="E36" s="31">
        <f t="shared" si="9"/>
        <v>21520744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27071388</v>
      </c>
      <c r="O36" s="43">
        <f t="shared" si="1"/>
        <v>53.729702050634721</v>
      </c>
      <c r="P36" s="10"/>
    </row>
    <row r="37" spans="1:16">
      <c r="A37" s="13"/>
      <c r="B37" s="45">
        <v>552</v>
      </c>
      <c r="C37" s="21" t="s">
        <v>53</v>
      </c>
      <c r="D37" s="46">
        <v>4364292</v>
      </c>
      <c r="E37" s="46">
        <v>8250164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12614456</v>
      </c>
      <c r="O37" s="47">
        <f t="shared" ref="O37:O68" si="10">(N37/O$88)</f>
        <v>25.036431911464661</v>
      </c>
      <c r="P37" s="9"/>
    </row>
    <row r="38" spans="1:16">
      <c r="A38" s="13"/>
      <c r="B38" s="45">
        <v>553</v>
      </c>
      <c r="C38" s="21" t="s">
        <v>54</v>
      </c>
      <c r="D38" s="46">
        <v>596316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596316</v>
      </c>
      <c r="O38" s="47">
        <f t="shared" si="10"/>
        <v>1.1835329983090004</v>
      </c>
      <c r="P38" s="9"/>
    </row>
    <row r="39" spans="1:16">
      <c r="A39" s="13"/>
      <c r="B39" s="45">
        <v>554</v>
      </c>
      <c r="C39" s="21" t="s">
        <v>55</v>
      </c>
      <c r="D39" s="46">
        <v>0</v>
      </c>
      <c r="E39" s="46">
        <v>11983045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11983045</v>
      </c>
      <c r="O39" s="47">
        <f t="shared" si="10"/>
        <v>23.783244416922699</v>
      </c>
      <c r="P39" s="9"/>
    </row>
    <row r="40" spans="1:16">
      <c r="A40" s="13"/>
      <c r="B40" s="45">
        <v>559</v>
      </c>
      <c r="C40" s="21" t="s">
        <v>56</v>
      </c>
      <c r="D40" s="46">
        <v>590036</v>
      </c>
      <c r="E40" s="46">
        <v>1287535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1877571</v>
      </c>
      <c r="O40" s="47">
        <f t="shared" si="10"/>
        <v>3.7264927239383621</v>
      </c>
      <c r="P40" s="9"/>
    </row>
    <row r="41" spans="1:16" ht="15.75">
      <c r="A41" s="28" t="s">
        <v>57</v>
      </c>
      <c r="B41" s="29"/>
      <c r="C41" s="30"/>
      <c r="D41" s="31">
        <f t="shared" ref="D41:M41" si="11">SUM(D42:D44)</f>
        <v>12512960</v>
      </c>
      <c r="E41" s="31">
        <f t="shared" si="11"/>
        <v>8219802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20732762</v>
      </c>
      <c r="O41" s="43">
        <f t="shared" si="10"/>
        <v>41.14916918728813</v>
      </c>
      <c r="P41" s="10"/>
    </row>
    <row r="42" spans="1:16">
      <c r="A42" s="12"/>
      <c r="B42" s="44">
        <v>562</v>
      </c>
      <c r="C42" s="20" t="s">
        <v>58</v>
      </c>
      <c r="D42" s="46">
        <v>2993255</v>
      </c>
      <c r="E42" s="46">
        <v>5318852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12">SUM(D42:M42)</f>
        <v>8312107</v>
      </c>
      <c r="O42" s="47">
        <f t="shared" si="10"/>
        <v>16.497382126213669</v>
      </c>
      <c r="P42" s="9"/>
    </row>
    <row r="43" spans="1:16">
      <c r="A43" s="12"/>
      <c r="B43" s="44">
        <v>564</v>
      </c>
      <c r="C43" s="20" t="s">
        <v>59</v>
      </c>
      <c r="D43" s="46">
        <v>9519705</v>
      </c>
      <c r="E43" s="46">
        <v>846324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10366029</v>
      </c>
      <c r="O43" s="47">
        <f t="shared" si="10"/>
        <v>20.573885964703361</v>
      </c>
      <c r="P43" s="9"/>
    </row>
    <row r="44" spans="1:16">
      <c r="A44" s="12"/>
      <c r="B44" s="44">
        <v>569</v>
      </c>
      <c r="C44" s="20" t="s">
        <v>60</v>
      </c>
      <c r="D44" s="46">
        <v>0</v>
      </c>
      <c r="E44" s="46">
        <v>2054626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2054626</v>
      </c>
      <c r="O44" s="47">
        <f t="shared" si="10"/>
        <v>4.0779010963710993</v>
      </c>
      <c r="P44" s="9"/>
    </row>
    <row r="45" spans="1:16" ht="15.75">
      <c r="A45" s="28" t="s">
        <v>61</v>
      </c>
      <c r="B45" s="29"/>
      <c r="C45" s="30"/>
      <c r="D45" s="31">
        <f t="shared" ref="D45:M45" si="13">SUM(D46:D50)</f>
        <v>19402240</v>
      </c>
      <c r="E45" s="31">
        <f t="shared" si="13"/>
        <v>27328389</v>
      </c>
      <c r="F45" s="31">
        <f t="shared" si="13"/>
        <v>0</v>
      </c>
      <c r="G45" s="31">
        <f t="shared" si="13"/>
        <v>26156199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72886828</v>
      </c>
      <c r="O45" s="43">
        <f t="shared" si="10"/>
        <v>144.66149840029851</v>
      </c>
      <c r="P45" s="9"/>
    </row>
    <row r="46" spans="1:16">
      <c r="A46" s="12"/>
      <c r="B46" s="44">
        <v>571</v>
      </c>
      <c r="C46" s="20" t="s">
        <v>62</v>
      </c>
      <c r="D46" s="46">
        <v>0</v>
      </c>
      <c r="E46" s="46">
        <v>14583124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14583124</v>
      </c>
      <c r="O46" s="47">
        <f t="shared" si="10"/>
        <v>28.943728614412397</v>
      </c>
      <c r="P46" s="9"/>
    </row>
    <row r="47" spans="1:16">
      <c r="A47" s="12"/>
      <c r="B47" s="44">
        <v>572</v>
      </c>
      <c r="C47" s="20" t="s">
        <v>63</v>
      </c>
      <c r="D47" s="46">
        <v>18511858</v>
      </c>
      <c r="E47" s="46">
        <v>4073309</v>
      </c>
      <c r="F47" s="46">
        <v>0</v>
      </c>
      <c r="G47" s="46">
        <v>18054473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40639640</v>
      </c>
      <c r="O47" s="47">
        <f t="shared" si="10"/>
        <v>80.659172283484565</v>
      </c>
      <c r="P47" s="9"/>
    </row>
    <row r="48" spans="1:16">
      <c r="A48" s="12"/>
      <c r="B48" s="44">
        <v>573</v>
      </c>
      <c r="C48" s="20" t="s">
        <v>64</v>
      </c>
      <c r="D48" s="46">
        <v>0</v>
      </c>
      <c r="E48" s="46">
        <v>73396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73396</v>
      </c>
      <c r="O48" s="47">
        <f t="shared" si="10"/>
        <v>0.1456720731019919</v>
      </c>
      <c r="P48" s="9"/>
    </row>
    <row r="49" spans="1:16">
      <c r="A49" s="12"/>
      <c r="B49" s="44">
        <v>575</v>
      </c>
      <c r="C49" s="20" t="s">
        <v>65</v>
      </c>
      <c r="D49" s="46">
        <v>0</v>
      </c>
      <c r="E49" s="46">
        <v>4741558</v>
      </c>
      <c r="F49" s="46">
        <v>0</v>
      </c>
      <c r="G49" s="46">
        <v>8101726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12843284</v>
      </c>
      <c r="O49" s="47">
        <f t="shared" si="10"/>
        <v>25.49059629567882</v>
      </c>
      <c r="P49" s="9"/>
    </row>
    <row r="50" spans="1:16">
      <c r="A50" s="12"/>
      <c r="B50" s="44">
        <v>579</v>
      </c>
      <c r="C50" s="20" t="s">
        <v>66</v>
      </c>
      <c r="D50" s="46">
        <v>890382</v>
      </c>
      <c r="E50" s="46">
        <v>3857002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4747384</v>
      </c>
      <c r="O50" s="47">
        <f t="shared" si="10"/>
        <v>9.4223291336207247</v>
      </c>
      <c r="P50" s="9"/>
    </row>
    <row r="51" spans="1:16" ht="15.75">
      <c r="A51" s="28" t="s">
        <v>95</v>
      </c>
      <c r="B51" s="29"/>
      <c r="C51" s="30"/>
      <c r="D51" s="31">
        <f t="shared" ref="D51:M51" si="14">SUM(D52:D52)</f>
        <v>23791013</v>
      </c>
      <c r="E51" s="31">
        <f t="shared" si="14"/>
        <v>43947064</v>
      </c>
      <c r="F51" s="31">
        <f t="shared" si="14"/>
        <v>2863989</v>
      </c>
      <c r="G51" s="31">
        <f t="shared" si="14"/>
        <v>252624</v>
      </c>
      <c r="H51" s="31">
        <f t="shared" si="14"/>
        <v>0</v>
      </c>
      <c r="I51" s="31">
        <f t="shared" si="14"/>
        <v>625000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71479690</v>
      </c>
      <c r="O51" s="43">
        <f t="shared" si="10"/>
        <v>141.86869348449122</v>
      </c>
      <c r="P51" s="9"/>
    </row>
    <row r="52" spans="1:16">
      <c r="A52" s="12"/>
      <c r="B52" s="44">
        <v>581</v>
      </c>
      <c r="C52" s="20" t="s">
        <v>67</v>
      </c>
      <c r="D52" s="46">
        <v>23791013</v>
      </c>
      <c r="E52" s="46">
        <v>43947064</v>
      </c>
      <c r="F52" s="46">
        <v>2863989</v>
      </c>
      <c r="G52" s="46">
        <v>252624</v>
      </c>
      <c r="H52" s="46">
        <v>0</v>
      </c>
      <c r="I52" s="46">
        <v>625000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71479690</v>
      </c>
      <c r="O52" s="47">
        <f t="shared" si="10"/>
        <v>141.86869348449122</v>
      </c>
      <c r="P52" s="9"/>
    </row>
    <row r="53" spans="1:16" ht="15.75">
      <c r="A53" s="28" t="s">
        <v>71</v>
      </c>
      <c r="B53" s="29"/>
      <c r="C53" s="30"/>
      <c r="D53" s="31">
        <f t="shared" ref="D53:M53" si="15">SUM(D54:D85)</f>
        <v>7188746</v>
      </c>
      <c r="E53" s="31">
        <f t="shared" si="15"/>
        <v>171588</v>
      </c>
      <c r="F53" s="31">
        <f t="shared" si="15"/>
        <v>0</v>
      </c>
      <c r="G53" s="31">
        <f t="shared" si="15"/>
        <v>0</v>
      </c>
      <c r="H53" s="31">
        <f t="shared" si="15"/>
        <v>0</v>
      </c>
      <c r="I53" s="31">
        <f t="shared" si="15"/>
        <v>0</v>
      </c>
      <c r="J53" s="31">
        <f t="shared" si="15"/>
        <v>0</v>
      </c>
      <c r="K53" s="31">
        <f t="shared" si="15"/>
        <v>0</v>
      </c>
      <c r="L53" s="31">
        <f t="shared" si="15"/>
        <v>0</v>
      </c>
      <c r="M53" s="31">
        <f t="shared" si="15"/>
        <v>14480002</v>
      </c>
      <c r="N53" s="31">
        <f>SUM(D53:M53)</f>
        <v>21840336</v>
      </c>
      <c r="O53" s="43">
        <f t="shared" si="10"/>
        <v>43.347417057660707</v>
      </c>
      <c r="P53" s="9"/>
    </row>
    <row r="54" spans="1:16">
      <c r="A54" s="12"/>
      <c r="B54" s="44">
        <v>601</v>
      </c>
      <c r="C54" s="20" t="s">
        <v>72</v>
      </c>
      <c r="D54" s="46">
        <v>322015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72" si="16">SUM(D54:M54)</f>
        <v>322015</v>
      </c>
      <c r="O54" s="47">
        <f t="shared" si="10"/>
        <v>0.63911647255896664</v>
      </c>
      <c r="P54" s="9"/>
    </row>
    <row r="55" spans="1:16">
      <c r="A55" s="12"/>
      <c r="B55" s="44">
        <v>602</v>
      </c>
      <c r="C55" s="20" t="s">
        <v>73</v>
      </c>
      <c r="D55" s="46">
        <v>408035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408035</v>
      </c>
      <c r="O55" s="47">
        <f t="shared" si="10"/>
        <v>0.8098439199434746</v>
      </c>
      <c r="P55" s="9"/>
    </row>
    <row r="56" spans="1:16">
      <c r="A56" s="12"/>
      <c r="B56" s="44">
        <v>603</v>
      </c>
      <c r="C56" s="20" t="s">
        <v>74</v>
      </c>
      <c r="D56" s="46">
        <v>581400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581400</v>
      </c>
      <c r="O56" s="47">
        <f t="shared" si="10"/>
        <v>1.1539285969466739</v>
      </c>
      <c r="P56" s="9"/>
    </row>
    <row r="57" spans="1:16">
      <c r="A57" s="12"/>
      <c r="B57" s="44">
        <v>604</v>
      </c>
      <c r="C57" s="20" t="s">
        <v>75</v>
      </c>
      <c r="D57" s="46">
        <v>1846267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2533382</v>
      </c>
      <c r="N57" s="46">
        <f t="shared" si="16"/>
        <v>4379649</v>
      </c>
      <c r="O57" s="47">
        <f t="shared" si="10"/>
        <v>8.6924702884226068</v>
      </c>
      <c r="P57" s="9"/>
    </row>
    <row r="58" spans="1:16">
      <c r="A58" s="12"/>
      <c r="B58" s="44">
        <v>605</v>
      </c>
      <c r="C58" s="20" t="s">
        <v>101</v>
      </c>
      <c r="D58" s="46">
        <v>47031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47031</v>
      </c>
      <c r="O58" s="47">
        <f t="shared" si="10"/>
        <v>9.3344368495010363E-2</v>
      </c>
      <c r="P58" s="9"/>
    </row>
    <row r="59" spans="1:16">
      <c r="A59" s="12"/>
      <c r="B59" s="44">
        <v>607</v>
      </c>
      <c r="C59" s="20" t="s">
        <v>76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203931</v>
      </c>
      <c r="N59" s="46">
        <f t="shared" si="16"/>
        <v>203931</v>
      </c>
      <c r="O59" s="47">
        <f t="shared" si="10"/>
        <v>0.40475027984852452</v>
      </c>
      <c r="P59" s="9"/>
    </row>
    <row r="60" spans="1:16">
      <c r="A60" s="12"/>
      <c r="B60" s="44">
        <v>608</v>
      </c>
      <c r="C60" s="20" t="s">
        <v>77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132396</v>
      </c>
      <c r="N60" s="46">
        <f t="shared" si="16"/>
        <v>132396</v>
      </c>
      <c r="O60" s="47">
        <f t="shared" si="10"/>
        <v>0.26277181032224262</v>
      </c>
      <c r="P60" s="9"/>
    </row>
    <row r="61" spans="1:16">
      <c r="A61" s="12"/>
      <c r="B61" s="44">
        <v>614</v>
      </c>
      <c r="C61" s="20" t="s">
        <v>78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1469600</v>
      </c>
      <c r="N61" s="46">
        <f t="shared" si="16"/>
        <v>1469600</v>
      </c>
      <c r="O61" s="47">
        <f t="shared" si="10"/>
        <v>2.9167758274386517</v>
      </c>
      <c r="P61" s="9"/>
    </row>
    <row r="62" spans="1:16">
      <c r="A62" s="12"/>
      <c r="B62" s="44">
        <v>617</v>
      </c>
      <c r="C62" s="20" t="s">
        <v>79</v>
      </c>
      <c r="D62" s="46">
        <v>2065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2065</v>
      </c>
      <c r="O62" s="47">
        <f t="shared" si="10"/>
        <v>4.0984908027087751E-3</v>
      </c>
      <c r="P62" s="9"/>
    </row>
    <row r="63" spans="1:16">
      <c r="A63" s="12"/>
      <c r="B63" s="44">
        <v>618</v>
      </c>
      <c r="C63" s="20" t="s">
        <v>80</v>
      </c>
      <c r="D63" s="46">
        <v>2690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2690</v>
      </c>
      <c r="O63" s="47">
        <f t="shared" si="10"/>
        <v>5.3389541207199053E-3</v>
      </c>
      <c r="P63" s="9"/>
    </row>
    <row r="64" spans="1:16">
      <c r="A64" s="12"/>
      <c r="B64" s="44">
        <v>621</v>
      </c>
      <c r="C64" s="20" t="s">
        <v>110</v>
      </c>
      <c r="D64" s="46">
        <v>19001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19001</v>
      </c>
      <c r="O64" s="47">
        <f t="shared" si="10"/>
        <v>3.7712069608847182E-2</v>
      </c>
      <c r="P64" s="9"/>
    </row>
    <row r="65" spans="1:16">
      <c r="A65" s="12"/>
      <c r="B65" s="44">
        <v>622</v>
      </c>
      <c r="C65" s="20" t="s">
        <v>81</v>
      </c>
      <c r="D65" s="46">
        <v>220698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220698</v>
      </c>
      <c r="O65" s="47">
        <f t="shared" si="10"/>
        <v>0.43802843737347275</v>
      </c>
      <c r="P65" s="9"/>
    </row>
    <row r="66" spans="1:16">
      <c r="A66" s="12"/>
      <c r="B66" s="44">
        <v>623</v>
      </c>
      <c r="C66" s="20" t="s">
        <v>82</v>
      </c>
      <c r="D66" s="46">
        <v>1232367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1232367</v>
      </c>
      <c r="O66" s="47">
        <f t="shared" si="10"/>
        <v>2.4459296925238765</v>
      </c>
      <c r="P66" s="9"/>
    </row>
    <row r="67" spans="1:16">
      <c r="A67" s="12"/>
      <c r="B67" s="44">
        <v>624</v>
      </c>
      <c r="C67" s="20" t="s">
        <v>83</v>
      </c>
      <c r="D67" s="46">
        <v>809759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809759</v>
      </c>
      <c r="O67" s="47">
        <f t="shared" si="10"/>
        <v>1.607162137487</v>
      </c>
      <c r="P67" s="9"/>
    </row>
    <row r="68" spans="1:16">
      <c r="A68" s="12"/>
      <c r="B68" s="44">
        <v>634</v>
      </c>
      <c r="C68" s="20" t="s">
        <v>84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842907</v>
      </c>
      <c r="N68" s="46">
        <f t="shared" si="16"/>
        <v>842907</v>
      </c>
      <c r="O68" s="47">
        <f t="shared" si="10"/>
        <v>1.6729523423916928</v>
      </c>
      <c r="P68" s="9"/>
    </row>
    <row r="69" spans="1:16">
      <c r="A69" s="12"/>
      <c r="B69" s="44">
        <v>654</v>
      </c>
      <c r="C69" s="20" t="s">
        <v>85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1347343</v>
      </c>
      <c r="N69" s="46">
        <f t="shared" si="16"/>
        <v>1347343</v>
      </c>
      <c r="O69" s="47">
        <f t="shared" ref="O69:O86" si="17">(N69/O$88)</f>
        <v>2.6741273092465128</v>
      </c>
      <c r="P69" s="9"/>
    </row>
    <row r="70" spans="1:16">
      <c r="A70" s="12"/>
      <c r="B70" s="44">
        <v>661</v>
      </c>
      <c r="C70" s="20" t="s">
        <v>128</v>
      </c>
      <c r="D70" s="46">
        <v>861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861</v>
      </c>
      <c r="O70" s="47">
        <f t="shared" si="17"/>
        <v>1.7088622668921332E-3</v>
      </c>
      <c r="P70" s="9"/>
    </row>
    <row r="71" spans="1:16">
      <c r="A71" s="12"/>
      <c r="B71" s="44">
        <v>662</v>
      </c>
      <c r="C71" s="20" t="s">
        <v>129</v>
      </c>
      <c r="D71" s="46">
        <v>861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861</v>
      </c>
      <c r="O71" s="47">
        <f t="shared" si="17"/>
        <v>1.7088622668921332E-3</v>
      </c>
      <c r="P71" s="9"/>
    </row>
    <row r="72" spans="1:16">
      <c r="A72" s="12"/>
      <c r="B72" s="44">
        <v>669</v>
      </c>
      <c r="C72" s="20" t="s">
        <v>111</v>
      </c>
      <c r="D72" s="46">
        <v>27832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27832</v>
      </c>
      <c r="O72" s="47">
        <f t="shared" si="17"/>
        <v>5.5239320107017251E-2</v>
      </c>
      <c r="P72" s="9"/>
    </row>
    <row r="73" spans="1:16">
      <c r="A73" s="12"/>
      <c r="B73" s="44">
        <v>674</v>
      </c>
      <c r="C73" s="20" t="s">
        <v>86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596531</v>
      </c>
      <c r="N73" s="46">
        <f>SUM(D73:M73)</f>
        <v>596531</v>
      </c>
      <c r="O73" s="47">
        <f t="shared" si="17"/>
        <v>1.1839597176903962</v>
      </c>
      <c r="P73" s="9"/>
    </row>
    <row r="74" spans="1:16">
      <c r="A74" s="12"/>
      <c r="B74" s="44">
        <v>684</v>
      </c>
      <c r="C74" s="20" t="s">
        <v>87</v>
      </c>
      <c r="D74" s="46">
        <v>110162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110162</v>
      </c>
      <c r="O74" s="47">
        <f t="shared" si="17"/>
        <v>0.21864307206198744</v>
      </c>
      <c r="P74" s="9"/>
    </row>
    <row r="75" spans="1:16">
      <c r="A75" s="12"/>
      <c r="B75" s="44">
        <v>685</v>
      </c>
      <c r="C75" s="20" t="s">
        <v>114</v>
      </c>
      <c r="D75" s="46">
        <v>4689</v>
      </c>
      <c r="E75" s="46">
        <v>171588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176277</v>
      </c>
      <c r="O75" s="47">
        <f t="shared" si="17"/>
        <v>0.34986424369447688</v>
      </c>
      <c r="P75" s="9"/>
    </row>
    <row r="76" spans="1:16">
      <c r="A76" s="12"/>
      <c r="B76" s="44">
        <v>689</v>
      </c>
      <c r="C76" s="20" t="s">
        <v>88</v>
      </c>
      <c r="D76" s="46">
        <v>335351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335351</v>
      </c>
      <c r="O76" s="47">
        <f t="shared" si="17"/>
        <v>0.66558498265336097</v>
      </c>
      <c r="P76" s="9"/>
    </row>
    <row r="77" spans="1:16">
      <c r="A77" s="12"/>
      <c r="B77" s="44">
        <v>694</v>
      </c>
      <c r="C77" s="20" t="s">
        <v>89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640171</v>
      </c>
      <c r="N77" s="46">
        <f>SUM(D77:M77)</f>
        <v>640171</v>
      </c>
      <c r="O77" s="47">
        <f t="shared" si="17"/>
        <v>1.2705738284072055</v>
      </c>
      <c r="P77" s="9"/>
    </row>
    <row r="78" spans="1:16">
      <c r="A78" s="12"/>
      <c r="B78" s="44">
        <v>704</v>
      </c>
      <c r="C78" s="20" t="s">
        <v>90</v>
      </c>
      <c r="D78" s="46">
        <v>95200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ref="N78:N85" si="18">SUM(D78:M78)</f>
        <v>95200</v>
      </c>
      <c r="O78" s="47">
        <f t="shared" si="17"/>
        <v>0.18894737259945538</v>
      </c>
      <c r="P78" s="9"/>
    </row>
    <row r="79" spans="1:16">
      <c r="A79" s="12"/>
      <c r="B79" s="44">
        <v>713</v>
      </c>
      <c r="C79" s="20" t="s">
        <v>91</v>
      </c>
      <c r="D79" s="46">
        <v>237052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2191422</v>
      </c>
      <c r="N79" s="46">
        <f t="shared" si="18"/>
        <v>2428474</v>
      </c>
      <c r="O79" s="47">
        <f t="shared" si="17"/>
        <v>4.8198926651900189</v>
      </c>
      <c r="P79" s="9"/>
    </row>
    <row r="80" spans="1:16">
      <c r="A80" s="12"/>
      <c r="B80" s="44">
        <v>714</v>
      </c>
      <c r="C80" s="20" t="s">
        <v>92</v>
      </c>
      <c r="D80" s="46">
        <v>460735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486161</v>
      </c>
      <c r="N80" s="46">
        <f t="shared" si="18"/>
        <v>946896</v>
      </c>
      <c r="O80" s="47">
        <f t="shared" si="17"/>
        <v>1.8793436063543478</v>
      </c>
      <c r="P80" s="9"/>
    </row>
    <row r="81" spans="1:119">
      <c r="A81" s="12"/>
      <c r="B81" s="44">
        <v>719</v>
      </c>
      <c r="C81" s="20" t="s">
        <v>93</v>
      </c>
      <c r="D81" s="46">
        <v>414150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414150</v>
      </c>
      <c r="O81" s="47">
        <f t="shared" si="17"/>
        <v>0.82198061304689551</v>
      </c>
      <c r="P81" s="9"/>
    </row>
    <row r="82" spans="1:119">
      <c r="A82" s="12"/>
      <c r="B82" s="44">
        <v>724</v>
      </c>
      <c r="C82" s="20" t="s">
        <v>94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1567100</v>
      </c>
      <c r="N82" s="46">
        <f t="shared" si="18"/>
        <v>1567100</v>
      </c>
      <c r="O82" s="47">
        <f t="shared" si="17"/>
        <v>3.1102881050483879</v>
      </c>
      <c r="P82" s="9"/>
    </row>
    <row r="83" spans="1:119">
      <c r="A83" s="12"/>
      <c r="B83" s="44">
        <v>744</v>
      </c>
      <c r="C83" s="20" t="s">
        <v>96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930040</v>
      </c>
      <c r="N83" s="46">
        <f t="shared" si="18"/>
        <v>930040</v>
      </c>
      <c r="O83" s="47">
        <f t="shared" si="17"/>
        <v>1.8458888068529149</v>
      </c>
      <c r="P83" s="9"/>
    </row>
    <row r="84" spans="1:119">
      <c r="A84" s="12"/>
      <c r="B84" s="44">
        <v>752</v>
      </c>
      <c r="C84" s="20" t="s">
        <v>97</v>
      </c>
      <c r="D84" s="46">
        <v>10525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10525</v>
      </c>
      <c r="O84" s="47">
        <f t="shared" si="17"/>
        <v>2.0889402275307438E-2</v>
      </c>
      <c r="P84" s="9"/>
    </row>
    <row r="85" spans="1:119" ht="15.75" thickBot="1">
      <c r="A85" s="12"/>
      <c r="B85" s="44">
        <v>764</v>
      </c>
      <c r="C85" s="20" t="s">
        <v>98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1539018</v>
      </c>
      <c r="N85" s="46">
        <f t="shared" si="18"/>
        <v>1539018</v>
      </c>
      <c r="O85" s="47">
        <f t="shared" si="17"/>
        <v>3.0545525996141665</v>
      </c>
      <c r="P85" s="9"/>
    </row>
    <row r="86" spans="1:119" ht="16.5" thickBot="1">
      <c r="A86" s="14" t="s">
        <v>10</v>
      </c>
      <c r="B86" s="23"/>
      <c r="C86" s="22"/>
      <c r="D86" s="15">
        <f t="shared" ref="D86:M86" si="19">SUM(D5,D14,D23,D31,D36,D41,D45,D51,D53)</f>
        <v>192830725</v>
      </c>
      <c r="E86" s="15">
        <f t="shared" si="19"/>
        <v>219840917</v>
      </c>
      <c r="F86" s="15">
        <f t="shared" si="19"/>
        <v>29168224</v>
      </c>
      <c r="G86" s="15">
        <f t="shared" si="19"/>
        <v>43122422</v>
      </c>
      <c r="H86" s="15">
        <f t="shared" si="19"/>
        <v>0</v>
      </c>
      <c r="I86" s="15">
        <f t="shared" si="19"/>
        <v>67350962</v>
      </c>
      <c r="J86" s="15">
        <f t="shared" si="19"/>
        <v>45906362</v>
      </c>
      <c r="K86" s="15">
        <f t="shared" si="19"/>
        <v>61280</v>
      </c>
      <c r="L86" s="15">
        <f t="shared" si="19"/>
        <v>0</v>
      </c>
      <c r="M86" s="15">
        <f t="shared" si="19"/>
        <v>34590909</v>
      </c>
      <c r="N86" s="15">
        <f>SUM(D86:M86)</f>
        <v>632871801</v>
      </c>
      <c r="O86" s="37">
        <f t="shared" si="17"/>
        <v>1256.0868066306239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38"/>
      <c r="B88" s="39"/>
      <c r="C88" s="39"/>
      <c r="D88" s="40"/>
      <c r="E88" s="40"/>
      <c r="F88" s="40"/>
      <c r="G88" s="40"/>
      <c r="H88" s="40"/>
      <c r="I88" s="40"/>
      <c r="J88" s="40"/>
      <c r="K88" s="40"/>
      <c r="L88" s="118" t="s">
        <v>130</v>
      </c>
      <c r="M88" s="118"/>
      <c r="N88" s="118"/>
      <c r="O88" s="41">
        <v>503844</v>
      </c>
    </row>
    <row r="89" spans="1:119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</row>
    <row r="90" spans="1:119" ht="15.75" customHeight="1" thickBot="1">
      <c r="A90" s="120" t="s">
        <v>107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41892568</v>
      </c>
      <c r="E5" s="26">
        <f t="shared" ref="E5:M5" si="0">SUM(E6:E13)</f>
        <v>7756510</v>
      </c>
      <c r="F5" s="26">
        <f t="shared" si="0"/>
        <v>23000118</v>
      </c>
      <c r="G5" s="26">
        <f t="shared" si="0"/>
        <v>5596977</v>
      </c>
      <c r="H5" s="26">
        <f t="shared" si="0"/>
        <v>0</v>
      </c>
      <c r="I5" s="26">
        <f t="shared" si="0"/>
        <v>0</v>
      </c>
      <c r="J5" s="26">
        <f t="shared" si="0"/>
        <v>41230219</v>
      </c>
      <c r="K5" s="26">
        <f t="shared" si="0"/>
        <v>47497</v>
      </c>
      <c r="L5" s="26">
        <f t="shared" si="0"/>
        <v>0</v>
      </c>
      <c r="M5" s="26">
        <f t="shared" si="0"/>
        <v>1695150</v>
      </c>
      <c r="N5" s="27">
        <f>SUM(D5:M5)</f>
        <v>121219039</v>
      </c>
      <c r="O5" s="32">
        <f t="shared" ref="O5:O36" si="1">(N5/O$88)</f>
        <v>245.0607178019161</v>
      </c>
      <c r="P5" s="6"/>
    </row>
    <row r="6" spans="1:133">
      <c r="A6" s="12"/>
      <c r="B6" s="44">
        <v>511</v>
      </c>
      <c r="C6" s="20" t="s">
        <v>20</v>
      </c>
      <c r="D6" s="46">
        <v>469603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469603</v>
      </c>
      <c r="O6" s="47">
        <f t="shared" si="1"/>
        <v>0.94936611617530819</v>
      </c>
      <c r="P6" s="9"/>
    </row>
    <row r="7" spans="1:133">
      <c r="A7" s="12"/>
      <c r="B7" s="44">
        <v>512</v>
      </c>
      <c r="C7" s="20" t="s">
        <v>21</v>
      </c>
      <c r="D7" s="46">
        <v>1312496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1312496</v>
      </c>
      <c r="O7" s="47">
        <f t="shared" si="1"/>
        <v>2.6533885644163839</v>
      </c>
      <c r="P7" s="9"/>
    </row>
    <row r="8" spans="1:133">
      <c r="A8" s="12"/>
      <c r="B8" s="44">
        <v>513</v>
      </c>
      <c r="C8" s="20" t="s">
        <v>22</v>
      </c>
      <c r="D8" s="46">
        <v>28616978</v>
      </c>
      <c r="E8" s="46">
        <v>137832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28754810</v>
      </c>
      <c r="O8" s="47">
        <f t="shared" si="1"/>
        <v>58.131745945104505</v>
      </c>
      <c r="P8" s="9"/>
    </row>
    <row r="9" spans="1:133">
      <c r="A9" s="12"/>
      <c r="B9" s="44">
        <v>514</v>
      </c>
      <c r="C9" s="20" t="s">
        <v>23</v>
      </c>
      <c r="D9" s="46">
        <v>1208497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1208497</v>
      </c>
      <c r="O9" s="47">
        <f t="shared" si="1"/>
        <v>2.4431404895188304</v>
      </c>
      <c r="P9" s="9"/>
    </row>
    <row r="10" spans="1:133">
      <c r="A10" s="12"/>
      <c r="B10" s="44">
        <v>515</v>
      </c>
      <c r="C10" s="20" t="s">
        <v>24</v>
      </c>
      <c r="D10" s="46">
        <v>244720</v>
      </c>
      <c r="E10" s="46">
        <v>2605999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2850719</v>
      </c>
      <c r="O10" s="47">
        <f t="shared" si="1"/>
        <v>5.7631148551801381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23000118</v>
      </c>
      <c r="G11" s="46">
        <v>1001311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24001429</v>
      </c>
      <c r="O11" s="47">
        <f t="shared" si="1"/>
        <v>48.522141963291141</v>
      </c>
      <c r="P11" s="9"/>
    </row>
    <row r="12" spans="1:133">
      <c r="A12" s="12"/>
      <c r="B12" s="44">
        <v>518</v>
      </c>
      <c r="C12" s="20" t="s">
        <v>27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47497</v>
      </c>
      <c r="L12" s="46">
        <v>0</v>
      </c>
      <c r="M12" s="46">
        <v>0</v>
      </c>
      <c r="N12" s="46">
        <f t="shared" si="2"/>
        <v>47497</v>
      </c>
      <c r="O12" s="47">
        <f t="shared" si="1"/>
        <v>9.602162341377421E-2</v>
      </c>
      <c r="P12" s="9"/>
    </row>
    <row r="13" spans="1:133">
      <c r="A13" s="12"/>
      <c r="B13" s="44">
        <v>519</v>
      </c>
      <c r="C13" s="20" t="s">
        <v>28</v>
      </c>
      <c r="D13" s="46">
        <v>10040274</v>
      </c>
      <c r="E13" s="46">
        <v>5012679</v>
      </c>
      <c r="F13" s="46">
        <v>0</v>
      </c>
      <c r="G13" s="46">
        <v>4595666</v>
      </c>
      <c r="H13" s="46">
        <v>0</v>
      </c>
      <c r="I13" s="46">
        <v>0</v>
      </c>
      <c r="J13" s="46">
        <v>41230219</v>
      </c>
      <c r="K13" s="46">
        <v>0</v>
      </c>
      <c r="L13" s="46">
        <v>0</v>
      </c>
      <c r="M13" s="46">
        <v>1695150</v>
      </c>
      <c r="N13" s="46">
        <f t="shared" si="2"/>
        <v>62573988</v>
      </c>
      <c r="O13" s="47">
        <f t="shared" si="1"/>
        <v>126.50179824481602</v>
      </c>
      <c r="P13" s="9"/>
    </row>
    <row r="14" spans="1:133" ht="15.75">
      <c r="A14" s="28" t="s">
        <v>29</v>
      </c>
      <c r="B14" s="29"/>
      <c r="C14" s="30"/>
      <c r="D14" s="31">
        <f t="shared" ref="D14:M14" si="3">SUM(D15:D22)</f>
        <v>66112588</v>
      </c>
      <c r="E14" s="31">
        <f t="shared" si="3"/>
        <v>61138446</v>
      </c>
      <c r="F14" s="31">
        <f t="shared" si="3"/>
        <v>0</v>
      </c>
      <c r="G14" s="31">
        <f t="shared" si="3"/>
        <v>2659687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16770803</v>
      </c>
      <c r="N14" s="42">
        <f>SUM(D14:M14)</f>
        <v>146681524</v>
      </c>
      <c r="O14" s="43">
        <f t="shared" si="1"/>
        <v>296.53658250597897</v>
      </c>
      <c r="P14" s="10"/>
    </row>
    <row r="15" spans="1:133">
      <c r="A15" s="12"/>
      <c r="B15" s="44">
        <v>521</v>
      </c>
      <c r="C15" s="20" t="s">
        <v>30</v>
      </c>
      <c r="D15" s="46">
        <v>28701800</v>
      </c>
      <c r="E15" s="46">
        <v>20359214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49061014</v>
      </c>
      <c r="O15" s="47">
        <f t="shared" si="1"/>
        <v>99.183489706842636</v>
      </c>
      <c r="P15" s="9"/>
    </row>
    <row r="16" spans="1:133">
      <c r="A16" s="12"/>
      <c r="B16" s="44">
        <v>522</v>
      </c>
      <c r="C16" s="20" t="s">
        <v>31</v>
      </c>
      <c r="D16" s="46">
        <v>1091549</v>
      </c>
      <c r="E16" s="46">
        <v>18963187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20054736</v>
      </c>
      <c r="O16" s="47">
        <f t="shared" si="1"/>
        <v>40.543367114863265</v>
      </c>
      <c r="P16" s="9"/>
    </row>
    <row r="17" spans="1:16">
      <c r="A17" s="12"/>
      <c r="B17" s="44">
        <v>523</v>
      </c>
      <c r="C17" s="20" t="s">
        <v>32</v>
      </c>
      <c r="D17" s="46">
        <v>29856084</v>
      </c>
      <c r="E17" s="46">
        <v>242105</v>
      </c>
      <c r="F17" s="46">
        <v>0</v>
      </c>
      <c r="G17" s="46">
        <v>2659687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32757876</v>
      </c>
      <c r="O17" s="47">
        <f t="shared" si="1"/>
        <v>66.224486454031037</v>
      </c>
      <c r="P17" s="9"/>
    </row>
    <row r="18" spans="1:16">
      <c r="A18" s="12"/>
      <c r="B18" s="44">
        <v>524</v>
      </c>
      <c r="C18" s="20" t="s">
        <v>33</v>
      </c>
      <c r="D18" s="46">
        <v>364880</v>
      </c>
      <c r="E18" s="46">
        <v>2673490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3038370</v>
      </c>
      <c r="O18" s="47">
        <f t="shared" si="1"/>
        <v>6.1424767865698708</v>
      </c>
      <c r="P18" s="9"/>
    </row>
    <row r="19" spans="1:16">
      <c r="A19" s="12"/>
      <c r="B19" s="44">
        <v>525</v>
      </c>
      <c r="C19" s="20" t="s">
        <v>34</v>
      </c>
      <c r="D19" s="46">
        <v>1993443</v>
      </c>
      <c r="E19" s="46">
        <v>18094970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20088413</v>
      </c>
      <c r="O19" s="47">
        <f t="shared" si="1"/>
        <v>40.61144973506466</v>
      </c>
      <c r="P19" s="9"/>
    </row>
    <row r="20" spans="1:16">
      <c r="A20" s="12"/>
      <c r="B20" s="44">
        <v>526</v>
      </c>
      <c r="C20" s="20" t="s">
        <v>35</v>
      </c>
      <c r="D20" s="46">
        <v>349877</v>
      </c>
      <c r="E20" s="46">
        <v>134511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16770803</v>
      </c>
      <c r="N20" s="46">
        <f t="shared" si="4"/>
        <v>17255191</v>
      </c>
      <c r="O20" s="47">
        <f t="shared" si="1"/>
        <v>34.883707436990676</v>
      </c>
      <c r="P20" s="9"/>
    </row>
    <row r="21" spans="1:16">
      <c r="A21" s="12"/>
      <c r="B21" s="44">
        <v>527</v>
      </c>
      <c r="C21" s="20" t="s">
        <v>36</v>
      </c>
      <c r="D21" s="46">
        <v>1373979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1373979</v>
      </c>
      <c r="O21" s="47">
        <f t="shared" si="1"/>
        <v>2.7776847825427726</v>
      </c>
      <c r="P21" s="9"/>
    </row>
    <row r="22" spans="1:16">
      <c r="A22" s="12"/>
      <c r="B22" s="44">
        <v>529</v>
      </c>
      <c r="C22" s="20" t="s">
        <v>37</v>
      </c>
      <c r="D22" s="46">
        <v>2380976</v>
      </c>
      <c r="E22" s="46">
        <v>670969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3051945</v>
      </c>
      <c r="O22" s="47">
        <f t="shared" si="1"/>
        <v>6.1699204890740704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SUM(D24:D28)</f>
        <v>3221106</v>
      </c>
      <c r="E23" s="31">
        <f t="shared" si="5"/>
        <v>2516460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29962096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35699662</v>
      </c>
      <c r="O23" s="43">
        <f t="shared" si="1"/>
        <v>72.171705593259063</v>
      </c>
      <c r="P23" s="10"/>
    </row>
    <row r="24" spans="1:16">
      <c r="A24" s="12"/>
      <c r="B24" s="44">
        <v>533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1674235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1674235</v>
      </c>
      <c r="O24" s="47">
        <f t="shared" si="1"/>
        <v>3.384692984318173</v>
      </c>
      <c r="P24" s="9"/>
    </row>
    <row r="25" spans="1:16">
      <c r="A25" s="12"/>
      <c r="B25" s="44">
        <v>534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20058565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20058565</v>
      </c>
      <c r="O25" s="47">
        <f t="shared" si="1"/>
        <v>40.551107957359662</v>
      </c>
      <c r="P25" s="9"/>
    </row>
    <row r="26" spans="1:16">
      <c r="A26" s="12"/>
      <c r="B26" s="44">
        <v>535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2416710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2416710</v>
      </c>
      <c r="O26" s="47">
        <f t="shared" si="1"/>
        <v>4.8857068345432824</v>
      </c>
      <c r="P26" s="9"/>
    </row>
    <row r="27" spans="1:16">
      <c r="A27" s="12"/>
      <c r="B27" s="44">
        <v>536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5812586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5812586</v>
      </c>
      <c r="O27" s="47">
        <f t="shared" si="1"/>
        <v>11.750930457758937</v>
      </c>
      <c r="P27" s="9"/>
    </row>
    <row r="28" spans="1:16">
      <c r="A28" s="12"/>
      <c r="B28" s="44">
        <v>537</v>
      </c>
      <c r="C28" s="20" t="s">
        <v>43</v>
      </c>
      <c r="D28" s="46">
        <v>3221106</v>
      </c>
      <c r="E28" s="46">
        <v>2516460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5737566</v>
      </c>
      <c r="O28" s="47">
        <f t="shared" si="1"/>
        <v>11.599267359279004</v>
      </c>
      <c r="P28" s="9"/>
    </row>
    <row r="29" spans="1:16" ht="15.75">
      <c r="A29" s="28" t="s">
        <v>46</v>
      </c>
      <c r="B29" s="29"/>
      <c r="C29" s="30"/>
      <c r="D29" s="31">
        <f t="shared" ref="D29:M29" si="7">SUM(D30:D33)</f>
        <v>0</v>
      </c>
      <c r="E29" s="31">
        <f t="shared" si="7"/>
        <v>47425877</v>
      </c>
      <c r="F29" s="31">
        <f t="shared" si="7"/>
        <v>0</v>
      </c>
      <c r="G29" s="31">
        <f t="shared" si="7"/>
        <v>1229213</v>
      </c>
      <c r="H29" s="31">
        <f t="shared" si="7"/>
        <v>0</v>
      </c>
      <c r="I29" s="31">
        <f t="shared" si="7"/>
        <v>34571579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83226669</v>
      </c>
      <c r="O29" s="43">
        <f t="shared" si="1"/>
        <v>168.2539922247897</v>
      </c>
      <c r="P29" s="10"/>
    </row>
    <row r="30" spans="1:16">
      <c r="A30" s="12"/>
      <c r="B30" s="44">
        <v>541</v>
      </c>
      <c r="C30" s="20" t="s">
        <v>47</v>
      </c>
      <c r="D30" s="46">
        <v>0</v>
      </c>
      <c r="E30" s="46">
        <v>43595014</v>
      </c>
      <c r="F30" s="46">
        <v>0</v>
      </c>
      <c r="G30" s="46">
        <v>1229213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44824227</v>
      </c>
      <c r="O30" s="47">
        <f t="shared" si="1"/>
        <v>90.618250517033289</v>
      </c>
      <c r="P30" s="9"/>
    </row>
    <row r="31" spans="1:16">
      <c r="A31" s="12"/>
      <c r="B31" s="44">
        <v>542</v>
      </c>
      <c r="C31" s="20" t="s">
        <v>48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15396563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15396563</v>
      </c>
      <c r="O31" s="47">
        <f t="shared" si="1"/>
        <v>31.126239009883776</v>
      </c>
      <c r="P31" s="9"/>
    </row>
    <row r="32" spans="1:16">
      <c r="A32" s="12"/>
      <c r="B32" s="44">
        <v>543</v>
      </c>
      <c r="C32" s="20" t="s">
        <v>49</v>
      </c>
      <c r="D32" s="46">
        <v>0</v>
      </c>
      <c r="E32" s="46">
        <v>3830863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3830863</v>
      </c>
      <c r="O32" s="47">
        <f t="shared" si="1"/>
        <v>7.7446088034141383</v>
      </c>
      <c r="P32" s="9"/>
    </row>
    <row r="33" spans="1:16">
      <c r="A33" s="12"/>
      <c r="B33" s="44">
        <v>544</v>
      </c>
      <c r="C33" s="20" t="s">
        <v>50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19175016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19175016</v>
      </c>
      <c r="O33" s="47">
        <f t="shared" si="1"/>
        <v>38.764893894458496</v>
      </c>
      <c r="P33" s="9"/>
    </row>
    <row r="34" spans="1:16" ht="15.75">
      <c r="A34" s="28" t="s">
        <v>52</v>
      </c>
      <c r="B34" s="29"/>
      <c r="C34" s="30"/>
      <c r="D34" s="31">
        <f t="shared" ref="D34:M34" si="9">SUM(D35:D38)</f>
        <v>2512494</v>
      </c>
      <c r="E34" s="31">
        <f t="shared" si="9"/>
        <v>17363652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19876146</v>
      </c>
      <c r="O34" s="43">
        <f t="shared" si="1"/>
        <v>40.182323223133977</v>
      </c>
      <c r="P34" s="10"/>
    </row>
    <row r="35" spans="1:16">
      <c r="A35" s="13"/>
      <c r="B35" s="45">
        <v>552</v>
      </c>
      <c r="C35" s="21" t="s">
        <v>53</v>
      </c>
      <c r="D35" s="46">
        <v>1970228</v>
      </c>
      <c r="E35" s="46">
        <v>8010498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9980726</v>
      </c>
      <c r="O35" s="47">
        <f t="shared" si="1"/>
        <v>20.177390432407627</v>
      </c>
      <c r="P35" s="9"/>
    </row>
    <row r="36" spans="1:16">
      <c r="A36" s="13"/>
      <c r="B36" s="45">
        <v>553</v>
      </c>
      <c r="C36" s="21" t="s">
        <v>54</v>
      </c>
      <c r="D36" s="46">
        <v>542266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542266</v>
      </c>
      <c r="O36" s="47">
        <f t="shared" si="1"/>
        <v>1.0962642196790047</v>
      </c>
      <c r="P36" s="9"/>
    </row>
    <row r="37" spans="1:16">
      <c r="A37" s="13"/>
      <c r="B37" s="45">
        <v>554</v>
      </c>
      <c r="C37" s="21" t="s">
        <v>55</v>
      </c>
      <c r="D37" s="46">
        <v>0</v>
      </c>
      <c r="E37" s="46">
        <v>9311186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9311186</v>
      </c>
      <c r="O37" s="47">
        <f t="shared" ref="O37:O68" si="10">(N37/O$88)</f>
        <v>18.82382457055407</v>
      </c>
      <c r="P37" s="9"/>
    </row>
    <row r="38" spans="1:16">
      <c r="A38" s="13"/>
      <c r="B38" s="45">
        <v>559</v>
      </c>
      <c r="C38" s="21" t="s">
        <v>56</v>
      </c>
      <c r="D38" s="46">
        <v>0</v>
      </c>
      <c r="E38" s="46">
        <v>41968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41968</v>
      </c>
      <c r="O38" s="47">
        <f t="shared" si="10"/>
        <v>8.4844000493279073E-2</v>
      </c>
      <c r="P38" s="9"/>
    </row>
    <row r="39" spans="1:16" ht="15.75">
      <c r="A39" s="28" t="s">
        <v>57</v>
      </c>
      <c r="B39" s="29"/>
      <c r="C39" s="30"/>
      <c r="D39" s="31">
        <f t="shared" ref="D39:M39" si="11">SUM(D40:D42)</f>
        <v>12329108</v>
      </c>
      <c r="E39" s="31">
        <f t="shared" si="11"/>
        <v>8050702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20379810</v>
      </c>
      <c r="O39" s="43">
        <f t="shared" si="10"/>
        <v>41.200548267559419</v>
      </c>
      <c r="P39" s="10"/>
    </row>
    <row r="40" spans="1:16">
      <c r="A40" s="12"/>
      <c r="B40" s="44">
        <v>562</v>
      </c>
      <c r="C40" s="20" t="s">
        <v>58</v>
      </c>
      <c r="D40" s="46">
        <v>2882186</v>
      </c>
      <c r="E40" s="46">
        <v>5640621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2">SUM(D40:M40)</f>
        <v>8522807</v>
      </c>
      <c r="O40" s="47">
        <f t="shared" si="10"/>
        <v>17.230009562336122</v>
      </c>
      <c r="P40" s="9"/>
    </row>
    <row r="41" spans="1:16">
      <c r="A41" s="12"/>
      <c r="B41" s="44">
        <v>564</v>
      </c>
      <c r="C41" s="20" t="s">
        <v>59</v>
      </c>
      <c r="D41" s="46">
        <v>9446922</v>
      </c>
      <c r="E41" s="46">
        <v>663893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10110815</v>
      </c>
      <c r="O41" s="47">
        <f t="shared" si="10"/>
        <v>20.440382978637377</v>
      </c>
      <c r="P41" s="9"/>
    </row>
    <row r="42" spans="1:16">
      <c r="A42" s="12"/>
      <c r="B42" s="44">
        <v>569</v>
      </c>
      <c r="C42" s="20" t="s">
        <v>60</v>
      </c>
      <c r="D42" s="46">
        <v>0</v>
      </c>
      <c r="E42" s="46">
        <v>1746188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1746188</v>
      </c>
      <c r="O42" s="47">
        <f t="shared" si="10"/>
        <v>3.5301557265859227</v>
      </c>
      <c r="P42" s="9"/>
    </row>
    <row r="43" spans="1:16" ht="15.75">
      <c r="A43" s="28" t="s">
        <v>61</v>
      </c>
      <c r="B43" s="29"/>
      <c r="C43" s="30"/>
      <c r="D43" s="31">
        <f t="shared" ref="D43:M43" si="13">SUM(D44:D48)</f>
        <v>18822853</v>
      </c>
      <c r="E43" s="31">
        <f t="shared" si="13"/>
        <v>22399588</v>
      </c>
      <c r="F43" s="31">
        <f t="shared" si="13"/>
        <v>0</v>
      </c>
      <c r="G43" s="31">
        <f t="shared" si="13"/>
        <v>4909507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46131948</v>
      </c>
      <c r="O43" s="43">
        <f t="shared" si="10"/>
        <v>93.261985771729044</v>
      </c>
      <c r="P43" s="9"/>
    </row>
    <row r="44" spans="1:16">
      <c r="A44" s="12"/>
      <c r="B44" s="44">
        <v>571</v>
      </c>
      <c r="C44" s="20" t="s">
        <v>62</v>
      </c>
      <c r="D44" s="46">
        <v>0</v>
      </c>
      <c r="E44" s="46">
        <v>13200079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13200079</v>
      </c>
      <c r="O44" s="47">
        <f t="shared" si="10"/>
        <v>26.685748884562589</v>
      </c>
      <c r="P44" s="9"/>
    </row>
    <row r="45" spans="1:16">
      <c r="A45" s="12"/>
      <c r="B45" s="44">
        <v>572</v>
      </c>
      <c r="C45" s="20" t="s">
        <v>63</v>
      </c>
      <c r="D45" s="46">
        <v>18036348</v>
      </c>
      <c r="E45" s="46">
        <v>3680239</v>
      </c>
      <c r="F45" s="46">
        <v>0</v>
      </c>
      <c r="G45" s="46">
        <v>705497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22422084</v>
      </c>
      <c r="O45" s="47">
        <f t="shared" si="10"/>
        <v>45.329281975703985</v>
      </c>
      <c r="P45" s="9"/>
    </row>
    <row r="46" spans="1:16">
      <c r="A46" s="12"/>
      <c r="B46" s="44">
        <v>573</v>
      </c>
      <c r="C46" s="20" t="s">
        <v>64</v>
      </c>
      <c r="D46" s="46">
        <v>0</v>
      </c>
      <c r="E46" s="46">
        <v>24706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24706</v>
      </c>
      <c r="O46" s="47">
        <f t="shared" si="10"/>
        <v>4.9946527739872112E-2</v>
      </c>
      <c r="P46" s="9"/>
    </row>
    <row r="47" spans="1:16">
      <c r="A47" s="12"/>
      <c r="B47" s="44">
        <v>575</v>
      </c>
      <c r="C47" s="20" t="s">
        <v>65</v>
      </c>
      <c r="D47" s="46">
        <v>0</v>
      </c>
      <c r="E47" s="46">
        <v>4401338</v>
      </c>
      <c r="F47" s="46">
        <v>0</v>
      </c>
      <c r="G47" s="46">
        <v>4204010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8605348</v>
      </c>
      <c r="O47" s="47">
        <f t="shared" si="10"/>
        <v>17.396877381739376</v>
      </c>
      <c r="P47" s="9"/>
    </row>
    <row r="48" spans="1:16">
      <c r="A48" s="12"/>
      <c r="B48" s="44">
        <v>579</v>
      </c>
      <c r="C48" s="20" t="s">
        <v>66</v>
      </c>
      <c r="D48" s="46">
        <v>786505</v>
      </c>
      <c r="E48" s="46">
        <v>1093226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1879731</v>
      </c>
      <c r="O48" s="47">
        <f t="shared" si="10"/>
        <v>3.8001310019832246</v>
      </c>
      <c r="P48" s="9"/>
    </row>
    <row r="49" spans="1:16" ht="15.75">
      <c r="A49" s="28" t="s">
        <v>95</v>
      </c>
      <c r="B49" s="29"/>
      <c r="C49" s="30"/>
      <c r="D49" s="31">
        <f t="shared" ref="D49:M49" si="14">SUM(D50:D50)</f>
        <v>20550400</v>
      </c>
      <c r="E49" s="31">
        <f t="shared" si="14"/>
        <v>42201409</v>
      </c>
      <c r="F49" s="31">
        <f t="shared" si="14"/>
        <v>0</v>
      </c>
      <c r="G49" s="31">
        <f t="shared" si="14"/>
        <v>284714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63036523</v>
      </c>
      <c r="O49" s="43">
        <f t="shared" si="10"/>
        <v>127.43687544096926</v>
      </c>
      <c r="P49" s="9"/>
    </row>
    <row r="50" spans="1:16">
      <c r="A50" s="12"/>
      <c r="B50" s="44">
        <v>581</v>
      </c>
      <c r="C50" s="20" t="s">
        <v>67</v>
      </c>
      <c r="D50" s="46">
        <v>20550400</v>
      </c>
      <c r="E50" s="46">
        <v>42201409</v>
      </c>
      <c r="F50" s="46">
        <v>0</v>
      </c>
      <c r="G50" s="46">
        <v>284714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63036523</v>
      </c>
      <c r="O50" s="47">
        <f t="shared" si="10"/>
        <v>127.43687544096926</v>
      </c>
      <c r="P50" s="9"/>
    </row>
    <row r="51" spans="1:16" ht="15.75">
      <c r="A51" s="28" t="s">
        <v>71</v>
      </c>
      <c r="B51" s="29"/>
      <c r="C51" s="30"/>
      <c r="D51" s="31">
        <f t="shared" ref="D51:M51" si="15">SUM(D52:D85)</f>
        <v>6411037</v>
      </c>
      <c r="E51" s="31">
        <f t="shared" si="15"/>
        <v>195944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14441006</v>
      </c>
      <c r="N51" s="31">
        <f>SUM(D51:M51)</f>
        <v>21047987</v>
      </c>
      <c r="O51" s="43">
        <f t="shared" si="10"/>
        <v>42.551358640167066</v>
      </c>
      <c r="P51" s="9"/>
    </row>
    <row r="52" spans="1:16">
      <c r="A52" s="12"/>
      <c r="B52" s="44">
        <v>601</v>
      </c>
      <c r="C52" s="20" t="s">
        <v>72</v>
      </c>
      <c r="D52" s="46">
        <v>343114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9" si="16">SUM(D52:M52)</f>
        <v>343114</v>
      </c>
      <c r="O52" s="47">
        <f t="shared" si="10"/>
        <v>0.69365145790247229</v>
      </c>
      <c r="P52" s="9"/>
    </row>
    <row r="53" spans="1:16">
      <c r="A53" s="12"/>
      <c r="B53" s="44">
        <v>602</v>
      </c>
      <c r="C53" s="20" t="s">
        <v>73</v>
      </c>
      <c r="D53" s="46">
        <v>538721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538721</v>
      </c>
      <c r="O53" s="47">
        <f t="shared" si="10"/>
        <v>1.0890975216769871</v>
      </c>
      <c r="P53" s="9"/>
    </row>
    <row r="54" spans="1:16">
      <c r="A54" s="12"/>
      <c r="B54" s="44">
        <v>603</v>
      </c>
      <c r="C54" s="20" t="s">
        <v>74</v>
      </c>
      <c r="D54" s="46">
        <v>327341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327341</v>
      </c>
      <c r="O54" s="47">
        <f t="shared" si="10"/>
        <v>0.66176420047346707</v>
      </c>
      <c r="P54" s="9"/>
    </row>
    <row r="55" spans="1:16">
      <c r="A55" s="12"/>
      <c r="B55" s="44">
        <v>604</v>
      </c>
      <c r="C55" s="20" t="s">
        <v>75</v>
      </c>
      <c r="D55" s="46">
        <v>1726560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2468463</v>
      </c>
      <c r="N55" s="46">
        <f t="shared" si="16"/>
        <v>4195023</v>
      </c>
      <c r="O55" s="47">
        <f t="shared" si="10"/>
        <v>8.4808076029669515</v>
      </c>
      <c r="P55" s="9"/>
    </row>
    <row r="56" spans="1:16">
      <c r="A56" s="12"/>
      <c r="B56" s="44">
        <v>605</v>
      </c>
      <c r="C56" s="20" t="s">
        <v>101</v>
      </c>
      <c r="D56" s="46">
        <v>109974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109974</v>
      </c>
      <c r="O56" s="47">
        <f t="shared" si="10"/>
        <v>0.22232734727048878</v>
      </c>
      <c r="P56" s="9"/>
    </row>
    <row r="57" spans="1:16">
      <c r="A57" s="12"/>
      <c r="B57" s="44">
        <v>607</v>
      </c>
      <c r="C57" s="20" t="s">
        <v>76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190199</v>
      </c>
      <c r="N57" s="46">
        <f t="shared" si="16"/>
        <v>190199</v>
      </c>
      <c r="O57" s="47">
        <f t="shared" si="10"/>
        <v>0.3845130587547938</v>
      </c>
      <c r="P57" s="9"/>
    </row>
    <row r="58" spans="1:16">
      <c r="A58" s="12"/>
      <c r="B58" s="44">
        <v>608</v>
      </c>
      <c r="C58" s="20" t="s">
        <v>77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125679</v>
      </c>
      <c r="N58" s="46">
        <f t="shared" si="16"/>
        <v>125679</v>
      </c>
      <c r="O58" s="47">
        <f t="shared" si="10"/>
        <v>0.25407713348253003</v>
      </c>
      <c r="P58" s="9"/>
    </row>
    <row r="59" spans="1:16">
      <c r="A59" s="12"/>
      <c r="B59" s="44">
        <v>614</v>
      </c>
      <c r="C59" s="20" t="s">
        <v>78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1302006</v>
      </c>
      <c r="N59" s="46">
        <f t="shared" si="16"/>
        <v>1302006</v>
      </c>
      <c r="O59" s="47">
        <f t="shared" si="10"/>
        <v>2.6321816075641515</v>
      </c>
      <c r="P59" s="9"/>
    </row>
    <row r="60" spans="1:16">
      <c r="A60" s="12"/>
      <c r="B60" s="44">
        <v>617</v>
      </c>
      <c r="C60" s="20" t="s">
        <v>79</v>
      </c>
      <c r="D60" s="46">
        <v>2471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2471</v>
      </c>
      <c r="O60" s="47">
        <f t="shared" si="10"/>
        <v>4.9954614282046459E-3</v>
      </c>
      <c r="P60" s="9"/>
    </row>
    <row r="61" spans="1:16">
      <c r="A61" s="12"/>
      <c r="B61" s="44">
        <v>618</v>
      </c>
      <c r="C61" s="20" t="s">
        <v>80</v>
      </c>
      <c r="D61" s="46">
        <v>4135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4135</v>
      </c>
      <c r="O61" s="47">
        <f t="shared" si="10"/>
        <v>8.359462972734202E-3</v>
      </c>
      <c r="P61" s="9"/>
    </row>
    <row r="62" spans="1:16">
      <c r="A62" s="12"/>
      <c r="B62" s="44">
        <v>621</v>
      </c>
      <c r="C62" s="20" t="s">
        <v>110</v>
      </c>
      <c r="D62" s="46">
        <v>76885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76885</v>
      </c>
      <c r="O62" s="47">
        <f t="shared" si="10"/>
        <v>0.15543344876872286</v>
      </c>
      <c r="P62" s="9"/>
    </row>
    <row r="63" spans="1:16">
      <c r="A63" s="12"/>
      <c r="B63" s="44">
        <v>622</v>
      </c>
      <c r="C63" s="20" t="s">
        <v>81</v>
      </c>
      <c r="D63" s="46">
        <v>219838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219838</v>
      </c>
      <c r="O63" s="47">
        <f t="shared" si="10"/>
        <v>0.44443231463118293</v>
      </c>
      <c r="P63" s="9"/>
    </row>
    <row r="64" spans="1:16">
      <c r="A64" s="12"/>
      <c r="B64" s="44">
        <v>623</v>
      </c>
      <c r="C64" s="20" t="s">
        <v>82</v>
      </c>
      <c r="D64" s="46">
        <v>1226627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1226627</v>
      </c>
      <c r="O64" s="47">
        <f t="shared" si="10"/>
        <v>2.4797927419240713</v>
      </c>
      <c r="P64" s="9"/>
    </row>
    <row r="65" spans="1:16">
      <c r="A65" s="12"/>
      <c r="B65" s="44">
        <v>634</v>
      </c>
      <c r="C65" s="20" t="s">
        <v>84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805775</v>
      </c>
      <c r="N65" s="46">
        <f t="shared" si="16"/>
        <v>805775</v>
      </c>
      <c r="O65" s="47">
        <f t="shared" si="10"/>
        <v>1.6289833801341962</v>
      </c>
      <c r="P65" s="9"/>
    </row>
    <row r="66" spans="1:16">
      <c r="A66" s="12"/>
      <c r="B66" s="44">
        <v>654</v>
      </c>
      <c r="C66" s="20" t="s">
        <v>85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1333472</v>
      </c>
      <c r="N66" s="46">
        <f t="shared" si="16"/>
        <v>1333472</v>
      </c>
      <c r="O66" s="47">
        <f t="shared" si="10"/>
        <v>2.6957943915786751</v>
      </c>
      <c r="P66" s="9"/>
    </row>
    <row r="67" spans="1:16">
      <c r="A67" s="12"/>
      <c r="B67" s="44">
        <v>661</v>
      </c>
      <c r="C67" s="20" t="s">
        <v>128</v>
      </c>
      <c r="D67" s="46">
        <v>861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861</v>
      </c>
      <c r="O67" s="47">
        <f t="shared" si="10"/>
        <v>1.7406282030288144E-3</v>
      </c>
      <c r="P67" s="9"/>
    </row>
    <row r="68" spans="1:16">
      <c r="A68" s="12"/>
      <c r="B68" s="44">
        <v>662</v>
      </c>
      <c r="C68" s="20" t="s">
        <v>129</v>
      </c>
      <c r="D68" s="46">
        <v>861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861</v>
      </c>
      <c r="O68" s="47">
        <f t="shared" si="10"/>
        <v>1.7406282030288144E-3</v>
      </c>
      <c r="P68" s="9"/>
    </row>
    <row r="69" spans="1:16">
      <c r="A69" s="12"/>
      <c r="B69" s="44">
        <v>669</v>
      </c>
      <c r="C69" s="20" t="s">
        <v>111</v>
      </c>
      <c r="D69" s="46">
        <v>113923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113923</v>
      </c>
      <c r="O69" s="47">
        <f t="shared" ref="O69:O86" si="17">(N69/O$88)</f>
        <v>0.23031078603211569</v>
      </c>
      <c r="P69" s="9"/>
    </row>
    <row r="70" spans="1:16">
      <c r="A70" s="12"/>
      <c r="B70" s="44">
        <v>674</v>
      </c>
      <c r="C70" s="20" t="s">
        <v>86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546040</v>
      </c>
      <c r="N70" s="46">
        <f t="shared" ref="N70:N75" si="18">SUM(D70:M70)</f>
        <v>546040</v>
      </c>
      <c r="O70" s="47">
        <f t="shared" si="17"/>
        <v>1.1038938722205038</v>
      </c>
      <c r="P70" s="9"/>
    </row>
    <row r="71" spans="1:16">
      <c r="A71" s="12"/>
      <c r="B71" s="44">
        <v>681</v>
      </c>
      <c r="C71" s="20" t="s">
        <v>165</v>
      </c>
      <c r="D71" s="46">
        <v>3150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3150</v>
      </c>
      <c r="O71" s="47">
        <f t="shared" si="17"/>
        <v>6.3681519623005403E-3</v>
      </c>
      <c r="P71" s="9"/>
    </row>
    <row r="72" spans="1:16">
      <c r="A72" s="12"/>
      <c r="B72" s="44">
        <v>684</v>
      </c>
      <c r="C72" s="20" t="s">
        <v>87</v>
      </c>
      <c r="D72" s="46">
        <v>109867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109867</v>
      </c>
      <c r="O72" s="47">
        <f t="shared" si="17"/>
        <v>0.2221110322673249</v>
      </c>
      <c r="P72" s="9"/>
    </row>
    <row r="73" spans="1:16">
      <c r="A73" s="12"/>
      <c r="B73" s="44">
        <v>685</v>
      </c>
      <c r="C73" s="20" t="s">
        <v>114</v>
      </c>
      <c r="D73" s="46">
        <v>51298</v>
      </c>
      <c r="E73" s="46">
        <v>174542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225840</v>
      </c>
      <c r="O73" s="47">
        <f t="shared" si="17"/>
        <v>0.45656617116379494</v>
      </c>
      <c r="P73" s="9"/>
    </row>
    <row r="74" spans="1:16">
      <c r="A74" s="12"/>
      <c r="B74" s="44">
        <v>689</v>
      </c>
      <c r="C74" s="20" t="s">
        <v>88</v>
      </c>
      <c r="D74" s="46">
        <v>338577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338577</v>
      </c>
      <c r="O74" s="47">
        <f t="shared" si="17"/>
        <v>0.68447929744121594</v>
      </c>
      <c r="P74" s="9"/>
    </row>
    <row r="75" spans="1:16">
      <c r="A75" s="12"/>
      <c r="B75" s="44">
        <v>694</v>
      </c>
      <c r="C75" s="20" t="s">
        <v>89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619080</v>
      </c>
      <c r="N75" s="46">
        <f t="shared" si="18"/>
        <v>619080</v>
      </c>
      <c r="O75" s="47">
        <f t="shared" si="17"/>
        <v>1.2515541323241328</v>
      </c>
      <c r="P75" s="9"/>
    </row>
    <row r="76" spans="1:16">
      <c r="A76" s="12"/>
      <c r="B76" s="44">
        <v>704</v>
      </c>
      <c r="C76" s="20" t="s">
        <v>90</v>
      </c>
      <c r="D76" s="46">
        <v>77200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5" si="19">SUM(D76:M76)</f>
        <v>77200</v>
      </c>
      <c r="O76" s="47">
        <f t="shared" si="17"/>
        <v>0.15607026396495294</v>
      </c>
      <c r="P76" s="9"/>
    </row>
    <row r="77" spans="1:16">
      <c r="A77" s="12"/>
      <c r="B77" s="44">
        <v>712</v>
      </c>
      <c r="C77" s="20" t="s">
        <v>166</v>
      </c>
      <c r="D77" s="46">
        <v>0</v>
      </c>
      <c r="E77" s="46">
        <v>21402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21402</v>
      </c>
      <c r="O77" s="47">
        <f t="shared" si="17"/>
        <v>4.3267043903859097E-2</v>
      </c>
      <c r="P77" s="9"/>
    </row>
    <row r="78" spans="1:16">
      <c r="A78" s="12"/>
      <c r="B78" s="44">
        <v>713</v>
      </c>
      <c r="C78" s="20" t="s">
        <v>91</v>
      </c>
      <c r="D78" s="46">
        <v>228744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2695668</v>
      </c>
      <c r="N78" s="46">
        <f t="shared" si="19"/>
        <v>2924412</v>
      </c>
      <c r="O78" s="47">
        <f t="shared" si="17"/>
        <v>5.9120952432937299</v>
      </c>
      <c r="P78" s="9"/>
    </row>
    <row r="79" spans="1:16">
      <c r="A79" s="12"/>
      <c r="B79" s="44">
        <v>714</v>
      </c>
      <c r="C79" s="20" t="s">
        <v>92</v>
      </c>
      <c r="D79" s="46">
        <v>454339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446505</v>
      </c>
      <c r="N79" s="46">
        <f t="shared" si="19"/>
        <v>900844</v>
      </c>
      <c r="O79" s="47">
        <f t="shared" si="17"/>
        <v>1.8211782496275137</v>
      </c>
      <c r="P79" s="9"/>
    </row>
    <row r="80" spans="1:16">
      <c r="A80" s="12"/>
      <c r="B80" s="44">
        <v>719</v>
      </c>
      <c r="C80" s="20" t="s">
        <v>93</v>
      </c>
      <c r="D80" s="46">
        <v>436654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436654</v>
      </c>
      <c r="O80" s="47">
        <f t="shared" si="17"/>
        <v>0.88275524664964444</v>
      </c>
      <c r="P80" s="9"/>
    </row>
    <row r="81" spans="1:119">
      <c r="A81" s="12"/>
      <c r="B81" s="44">
        <v>724</v>
      </c>
      <c r="C81" s="20" t="s">
        <v>94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1581523</v>
      </c>
      <c r="N81" s="46">
        <f t="shared" si="19"/>
        <v>1581523</v>
      </c>
      <c r="O81" s="47">
        <f t="shared" si="17"/>
        <v>3.1972631098010913</v>
      </c>
      <c r="P81" s="9"/>
    </row>
    <row r="82" spans="1:119">
      <c r="A82" s="12"/>
      <c r="B82" s="44">
        <v>731</v>
      </c>
      <c r="C82" s="20" t="s">
        <v>167</v>
      </c>
      <c r="D82" s="46">
        <v>9372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9372</v>
      </c>
      <c r="O82" s="47">
        <f t="shared" si="17"/>
        <v>1.8946768314501799E-2</v>
      </c>
      <c r="P82" s="9"/>
    </row>
    <row r="83" spans="1:119">
      <c r="A83" s="12"/>
      <c r="B83" s="44">
        <v>744</v>
      </c>
      <c r="C83" s="20" t="s">
        <v>96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909697</v>
      </c>
      <c r="N83" s="46">
        <f t="shared" si="19"/>
        <v>909697</v>
      </c>
      <c r="O83" s="47">
        <f t="shared" si="17"/>
        <v>1.8390757890948934</v>
      </c>
      <c r="P83" s="9"/>
    </row>
    <row r="84" spans="1:119">
      <c r="A84" s="12"/>
      <c r="B84" s="44">
        <v>752</v>
      </c>
      <c r="C84" s="20" t="s">
        <v>97</v>
      </c>
      <c r="D84" s="46">
        <v>10525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10525</v>
      </c>
      <c r="O84" s="47">
        <f t="shared" si="17"/>
        <v>2.1277714096258154E-2</v>
      </c>
      <c r="P84" s="9"/>
    </row>
    <row r="85" spans="1:119" ht="15.75" thickBot="1">
      <c r="A85" s="12"/>
      <c r="B85" s="44">
        <v>764</v>
      </c>
      <c r="C85" s="20" t="s">
        <v>98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1416899</v>
      </c>
      <c r="N85" s="46">
        <f t="shared" si="19"/>
        <v>1416899</v>
      </c>
      <c r="O85" s="47">
        <f t="shared" si="17"/>
        <v>2.864453380073547</v>
      </c>
      <c r="P85" s="9"/>
    </row>
    <row r="86" spans="1:119" ht="16.5" thickBot="1">
      <c r="A86" s="14" t="s">
        <v>10</v>
      </c>
      <c r="B86" s="23"/>
      <c r="C86" s="22"/>
      <c r="D86" s="15">
        <f t="shared" ref="D86:M86" si="20">SUM(D5,D14,D23,D29,D34,D39,D43,D49,D51)</f>
        <v>171852154</v>
      </c>
      <c r="E86" s="15">
        <f t="shared" si="20"/>
        <v>209048588</v>
      </c>
      <c r="F86" s="15">
        <f t="shared" si="20"/>
        <v>23000118</v>
      </c>
      <c r="G86" s="15">
        <f t="shared" si="20"/>
        <v>14680098</v>
      </c>
      <c r="H86" s="15">
        <f t="shared" si="20"/>
        <v>0</v>
      </c>
      <c r="I86" s="15">
        <f t="shared" si="20"/>
        <v>64533675</v>
      </c>
      <c r="J86" s="15">
        <f t="shared" si="20"/>
        <v>41230219</v>
      </c>
      <c r="K86" s="15">
        <f t="shared" si="20"/>
        <v>47497</v>
      </c>
      <c r="L86" s="15">
        <f t="shared" si="20"/>
        <v>0</v>
      </c>
      <c r="M86" s="15">
        <f t="shared" si="20"/>
        <v>32906959</v>
      </c>
      <c r="N86" s="15">
        <f>SUM(D86:M86)</f>
        <v>557299308</v>
      </c>
      <c r="O86" s="37">
        <f t="shared" si="17"/>
        <v>1126.6560894695026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38"/>
      <c r="B88" s="39"/>
      <c r="C88" s="39"/>
      <c r="D88" s="40"/>
      <c r="E88" s="40"/>
      <c r="F88" s="40"/>
      <c r="G88" s="40"/>
      <c r="H88" s="40"/>
      <c r="I88" s="40"/>
      <c r="J88" s="40"/>
      <c r="K88" s="40"/>
      <c r="L88" s="118" t="s">
        <v>168</v>
      </c>
      <c r="M88" s="118"/>
      <c r="N88" s="118"/>
      <c r="O88" s="41">
        <v>494649</v>
      </c>
    </row>
    <row r="89" spans="1:119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</row>
    <row r="90" spans="1:119" ht="15.75" customHeight="1" thickBot="1">
      <c r="A90" s="120" t="s">
        <v>107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200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193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194</v>
      </c>
      <c r="N4" s="34" t="s">
        <v>5</v>
      </c>
      <c r="O4" s="34" t="s">
        <v>195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64667459</v>
      </c>
      <c r="E5" s="26">
        <f t="shared" ref="E5:N5" si="0">SUM(E6:E14)</f>
        <v>5806541</v>
      </c>
      <c r="F5" s="26">
        <f t="shared" si="0"/>
        <v>11458487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78257240</v>
      </c>
      <c r="K5" s="26">
        <f t="shared" si="0"/>
        <v>114522</v>
      </c>
      <c r="L5" s="26">
        <f>SUM(L6:L14)</f>
        <v>0</v>
      </c>
      <c r="M5" s="26">
        <f t="shared" si="0"/>
        <v>605657925</v>
      </c>
      <c r="N5" s="26">
        <f t="shared" si="0"/>
        <v>3315934</v>
      </c>
      <c r="O5" s="27">
        <f>SUM(D5:N5)</f>
        <v>769278108</v>
      </c>
      <c r="P5" s="32">
        <f t="shared" ref="P5:P36" si="1">(O5/P$88)</f>
        <v>1342.9782879289126</v>
      </c>
      <c r="Q5" s="6"/>
    </row>
    <row r="6" spans="1:134">
      <c r="A6" s="12"/>
      <c r="B6" s="44">
        <v>511</v>
      </c>
      <c r="C6" s="20" t="s">
        <v>20</v>
      </c>
      <c r="D6" s="46">
        <v>647950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647950</v>
      </c>
      <c r="P6" s="47">
        <f t="shared" si="1"/>
        <v>1.1311680036311897</v>
      </c>
      <c r="Q6" s="9"/>
    </row>
    <row r="7" spans="1:134">
      <c r="A7" s="12"/>
      <c r="B7" s="44">
        <v>512</v>
      </c>
      <c r="C7" s="20" t="s">
        <v>21</v>
      </c>
      <c r="D7" s="46">
        <v>1075933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1075933</v>
      </c>
      <c r="P7" s="47">
        <f t="shared" si="1"/>
        <v>1.8783254628457704</v>
      </c>
      <c r="Q7" s="9"/>
    </row>
    <row r="8" spans="1:134">
      <c r="A8" s="12"/>
      <c r="B8" s="44">
        <v>513</v>
      </c>
      <c r="C8" s="20" t="s">
        <v>22</v>
      </c>
      <c r="D8" s="46">
        <v>26402226</v>
      </c>
      <c r="E8" s="46">
        <v>221596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8650</v>
      </c>
      <c r="L8" s="46">
        <v>0</v>
      </c>
      <c r="M8" s="46">
        <v>605657925</v>
      </c>
      <c r="N8" s="46">
        <v>0</v>
      </c>
      <c r="O8" s="46">
        <f t="shared" si="2"/>
        <v>632290397</v>
      </c>
      <c r="P8" s="47">
        <f t="shared" si="1"/>
        <v>1103.8300271466355</v>
      </c>
      <c r="Q8" s="9"/>
    </row>
    <row r="9" spans="1:134">
      <c r="A9" s="12"/>
      <c r="B9" s="44">
        <v>514</v>
      </c>
      <c r="C9" s="20" t="s">
        <v>23</v>
      </c>
      <c r="D9" s="46">
        <v>2121229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2121229</v>
      </c>
      <c r="P9" s="47">
        <f t="shared" si="1"/>
        <v>3.7031659436292697</v>
      </c>
      <c r="Q9" s="9"/>
    </row>
    <row r="10" spans="1:134">
      <c r="A10" s="12"/>
      <c r="B10" s="44">
        <v>515</v>
      </c>
      <c r="C10" s="20" t="s">
        <v>24</v>
      </c>
      <c r="D10" s="46">
        <v>176076</v>
      </c>
      <c r="E10" s="46">
        <v>3584589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3760665</v>
      </c>
      <c r="P10" s="47">
        <f t="shared" si="1"/>
        <v>6.5652348489477408</v>
      </c>
      <c r="Q10" s="9"/>
    </row>
    <row r="11" spans="1:134">
      <c r="A11" s="12"/>
      <c r="B11" s="44">
        <v>516</v>
      </c>
      <c r="C11" s="20" t="s">
        <v>25</v>
      </c>
      <c r="D11" s="46">
        <v>9575376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856463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10431839</v>
      </c>
      <c r="P11" s="47">
        <f t="shared" si="1"/>
        <v>18.21153251922523</v>
      </c>
      <c r="Q11" s="9"/>
    </row>
    <row r="12" spans="1:134">
      <c r="A12" s="12"/>
      <c r="B12" s="44">
        <v>517</v>
      </c>
      <c r="C12" s="20" t="s">
        <v>26</v>
      </c>
      <c r="D12" s="46">
        <v>1882534</v>
      </c>
      <c r="E12" s="46">
        <v>170000</v>
      </c>
      <c r="F12" s="46">
        <v>11458487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13511021</v>
      </c>
      <c r="P12" s="47">
        <f t="shared" si="1"/>
        <v>23.587058648952979</v>
      </c>
      <c r="Q12" s="9"/>
    </row>
    <row r="13" spans="1:134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105872</v>
      </c>
      <c r="L13" s="46">
        <v>0</v>
      </c>
      <c r="M13" s="46">
        <v>0</v>
      </c>
      <c r="N13" s="46">
        <v>0</v>
      </c>
      <c r="O13" s="46">
        <f t="shared" si="2"/>
        <v>105872</v>
      </c>
      <c r="P13" s="47">
        <f t="shared" si="1"/>
        <v>0.18482756212738843</v>
      </c>
      <c r="Q13" s="9"/>
    </row>
    <row r="14" spans="1:134">
      <c r="A14" s="12"/>
      <c r="B14" s="44">
        <v>519</v>
      </c>
      <c r="C14" s="20" t="s">
        <v>28</v>
      </c>
      <c r="D14" s="46">
        <v>22786135</v>
      </c>
      <c r="E14" s="46">
        <v>1830356</v>
      </c>
      <c r="F14" s="46">
        <v>0</v>
      </c>
      <c r="G14" s="46">
        <v>0</v>
      </c>
      <c r="H14" s="46">
        <v>0</v>
      </c>
      <c r="I14" s="46">
        <v>0</v>
      </c>
      <c r="J14" s="46">
        <v>77400777</v>
      </c>
      <c r="K14" s="46">
        <v>0</v>
      </c>
      <c r="L14" s="46">
        <v>0</v>
      </c>
      <c r="M14" s="46">
        <v>0</v>
      </c>
      <c r="N14" s="46">
        <v>3315934</v>
      </c>
      <c r="O14" s="46">
        <f t="shared" si="2"/>
        <v>105333202</v>
      </c>
      <c r="P14" s="47">
        <f t="shared" si="1"/>
        <v>183.88694779291743</v>
      </c>
      <c r="Q14" s="9"/>
    </row>
    <row r="15" spans="1:134" ht="15.75">
      <c r="A15" s="28" t="s">
        <v>29</v>
      </c>
      <c r="B15" s="29"/>
      <c r="C15" s="30"/>
      <c r="D15" s="31">
        <f t="shared" ref="D15:N15" si="3">SUM(D16:D23)</f>
        <v>157827069</v>
      </c>
      <c r="E15" s="31">
        <f t="shared" si="3"/>
        <v>69434878</v>
      </c>
      <c r="F15" s="31">
        <f t="shared" si="3"/>
        <v>0</v>
      </c>
      <c r="G15" s="31">
        <f t="shared" si="3"/>
        <v>9882753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3945785</v>
      </c>
      <c r="N15" s="31">
        <f t="shared" si="3"/>
        <v>0</v>
      </c>
      <c r="O15" s="42">
        <f>SUM(D15:N15)</f>
        <v>241090485</v>
      </c>
      <c r="P15" s="43">
        <f t="shared" si="1"/>
        <v>420.88717125075289</v>
      </c>
      <c r="Q15" s="10"/>
    </row>
    <row r="16" spans="1:134">
      <c r="A16" s="12"/>
      <c r="B16" s="44">
        <v>521</v>
      </c>
      <c r="C16" s="20" t="s">
        <v>30</v>
      </c>
      <c r="D16" s="46">
        <v>69572636</v>
      </c>
      <c r="E16" s="46">
        <v>3182309</v>
      </c>
      <c r="F16" s="46">
        <v>0</v>
      </c>
      <c r="G16" s="46">
        <v>109544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344675</v>
      </c>
      <c r="N16" s="46">
        <v>0</v>
      </c>
      <c r="O16" s="46">
        <f>SUM(D16:N16)</f>
        <v>73209164</v>
      </c>
      <c r="P16" s="47">
        <f t="shared" si="1"/>
        <v>127.80594781910391</v>
      </c>
      <c r="Q16" s="9"/>
    </row>
    <row r="17" spans="1:17">
      <c r="A17" s="12"/>
      <c r="B17" s="44">
        <v>522</v>
      </c>
      <c r="C17" s="20" t="s">
        <v>31</v>
      </c>
      <c r="D17" s="46">
        <v>2013478</v>
      </c>
      <c r="E17" s="46">
        <v>32127077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34140555</v>
      </c>
      <c r="P17" s="47">
        <f t="shared" si="1"/>
        <v>59.601363441948969</v>
      </c>
      <c r="Q17" s="9"/>
    </row>
    <row r="18" spans="1:17">
      <c r="A18" s="12"/>
      <c r="B18" s="44">
        <v>523</v>
      </c>
      <c r="C18" s="20" t="s">
        <v>32</v>
      </c>
      <c r="D18" s="46">
        <v>25471869</v>
      </c>
      <c r="E18" s="46">
        <v>1994032</v>
      </c>
      <c r="F18" s="46">
        <v>0</v>
      </c>
      <c r="G18" s="46">
        <v>575050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3601110</v>
      </c>
      <c r="N18" s="46">
        <v>0</v>
      </c>
      <c r="O18" s="46">
        <f t="shared" si="4"/>
        <v>31642061</v>
      </c>
      <c r="P18" s="47">
        <f t="shared" si="1"/>
        <v>55.239581714864308</v>
      </c>
      <c r="Q18" s="9"/>
    </row>
    <row r="19" spans="1:17">
      <c r="A19" s="12"/>
      <c r="B19" s="44">
        <v>524</v>
      </c>
      <c r="C19" s="20" t="s">
        <v>33</v>
      </c>
      <c r="D19" s="46">
        <v>153440</v>
      </c>
      <c r="E19" s="46">
        <v>4368282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4521722</v>
      </c>
      <c r="P19" s="47">
        <f t="shared" si="1"/>
        <v>7.8938610197009504</v>
      </c>
      <c r="Q19" s="9"/>
    </row>
    <row r="20" spans="1:17">
      <c r="A20" s="12"/>
      <c r="B20" s="44">
        <v>525</v>
      </c>
      <c r="C20" s="20" t="s">
        <v>34</v>
      </c>
      <c r="D20" s="46">
        <v>13582727</v>
      </c>
      <c r="E20" s="46">
        <v>2420219</v>
      </c>
      <c r="F20" s="46">
        <v>0</v>
      </c>
      <c r="G20" s="46">
        <v>7999446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24002392</v>
      </c>
      <c r="P20" s="47">
        <f t="shared" si="1"/>
        <v>41.902520010823736</v>
      </c>
      <c r="Q20" s="9"/>
    </row>
    <row r="21" spans="1:17">
      <c r="A21" s="12"/>
      <c r="B21" s="44">
        <v>526</v>
      </c>
      <c r="C21" s="20" t="s">
        <v>35</v>
      </c>
      <c r="D21" s="46">
        <v>33598719</v>
      </c>
      <c r="E21" s="46">
        <v>444887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34043606</v>
      </c>
      <c r="P21" s="47">
        <f t="shared" si="1"/>
        <v>59.432113335020908</v>
      </c>
      <c r="Q21" s="9"/>
    </row>
    <row r="22" spans="1:17">
      <c r="A22" s="12"/>
      <c r="B22" s="44">
        <v>527</v>
      </c>
      <c r="C22" s="20" t="s">
        <v>36</v>
      </c>
      <c r="D22" s="46">
        <v>2779699</v>
      </c>
      <c r="E22" s="46">
        <v>2597</v>
      </c>
      <c r="F22" s="46">
        <v>0</v>
      </c>
      <c r="G22" s="46">
        <v>1198713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3981009</v>
      </c>
      <c r="P22" s="47">
        <f t="shared" si="1"/>
        <v>6.9499035465202557</v>
      </c>
      <c r="Q22" s="9"/>
    </row>
    <row r="23" spans="1:17">
      <c r="A23" s="12"/>
      <c r="B23" s="44">
        <v>529</v>
      </c>
      <c r="C23" s="20" t="s">
        <v>37</v>
      </c>
      <c r="D23" s="46">
        <v>10654501</v>
      </c>
      <c r="E23" s="46">
        <v>24895475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35549976</v>
      </c>
      <c r="P23" s="47">
        <f t="shared" si="1"/>
        <v>62.061880362769827</v>
      </c>
      <c r="Q23" s="9"/>
    </row>
    <row r="24" spans="1:17" ht="15.75">
      <c r="A24" s="28" t="s">
        <v>38</v>
      </c>
      <c r="B24" s="29"/>
      <c r="C24" s="30"/>
      <c r="D24" s="31">
        <f t="shared" ref="D24:N24" si="5">SUM(D25:D28)</f>
        <v>5714486</v>
      </c>
      <c r="E24" s="31">
        <f t="shared" si="5"/>
        <v>14042378</v>
      </c>
      <c r="F24" s="31">
        <f t="shared" si="5"/>
        <v>0</v>
      </c>
      <c r="G24" s="31">
        <f t="shared" si="5"/>
        <v>89688</v>
      </c>
      <c r="H24" s="31">
        <f t="shared" si="5"/>
        <v>0</v>
      </c>
      <c r="I24" s="31">
        <f t="shared" si="5"/>
        <v>57640258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si="5"/>
        <v>0</v>
      </c>
      <c r="O24" s="42">
        <f>SUM(D24:N24)</f>
        <v>77486810</v>
      </c>
      <c r="P24" s="43">
        <f t="shared" si="1"/>
        <v>135.27370966193274</v>
      </c>
      <c r="Q24" s="10"/>
    </row>
    <row r="25" spans="1:17">
      <c r="A25" s="12"/>
      <c r="B25" s="44">
        <v>534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40265011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51" si="6">SUM(D25:N25)</f>
        <v>40265011</v>
      </c>
      <c r="P25" s="47">
        <f t="shared" si="1"/>
        <v>70.293220324188439</v>
      </c>
      <c r="Q25" s="9"/>
    </row>
    <row r="26" spans="1:17">
      <c r="A26" s="12"/>
      <c r="B26" s="44">
        <v>536</v>
      </c>
      <c r="C26" s="20" t="s">
        <v>42</v>
      </c>
      <c r="D26" s="46">
        <v>0</v>
      </c>
      <c r="E26" s="46">
        <v>197542</v>
      </c>
      <c r="F26" s="46">
        <v>0</v>
      </c>
      <c r="G26" s="46">
        <v>0</v>
      </c>
      <c r="H26" s="46">
        <v>0</v>
      </c>
      <c r="I26" s="46">
        <v>17375247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17572789</v>
      </c>
      <c r="P26" s="47">
        <f t="shared" si="1"/>
        <v>30.677948377748489</v>
      </c>
      <c r="Q26" s="9"/>
    </row>
    <row r="27" spans="1:17">
      <c r="A27" s="12"/>
      <c r="B27" s="44">
        <v>537</v>
      </c>
      <c r="C27" s="20" t="s">
        <v>43</v>
      </c>
      <c r="D27" s="46">
        <v>5714486</v>
      </c>
      <c r="E27" s="46">
        <v>5481243</v>
      </c>
      <c r="F27" s="46">
        <v>0</v>
      </c>
      <c r="G27" s="46">
        <v>89688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11285417</v>
      </c>
      <c r="P27" s="47">
        <f t="shared" si="1"/>
        <v>19.701678552412211</v>
      </c>
      <c r="Q27" s="9"/>
    </row>
    <row r="28" spans="1:17">
      <c r="A28" s="12"/>
      <c r="B28" s="44">
        <v>538</v>
      </c>
      <c r="C28" s="20" t="s">
        <v>44</v>
      </c>
      <c r="D28" s="46">
        <v>0</v>
      </c>
      <c r="E28" s="46">
        <v>8363593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8363593</v>
      </c>
      <c r="P28" s="47">
        <f t="shared" si="1"/>
        <v>14.6008624075836</v>
      </c>
      <c r="Q28" s="9"/>
    </row>
    <row r="29" spans="1:17" ht="15.75">
      <c r="A29" s="28" t="s">
        <v>46</v>
      </c>
      <c r="B29" s="29"/>
      <c r="C29" s="30"/>
      <c r="D29" s="31">
        <f>SUM(D30:D35)</f>
        <v>1234616</v>
      </c>
      <c r="E29" s="31">
        <f t="shared" ref="E29:N29" si="7">SUM(E30:E35)</f>
        <v>45227648</v>
      </c>
      <c r="F29" s="31">
        <f t="shared" si="7"/>
        <v>0</v>
      </c>
      <c r="G29" s="31">
        <f t="shared" si="7"/>
        <v>533677</v>
      </c>
      <c r="H29" s="31">
        <f t="shared" si="7"/>
        <v>0</v>
      </c>
      <c r="I29" s="31">
        <f t="shared" si="7"/>
        <v>54703659</v>
      </c>
      <c r="J29" s="31">
        <f t="shared" si="7"/>
        <v>0</v>
      </c>
      <c r="K29" s="31">
        <f t="shared" si="7"/>
        <v>0</v>
      </c>
      <c r="L29" s="31">
        <f>SUM(L30:L35)</f>
        <v>0</v>
      </c>
      <c r="M29" s="31">
        <f t="shared" si="7"/>
        <v>0</v>
      </c>
      <c r="N29" s="31">
        <f t="shared" si="7"/>
        <v>0</v>
      </c>
      <c r="O29" s="31">
        <f t="shared" si="6"/>
        <v>101699600</v>
      </c>
      <c r="P29" s="43">
        <f t="shared" si="1"/>
        <v>177.54353499821059</v>
      </c>
      <c r="Q29" s="10"/>
    </row>
    <row r="30" spans="1:17">
      <c r="A30" s="12"/>
      <c r="B30" s="44">
        <v>541</v>
      </c>
      <c r="C30" s="20" t="s">
        <v>47</v>
      </c>
      <c r="D30" s="46">
        <v>0</v>
      </c>
      <c r="E30" s="46">
        <v>44426912</v>
      </c>
      <c r="F30" s="46">
        <v>0</v>
      </c>
      <c r="G30" s="46">
        <v>533677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44960589</v>
      </c>
      <c r="P30" s="47">
        <f t="shared" si="1"/>
        <v>78.490592948857838</v>
      </c>
      <c r="Q30" s="9"/>
    </row>
    <row r="31" spans="1:17">
      <c r="A31" s="12"/>
      <c r="B31" s="44">
        <v>542</v>
      </c>
      <c r="C31" s="20" t="s">
        <v>48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21178510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21178510</v>
      </c>
      <c r="P31" s="47">
        <f t="shared" si="1"/>
        <v>36.972687516912089</v>
      </c>
      <c r="Q31" s="9"/>
    </row>
    <row r="32" spans="1:17">
      <c r="A32" s="12"/>
      <c r="B32" s="44">
        <v>543</v>
      </c>
      <c r="C32" s="20" t="s">
        <v>49</v>
      </c>
      <c r="D32" s="46">
        <v>0</v>
      </c>
      <c r="E32" s="46">
        <v>800736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800736</v>
      </c>
      <c r="P32" s="47">
        <f t="shared" si="1"/>
        <v>1.3978963539711775</v>
      </c>
      <c r="Q32" s="9"/>
    </row>
    <row r="33" spans="1:17">
      <c r="A33" s="12"/>
      <c r="B33" s="44">
        <v>544</v>
      </c>
      <c r="C33" s="20" t="s">
        <v>50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32007022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32007022</v>
      </c>
      <c r="P33" s="47">
        <f t="shared" si="1"/>
        <v>55.876717613889298</v>
      </c>
      <c r="Q33" s="9"/>
    </row>
    <row r="34" spans="1:17">
      <c r="A34" s="12"/>
      <c r="B34" s="44">
        <v>545</v>
      </c>
      <c r="C34" s="20" t="s">
        <v>51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1518127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1518127</v>
      </c>
      <c r="P34" s="47">
        <f t="shared" si="1"/>
        <v>2.6502919790857433</v>
      </c>
      <c r="Q34" s="9"/>
    </row>
    <row r="35" spans="1:17">
      <c r="A35" s="12"/>
      <c r="B35" s="44">
        <v>549</v>
      </c>
      <c r="C35" s="20" t="s">
        <v>109</v>
      </c>
      <c r="D35" s="46">
        <v>1234616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1234616</v>
      </c>
      <c r="P35" s="47">
        <f t="shared" si="1"/>
        <v>2.1553485854944441</v>
      </c>
      <c r="Q35" s="9"/>
    </row>
    <row r="36" spans="1:17" ht="15.75">
      <c r="A36" s="28" t="s">
        <v>52</v>
      </c>
      <c r="B36" s="29"/>
      <c r="C36" s="30"/>
      <c r="D36" s="31">
        <f t="shared" ref="D36:N36" si="8">SUM(D37:D40)</f>
        <v>3492120</v>
      </c>
      <c r="E36" s="31">
        <f t="shared" si="8"/>
        <v>39314714</v>
      </c>
      <c r="F36" s="31">
        <f t="shared" si="8"/>
        <v>0</v>
      </c>
      <c r="G36" s="31">
        <f t="shared" si="8"/>
        <v>0</v>
      </c>
      <c r="H36" s="31">
        <f t="shared" si="8"/>
        <v>0</v>
      </c>
      <c r="I36" s="31">
        <f t="shared" si="8"/>
        <v>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31">
        <f t="shared" si="8"/>
        <v>0</v>
      </c>
      <c r="O36" s="31">
        <f t="shared" si="6"/>
        <v>42806834</v>
      </c>
      <c r="P36" s="43">
        <f t="shared" si="1"/>
        <v>74.730644274329407</v>
      </c>
      <c r="Q36" s="10"/>
    </row>
    <row r="37" spans="1:17">
      <c r="A37" s="13"/>
      <c r="B37" s="45">
        <v>552</v>
      </c>
      <c r="C37" s="21" t="s">
        <v>53</v>
      </c>
      <c r="D37" s="46">
        <v>0</v>
      </c>
      <c r="E37" s="46">
        <v>13717472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13717472</v>
      </c>
      <c r="P37" s="47">
        <f t="shared" ref="P37:P68" si="9">(O37/P$88)</f>
        <v>23.947473442559989</v>
      </c>
      <c r="Q37" s="9"/>
    </row>
    <row r="38" spans="1:17">
      <c r="A38" s="13"/>
      <c r="B38" s="45">
        <v>553</v>
      </c>
      <c r="C38" s="21" t="s">
        <v>54</v>
      </c>
      <c r="D38" s="46">
        <v>905993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905993</v>
      </c>
      <c r="P38" s="47">
        <f t="shared" si="9"/>
        <v>1.5816502710299136</v>
      </c>
      <c r="Q38" s="9"/>
    </row>
    <row r="39" spans="1:17">
      <c r="A39" s="13"/>
      <c r="B39" s="45">
        <v>554</v>
      </c>
      <c r="C39" s="21" t="s">
        <v>55</v>
      </c>
      <c r="D39" s="46">
        <v>759482</v>
      </c>
      <c r="E39" s="46">
        <v>24233716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24993198</v>
      </c>
      <c r="P39" s="47">
        <f t="shared" si="9"/>
        <v>43.632233792760317</v>
      </c>
      <c r="Q39" s="9"/>
    </row>
    <row r="40" spans="1:17">
      <c r="A40" s="13"/>
      <c r="B40" s="45">
        <v>559</v>
      </c>
      <c r="C40" s="21" t="s">
        <v>56</v>
      </c>
      <c r="D40" s="46">
        <v>1826645</v>
      </c>
      <c r="E40" s="46">
        <v>1363526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3190171</v>
      </c>
      <c r="P40" s="47">
        <f t="shared" si="9"/>
        <v>5.5692867679791904</v>
      </c>
      <c r="Q40" s="9"/>
    </row>
    <row r="41" spans="1:17" ht="15.75">
      <c r="A41" s="28" t="s">
        <v>57</v>
      </c>
      <c r="B41" s="29"/>
      <c r="C41" s="30"/>
      <c r="D41" s="31">
        <f t="shared" ref="D41:N41" si="10">SUM(D42:D45)</f>
        <v>18699572</v>
      </c>
      <c r="E41" s="31">
        <f t="shared" si="10"/>
        <v>13348336</v>
      </c>
      <c r="F41" s="31">
        <f t="shared" si="10"/>
        <v>0</v>
      </c>
      <c r="G41" s="31">
        <f t="shared" si="10"/>
        <v>46291</v>
      </c>
      <c r="H41" s="31">
        <f t="shared" si="10"/>
        <v>0</v>
      </c>
      <c r="I41" s="31">
        <f t="shared" si="10"/>
        <v>0</v>
      </c>
      <c r="J41" s="31">
        <f t="shared" si="10"/>
        <v>0</v>
      </c>
      <c r="K41" s="31">
        <f t="shared" si="10"/>
        <v>0</v>
      </c>
      <c r="L41" s="31">
        <f t="shared" si="10"/>
        <v>0</v>
      </c>
      <c r="M41" s="31">
        <f t="shared" si="10"/>
        <v>15968571</v>
      </c>
      <c r="N41" s="31">
        <f t="shared" si="10"/>
        <v>0</v>
      </c>
      <c r="O41" s="31">
        <f t="shared" si="6"/>
        <v>48062770</v>
      </c>
      <c r="P41" s="43">
        <f t="shared" si="9"/>
        <v>83.906269912624495</v>
      </c>
      <c r="Q41" s="10"/>
    </row>
    <row r="42" spans="1:17">
      <c r="A42" s="12"/>
      <c r="B42" s="44">
        <v>562</v>
      </c>
      <c r="C42" s="20" t="s">
        <v>58</v>
      </c>
      <c r="D42" s="46">
        <v>2482153</v>
      </c>
      <c r="E42" s="46">
        <v>6790931</v>
      </c>
      <c r="F42" s="46">
        <v>0</v>
      </c>
      <c r="G42" s="46">
        <v>46291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9319375</v>
      </c>
      <c r="P42" s="47">
        <f t="shared" si="9"/>
        <v>16.269432539301519</v>
      </c>
      <c r="Q42" s="9"/>
    </row>
    <row r="43" spans="1:17">
      <c r="A43" s="12"/>
      <c r="B43" s="44">
        <v>563</v>
      </c>
      <c r="C43" s="20" t="s">
        <v>196</v>
      </c>
      <c r="D43" s="46">
        <v>3761380</v>
      </c>
      <c r="E43" s="46">
        <v>842213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4603593</v>
      </c>
      <c r="P43" s="47">
        <f t="shared" si="9"/>
        <v>8.0367884919214756</v>
      </c>
      <c r="Q43" s="9"/>
    </row>
    <row r="44" spans="1:17">
      <c r="A44" s="12"/>
      <c r="B44" s="44">
        <v>564</v>
      </c>
      <c r="C44" s="20" t="s">
        <v>59</v>
      </c>
      <c r="D44" s="46">
        <v>11542611</v>
      </c>
      <c r="E44" s="46">
        <v>4569222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16111833</v>
      </c>
      <c r="P44" s="47">
        <f t="shared" si="9"/>
        <v>28.127463491703256</v>
      </c>
      <c r="Q44" s="9"/>
    </row>
    <row r="45" spans="1:17">
      <c r="A45" s="12"/>
      <c r="B45" s="44">
        <v>569</v>
      </c>
      <c r="C45" s="20" t="s">
        <v>60</v>
      </c>
      <c r="D45" s="46">
        <v>913428</v>
      </c>
      <c r="E45" s="46">
        <v>1145970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15968571</v>
      </c>
      <c r="N45" s="46">
        <v>0</v>
      </c>
      <c r="O45" s="46">
        <f t="shared" si="6"/>
        <v>18027969</v>
      </c>
      <c r="P45" s="47">
        <f t="shared" si="9"/>
        <v>31.472585389698246</v>
      </c>
      <c r="Q45" s="9"/>
    </row>
    <row r="46" spans="1:17" ht="15.75">
      <c r="A46" s="28" t="s">
        <v>61</v>
      </c>
      <c r="B46" s="29"/>
      <c r="C46" s="30"/>
      <c r="D46" s="31">
        <f t="shared" ref="D46:N46" si="11">SUM(D47:D51)</f>
        <v>15863376</v>
      </c>
      <c r="E46" s="31">
        <f t="shared" si="11"/>
        <v>34634695</v>
      </c>
      <c r="F46" s="31">
        <f t="shared" si="11"/>
        <v>0</v>
      </c>
      <c r="G46" s="31">
        <f t="shared" si="11"/>
        <v>5757202</v>
      </c>
      <c r="H46" s="31">
        <f t="shared" si="11"/>
        <v>0</v>
      </c>
      <c r="I46" s="31">
        <f t="shared" si="11"/>
        <v>0</v>
      </c>
      <c r="J46" s="31">
        <f t="shared" si="11"/>
        <v>0</v>
      </c>
      <c r="K46" s="31">
        <f t="shared" si="11"/>
        <v>0</v>
      </c>
      <c r="L46" s="31">
        <f t="shared" si="11"/>
        <v>0</v>
      </c>
      <c r="M46" s="31">
        <f t="shared" si="11"/>
        <v>0</v>
      </c>
      <c r="N46" s="31">
        <f t="shared" si="11"/>
        <v>0</v>
      </c>
      <c r="O46" s="31">
        <f>SUM(D46:N46)</f>
        <v>56255273</v>
      </c>
      <c r="P46" s="43">
        <f t="shared" si="9"/>
        <v>98.208449499402079</v>
      </c>
      <c r="Q46" s="9"/>
    </row>
    <row r="47" spans="1:17">
      <c r="A47" s="12"/>
      <c r="B47" s="44">
        <v>571</v>
      </c>
      <c r="C47" s="20" t="s">
        <v>62</v>
      </c>
      <c r="D47" s="46">
        <v>0</v>
      </c>
      <c r="E47" s="46">
        <v>19346184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19346184</v>
      </c>
      <c r="P47" s="47">
        <f t="shared" si="9"/>
        <v>33.773878128191477</v>
      </c>
      <c r="Q47" s="9"/>
    </row>
    <row r="48" spans="1:17">
      <c r="A48" s="12"/>
      <c r="B48" s="44">
        <v>572</v>
      </c>
      <c r="C48" s="20" t="s">
        <v>63</v>
      </c>
      <c r="D48" s="46">
        <v>15175376</v>
      </c>
      <c r="E48" s="46">
        <v>3567494</v>
      </c>
      <c r="F48" s="46">
        <v>0</v>
      </c>
      <c r="G48" s="46">
        <v>4523746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23266616</v>
      </c>
      <c r="P48" s="47">
        <f t="shared" si="9"/>
        <v>40.618028508331662</v>
      </c>
      <c r="Q48" s="9"/>
    </row>
    <row r="49" spans="1:17">
      <c r="A49" s="12"/>
      <c r="B49" s="44">
        <v>573</v>
      </c>
      <c r="C49" s="20" t="s">
        <v>64</v>
      </c>
      <c r="D49" s="46">
        <v>688000</v>
      </c>
      <c r="E49" s="46">
        <v>28000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716000</v>
      </c>
      <c r="P49" s="47">
        <f t="shared" si="9"/>
        <v>1.2499672669186386</v>
      </c>
      <c r="Q49" s="9"/>
    </row>
    <row r="50" spans="1:17">
      <c r="A50" s="12"/>
      <c r="B50" s="44">
        <v>575</v>
      </c>
      <c r="C50" s="20" t="s">
        <v>65</v>
      </c>
      <c r="D50" s="46">
        <v>0</v>
      </c>
      <c r="E50" s="46">
        <v>7327844</v>
      </c>
      <c r="F50" s="46">
        <v>0</v>
      </c>
      <c r="G50" s="46">
        <v>1233456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8561300</v>
      </c>
      <c r="P50" s="47">
        <f t="shared" si="9"/>
        <v>14.946012237808018</v>
      </c>
      <c r="Q50" s="9"/>
    </row>
    <row r="51" spans="1:17">
      <c r="A51" s="12"/>
      <c r="B51" s="44">
        <v>579</v>
      </c>
      <c r="C51" s="20" t="s">
        <v>66</v>
      </c>
      <c r="D51" s="46">
        <v>0</v>
      </c>
      <c r="E51" s="46">
        <v>4365173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4365173</v>
      </c>
      <c r="P51" s="47">
        <f t="shared" si="9"/>
        <v>7.6205633581522827</v>
      </c>
      <c r="Q51" s="9"/>
    </row>
    <row r="52" spans="1:17" ht="15.75">
      <c r="A52" s="28" t="s">
        <v>95</v>
      </c>
      <c r="B52" s="29"/>
      <c r="C52" s="30"/>
      <c r="D52" s="31">
        <f t="shared" ref="D52:N52" si="12">SUM(D53:D57)</f>
        <v>38531511</v>
      </c>
      <c r="E52" s="31">
        <f t="shared" si="12"/>
        <v>119332964</v>
      </c>
      <c r="F52" s="31">
        <f t="shared" si="12"/>
        <v>0</v>
      </c>
      <c r="G52" s="31">
        <f t="shared" si="12"/>
        <v>3403398</v>
      </c>
      <c r="H52" s="31">
        <f t="shared" si="12"/>
        <v>0</v>
      </c>
      <c r="I52" s="31">
        <f t="shared" si="12"/>
        <v>1019738</v>
      </c>
      <c r="J52" s="31">
        <f t="shared" si="12"/>
        <v>625</v>
      </c>
      <c r="K52" s="31">
        <f t="shared" si="12"/>
        <v>0</v>
      </c>
      <c r="L52" s="31">
        <f t="shared" si="12"/>
        <v>0</v>
      </c>
      <c r="M52" s="31">
        <f t="shared" si="12"/>
        <v>0</v>
      </c>
      <c r="N52" s="31">
        <f t="shared" si="12"/>
        <v>304790.40999999997</v>
      </c>
      <c r="O52" s="31">
        <f>SUM(D52:N52)</f>
        <v>162593026.41</v>
      </c>
      <c r="P52" s="43">
        <f t="shared" si="9"/>
        <v>283.84910732086274</v>
      </c>
      <c r="Q52" s="9"/>
    </row>
    <row r="53" spans="1:17">
      <c r="A53" s="12"/>
      <c r="B53" s="44">
        <v>581</v>
      </c>
      <c r="C53" s="20" t="s">
        <v>197</v>
      </c>
      <c r="D53" s="46">
        <v>35541838</v>
      </c>
      <c r="E53" s="46">
        <v>119332964</v>
      </c>
      <c r="F53" s="46">
        <v>0</v>
      </c>
      <c r="G53" s="46">
        <v>3403398</v>
      </c>
      <c r="H53" s="46">
        <v>0</v>
      </c>
      <c r="I53" s="46">
        <v>519620</v>
      </c>
      <c r="J53" s="46">
        <v>625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158798445</v>
      </c>
      <c r="P53" s="47">
        <f t="shared" si="9"/>
        <v>277.22466241282092</v>
      </c>
      <c r="Q53" s="9"/>
    </row>
    <row r="54" spans="1:17">
      <c r="A54" s="12"/>
      <c r="B54" s="44">
        <v>584</v>
      </c>
      <c r="C54" s="20" t="s">
        <v>201</v>
      </c>
      <c r="D54" s="46">
        <v>2856678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4" si="13">SUM(D54:N54)</f>
        <v>2856678</v>
      </c>
      <c r="P54" s="47">
        <f t="shared" si="9"/>
        <v>4.9870865811824059</v>
      </c>
      <c r="Q54" s="9"/>
    </row>
    <row r="55" spans="1:17">
      <c r="A55" s="12"/>
      <c r="B55" s="44">
        <v>587</v>
      </c>
      <c r="C55" s="20" t="s">
        <v>70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304790.40999999997</v>
      </c>
      <c r="O55" s="46">
        <f t="shared" si="13"/>
        <v>304790.40999999997</v>
      </c>
      <c r="P55" s="47">
        <f t="shared" si="9"/>
        <v>0.53209222873004369</v>
      </c>
      <c r="Q55" s="9"/>
    </row>
    <row r="56" spans="1:17">
      <c r="A56" s="12"/>
      <c r="B56" s="44">
        <v>589</v>
      </c>
      <c r="C56" s="20" t="s">
        <v>202</v>
      </c>
      <c r="D56" s="46">
        <v>132995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132995</v>
      </c>
      <c r="P56" s="47">
        <f t="shared" si="9"/>
        <v>0.23217792830145859</v>
      </c>
      <c r="Q56" s="9"/>
    </row>
    <row r="57" spans="1:17">
      <c r="A57" s="12"/>
      <c r="B57" s="44">
        <v>591</v>
      </c>
      <c r="C57" s="20" t="s">
        <v>198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500118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500118</v>
      </c>
      <c r="P57" s="47">
        <f t="shared" si="9"/>
        <v>0.8730881698279549</v>
      </c>
      <c r="Q57" s="9"/>
    </row>
    <row r="58" spans="1:17" ht="15.75">
      <c r="A58" s="28" t="s">
        <v>71</v>
      </c>
      <c r="B58" s="29"/>
      <c r="C58" s="30"/>
      <c r="D58" s="31">
        <f t="shared" ref="D58:N58" si="14">SUM(D59:D85)</f>
        <v>25707395</v>
      </c>
      <c r="E58" s="31">
        <f t="shared" si="14"/>
        <v>203387</v>
      </c>
      <c r="F58" s="31">
        <f t="shared" si="14"/>
        <v>0</v>
      </c>
      <c r="G58" s="31">
        <f t="shared" si="14"/>
        <v>0</v>
      </c>
      <c r="H58" s="31">
        <f t="shared" si="14"/>
        <v>0</v>
      </c>
      <c r="I58" s="31">
        <f t="shared" si="14"/>
        <v>0</v>
      </c>
      <c r="J58" s="31">
        <f t="shared" si="14"/>
        <v>0</v>
      </c>
      <c r="K58" s="31">
        <f t="shared" si="14"/>
        <v>0</v>
      </c>
      <c r="L58" s="31">
        <f t="shared" si="14"/>
        <v>0</v>
      </c>
      <c r="M58" s="31">
        <f t="shared" si="14"/>
        <v>0</v>
      </c>
      <c r="N58" s="31">
        <f t="shared" si="14"/>
        <v>15576643</v>
      </c>
      <c r="O58" s="31">
        <f>SUM(D58:N58)</f>
        <v>41487425</v>
      </c>
      <c r="P58" s="43">
        <f t="shared" si="9"/>
        <v>72.427267093215093</v>
      </c>
      <c r="Q58" s="9"/>
    </row>
    <row r="59" spans="1:17">
      <c r="A59" s="12"/>
      <c r="B59" s="44">
        <v>601</v>
      </c>
      <c r="C59" s="20" t="s">
        <v>72</v>
      </c>
      <c r="D59" s="46">
        <v>59188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59188</v>
      </c>
      <c r="P59" s="47">
        <f t="shared" si="9"/>
        <v>0.10332829971282177</v>
      </c>
      <c r="Q59" s="9"/>
    </row>
    <row r="60" spans="1:17">
      <c r="A60" s="12"/>
      <c r="B60" s="44">
        <v>602</v>
      </c>
      <c r="C60" s="20" t="s">
        <v>73</v>
      </c>
      <c r="D60" s="46">
        <v>573160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573160</v>
      </c>
      <c r="P60" s="47">
        <f t="shared" si="9"/>
        <v>1.0006022886970487</v>
      </c>
      <c r="Q60" s="9"/>
    </row>
    <row r="61" spans="1:17">
      <c r="A61" s="12"/>
      <c r="B61" s="44">
        <v>603</v>
      </c>
      <c r="C61" s="20" t="s">
        <v>74</v>
      </c>
      <c r="D61" s="46">
        <v>468608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468608</v>
      </c>
      <c r="P61" s="47">
        <f t="shared" si="9"/>
        <v>0.81807913549749922</v>
      </c>
      <c r="Q61" s="9"/>
    </row>
    <row r="62" spans="1:17">
      <c r="A62" s="12"/>
      <c r="B62" s="44">
        <v>604</v>
      </c>
      <c r="C62" s="20" t="s">
        <v>75</v>
      </c>
      <c r="D62" s="46">
        <v>2710275</v>
      </c>
      <c r="E62" s="46">
        <v>203387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1596640</v>
      </c>
      <c r="O62" s="46">
        <f t="shared" si="13"/>
        <v>4510302</v>
      </c>
      <c r="P62" s="47">
        <f t="shared" si="9"/>
        <v>7.873924390946466</v>
      </c>
      <c r="Q62" s="9"/>
    </row>
    <row r="63" spans="1:17">
      <c r="A63" s="12"/>
      <c r="B63" s="44">
        <v>607</v>
      </c>
      <c r="C63" s="20" t="s">
        <v>76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70809</v>
      </c>
      <c r="O63" s="46">
        <f t="shared" si="13"/>
        <v>70809</v>
      </c>
      <c r="P63" s="47">
        <f t="shared" si="9"/>
        <v>0.12361582709949984</v>
      </c>
      <c r="Q63" s="9"/>
    </row>
    <row r="64" spans="1:17">
      <c r="A64" s="12"/>
      <c r="B64" s="44">
        <v>608</v>
      </c>
      <c r="C64" s="20" t="s">
        <v>77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262157</v>
      </c>
      <c r="O64" s="46">
        <f t="shared" si="13"/>
        <v>262157</v>
      </c>
      <c r="P64" s="47">
        <f t="shared" si="9"/>
        <v>0.45766434189048821</v>
      </c>
      <c r="Q64" s="9"/>
    </row>
    <row r="65" spans="1:17">
      <c r="A65" s="12"/>
      <c r="B65" s="44">
        <v>614</v>
      </c>
      <c r="C65" s="20" t="s">
        <v>78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1589258</v>
      </c>
      <c r="O65" s="46">
        <f t="shared" ref="O65:O79" si="15">SUM(D65:N65)</f>
        <v>1589258</v>
      </c>
      <c r="P65" s="47">
        <f t="shared" si="9"/>
        <v>2.7744699423024888</v>
      </c>
      <c r="Q65" s="9"/>
    </row>
    <row r="66" spans="1:17">
      <c r="A66" s="12"/>
      <c r="B66" s="44">
        <v>617</v>
      </c>
      <c r="C66" s="20" t="s">
        <v>79</v>
      </c>
      <c r="D66" s="46">
        <v>2248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2248</v>
      </c>
      <c r="P66" s="47">
        <f t="shared" si="9"/>
        <v>3.9244782346831006E-3</v>
      </c>
      <c r="Q66" s="9"/>
    </row>
    <row r="67" spans="1:17">
      <c r="A67" s="12"/>
      <c r="B67" s="44">
        <v>622</v>
      </c>
      <c r="C67" s="20" t="s">
        <v>81</v>
      </c>
      <c r="D67" s="46">
        <v>535304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535304</v>
      </c>
      <c r="P67" s="47">
        <f t="shared" si="9"/>
        <v>0.9345146338695739</v>
      </c>
      <c r="Q67" s="9"/>
    </row>
    <row r="68" spans="1:17">
      <c r="A68" s="12"/>
      <c r="B68" s="44">
        <v>623</v>
      </c>
      <c r="C68" s="20" t="s">
        <v>82</v>
      </c>
      <c r="D68" s="46">
        <v>1687487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1687487</v>
      </c>
      <c r="P68" s="47">
        <f t="shared" si="9"/>
        <v>2.9459546275848223</v>
      </c>
      <c r="Q68" s="9"/>
    </row>
    <row r="69" spans="1:17">
      <c r="A69" s="12"/>
      <c r="B69" s="44">
        <v>634</v>
      </c>
      <c r="C69" s="20" t="s">
        <v>84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1371973</v>
      </c>
      <c r="O69" s="46">
        <f t="shared" si="15"/>
        <v>1371973</v>
      </c>
      <c r="P69" s="47">
        <f t="shared" ref="P69:P86" si="16">(O69/P$88)</f>
        <v>2.3951415378438066</v>
      </c>
      <c r="Q69" s="9"/>
    </row>
    <row r="70" spans="1:17">
      <c r="A70" s="12"/>
      <c r="B70" s="44">
        <v>654</v>
      </c>
      <c r="C70" s="20" t="s">
        <v>120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1628997</v>
      </c>
      <c r="O70" s="46">
        <f t="shared" si="15"/>
        <v>1628997</v>
      </c>
      <c r="P70" s="47">
        <f t="shared" si="16"/>
        <v>2.8438448713808122</v>
      </c>
      <c r="Q70" s="9"/>
    </row>
    <row r="71" spans="1:17">
      <c r="A71" s="12"/>
      <c r="B71" s="44">
        <v>674</v>
      </c>
      <c r="C71" s="20" t="s">
        <v>86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485180</v>
      </c>
      <c r="O71" s="46">
        <f t="shared" si="15"/>
        <v>485180</v>
      </c>
      <c r="P71" s="47">
        <f t="shared" si="16"/>
        <v>0.84700994212791214</v>
      </c>
      <c r="Q71" s="9"/>
    </row>
    <row r="72" spans="1:17">
      <c r="A72" s="12"/>
      <c r="B72" s="44">
        <v>685</v>
      </c>
      <c r="C72" s="20" t="s">
        <v>114</v>
      </c>
      <c r="D72" s="46">
        <v>31876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31876</v>
      </c>
      <c r="P72" s="47">
        <f t="shared" si="16"/>
        <v>5.5647984078629226E-2</v>
      </c>
      <c r="Q72" s="9"/>
    </row>
    <row r="73" spans="1:17">
      <c r="A73" s="12"/>
      <c r="B73" s="44">
        <v>689</v>
      </c>
      <c r="C73" s="20" t="s">
        <v>121</v>
      </c>
      <c r="D73" s="46">
        <v>341789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341789</v>
      </c>
      <c r="P73" s="47">
        <f t="shared" si="16"/>
        <v>0.5966830477553835</v>
      </c>
      <c r="Q73" s="9"/>
    </row>
    <row r="74" spans="1:17">
      <c r="A74" s="12"/>
      <c r="B74" s="44">
        <v>694</v>
      </c>
      <c r="C74" s="20" t="s">
        <v>89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736884</v>
      </c>
      <c r="O74" s="46">
        <f t="shared" si="15"/>
        <v>736884</v>
      </c>
      <c r="P74" s="47">
        <f t="shared" si="16"/>
        <v>1.2864258093799918</v>
      </c>
      <c r="Q74" s="9"/>
    </row>
    <row r="75" spans="1:17">
      <c r="A75" s="12"/>
      <c r="B75" s="44">
        <v>704</v>
      </c>
      <c r="C75" s="20" t="s">
        <v>90</v>
      </c>
      <c r="D75" s="46">
        <v>173040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173040</v>
      </c>
      <c r="P75" s="47">
        <f t="shared" si="16"/>
        <v>0.30208706126759949</v>
      </c>
      <c r="Q75" s="9"/>
    </row>
    <row r="76" spans="1:17">
      <c r="A76" s="12"/>
      <c r="B76" s="44">
        <v>711</v>
      </c>
      <c r="C76" s="20" t="s">
        <v>199</v>
      </c>
      <c r="D76" s="46">
        <v>12113166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12113166</v>
      </c>
      <c r="P76" s="47">
        <f t="shared" si="16"/>
        <v>21.146733238480138</v>
      </c>
      <c r="Q76" s="9"/>
    </row>
    <row r="77" spans="1:17">
      <c r="A77" s="12"/>
      <c r="B77" s="44">
        <v>712</v>
      </c>
      <c r="C77" s="20" t="s">
        <v>166</v>
      </c>
      <c r="D77" s="46">
        <v>4014358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4014358</v>
      </c>
      <c r="P77" s="47">
        <f t="shared" si="16"/>
        <v>7.0081230414706317</v>
      </c>
      <c r="Q77" s="9"/>
    </row>
    <row r="78" spans="1:17">
      <c r="A78" s="12"/>
      <c r="B78" s="44">
        <v>713</v>
      </c>
      <c r="C78" s="20" t="s">
        <v>91</v>
      </c>
      <c r="D78" s="46">
        <v>697411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2466863</v>
      </c>
      <c r="O78" s="46">
        <f t="shared" si="15"/>
        <v>3164274</v>
      </c>
      <c r="P78" s="47">
        <f t="shared" si="16"/>
        <v>5.524076708885068</v>
      </c>
      <c r="Q78" s="9"/>
    </row>
    <row r="79" spans="1:17">
      <c r="A79" s="12"/>
      <c r="B79" s="44">
        <v>714</v>
      </c>
      <c r="C79" s="20" t="s">
        <v>92</v>
      </c>
      <c r="D79" s="46">
        <v>839581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898876</v>
      </c>
      <c r="O79" s="46">
        <f t="shared" si="15"/>
        <v>1738457</v>
      </c>
      <c r="P79" s="47">
        <f t="shared" si="16"/>
        <v>3.0349362359575083</v>
      </c>
      <c r="Q79" s="9"/>
    </row>
    <row r="80" spans="1:17">
      <c r="A80" s="12"/>
      <c r="B80" s="44">
        <v>715</v>
      </c>
      <c r="C80" s="20" t="s">
        <v>102</v>
      </c>
      <c r="D80" s="46">
        <v>945195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ref="O80:O85" si="17">SUM(D80:N80)</f>
        <v>945195</v>
      </c>
      <c r="P80" s="47">
        <f t="shared" si="16"/>
        <v>1.6500877246580483</v>
      </c>
      <c r="Q80" s="9"/>
    </row>
    <row r="81" spans="1:120">
      <c r="A81" s="12"/>
      <c r="B81" s="44">
        <v>716</v>
      </c>
      <c r="C81" s="20" t="s">
        <v>105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934248</v>
      </c>
      <c r="O81" s="46">
        <f t="shared" si="17"/>
        <v>934248</v>
      </c>
      <c r="P81" s="47">
        <f t="shared" si="16"/>
        <v>1.6309768424360396</v>
      </c>
      <c r="Q81" s="9"/>
    </row>
    <row r="82" spans="1:120">
      <c r="A82" s="12"/>
      <c r="B82" s="44">
        <v>719</v>
      </c>
      <c r="C82" s="20" t="s">
        <v>93</v>
      </c>
      <c r="D82" s="46">
        <v>514709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7"/>
        <v>514709</v>
      </c>
      <c r="P82" s="47">
        <f t="shared" si="16"/>
        <v>0.89856061730227033</v>
      </c>
      <c r="Q82" s="9"/>
    </row>
    <row r="83" spans="1:120">
      <c r="A83" s="12"/>
      <c r="B83" s="44">
        <v>724</v>
      </c>
      <c r="C83" s="20" t="s">
        <v>94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1140454</v>
      </c>
      <c r="O83" s="46">
        <f t="shared" si="17"/>
        <v>1140454</v>
      </c>
      <c r="P83" s="47">
        <f t="shared" si="16"/>
        <v>1.990963923779929</v>
      </c>
      <c r="Q83" s="9"/>
    </row>
    <row r="84" spans="1:120">
      <c r="A84" s="12"/>
      <c r="B84" s="44">
        <v>744</v>
      </c>
      <c r="C84" s="20" t="s">
        <v>96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487446</v>
      </c>
      <c r="O84" s="46">
        <f t="shared" si="17"/>
        <v>487446</v>
      </c>
      <c r="P84" s="47">
        <f t="shared" si="16"/>
        <v>0.8509658441207022</v>
      </c>
      <c r="Q84" s="9"/>
    </row>
    <row r="85" spans="1:120" ht="15.75" thickBot="1">
      <c r="A85" s="12"/>
      <c r="B85" s="44">
        <v>764</v>
      </c>
      <c r="C85" s="20" t="s">
        <v>98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1906858</v>
      </c>
      <c r="O85" s="46">
        <f t="shared" si="17"/>
        <v>1906858</v>
      </c>
      <c r="P85" s="47">
        <f t="shared" si="16"/>
        <v>3.3289246964552257</v>
      </c>
      <c r="Q85" s="9"/>
    </row>
    <row r="86" spans="1:120" ht="16.5" thickBot="1">
      <c r="A86" s="14" t="s">
        <v>10</v>
      </c>
      <c r="B86" s="23"/>
      <c r="C86" s="22"/>
      <c r="D86" s="15">
        <f t="shared" ref="D86:N86" si="18">SUM(D5,D15,D24,D29,D36,D41,D46,D52,D58)</f>
        <v>331737604</v>
      </c>
      <c r="E86" s="15">
        <f t="shared" si="18"/>
        <v>341345541</v>
      </c>
      <c r="F86" s="15">
        <f t="shared" si="18"/>
        <v>11458487</v>
      </c>
      <c r="G86" s="15">
        <f t="shared" si="18"/>
        <v>19713009</v>
      </c>
      <c r="H86" s="15">
        <f t="shared" si="18"/>
        <v>0</v>
      </c>
      <c r="I86" s="15">
        <f t="shared" si="18"/>
        <v>113363655</v>
      </c>
      <c r="J86" s="15">
        <f t="shared" si="18"/>
        <v>78257865</v>
      </c>
      <c r="K86" s="15">
        <f t="shared" si="18"/>
        <v>114522</v>
      </c>
      <c r="L86" s="15">
        <f t="shared" si="18"/>
        <v>0</v>
      </c>
      <c r="M86" s="15">
        <f t="shared" si="18"/>
        <v>625572281</v>
      </c>
      <c r="N86" s="15">
        <f t="shared" si="18"/>
        <v>19197367.41</v>
      </c>
      <c r="O86" s="15">
        <f>SUM(D86:N86)</f>
        <v>1540760331.4100001</v>
      </c>
      <c r="P86" s="37">
        <f t="shared" si="16"/>
        <v>2689.8044419402427</v>
      </c>
      <c r="Q86" s="6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</row>
    <row r="87" spans="1:120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9"/>
    </row>
    <row r="88" spans="1:120">
      <c r="A88" s="38"/>
      <c r="B88" s="39"/>
      <c r="C88" s="39"/>
      <c r="D88" s="40"/>
      <c r="E88" s="40"/>
      <c r="F88" s="40"/>
      <c r="G88" s="40"/>
      <c r="H88" s="40"/>
      <c r="I88" s="40"/>
      <c r="J88" s="40"/>
      <c r="K88" s="40"/>
      <c r="L88" s="40"/>
      <c r="M88" s="118" t="s">
        <v>203</v>
      </c>
      <c r="N88" s="118"/>
      <c r="O88" s="118"/>
      <c r="P88" s="41">
        <v>572815</v>
      </c>
    </row>
    <row r="89" spans="1:120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7"/>
    </row>
    <row r="90" spans="1:120" ht="15.75" customHeight="1" thickBot="1">
      <c r="A90" s="120" t="s">
        <v>107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100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83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193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194</v>
      </c>
      <c r="N4" s="34" t="s">
        <v>5</v>
      </c>
      <c r="O4" s="34" t="s">
        <v>195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0</v>
      </c>
      <c r="E5" s="26">
        <f t="shared" ref="E5:N5" si="0">SUM(E6:E14)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0</v>
      </c>
      <c r="P5" s="32">
        <f t="shared" ref="P5:P68" si="1">(O5/P$181)</f>
        <v>0</v>
      </c>
      <c r="Q5" s="6"/>
    </row>
    <row r="6" spans="1:134">
      <c r="A6" s="12"/>
      <c r="B6" s="44">
        <v>511</v>
      </c>
      <c r="C6" s="20" t="s">
        <v>20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0</v>
      </c>
      <c r="P6" s="47">
        <f t="shared" si="1"/>
        <v>0</v>
      </c>
      <c r="Q6" s="9"/>
    </row>
    <row r="7" spans="1:134">
      <c r="A7" s="12"/>
      <c r="B7" s="44">
        <v>512</v>
      </c>
      <c r="C7" s="20" t="s">
        <v>21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0</v>
      </c>
      <c r="P7" s="47">
        <f t="shared" si="1"/>
        <v>0</v>
      </c>
      <c r="Q7" s="9"/>
    </row>
    <row r="8" spans="1:134">
      <c r="A8" s="12"/>
      <c r="B8" s="44">
        <v>513</v>
      </c>
      <c r="C8" s="20" t="s">
        <v>22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0</v>
      </c>
      <c r="P8" s="47">
        <f t="shared" si="1"/>
        <v>0</v>
      </c>
      <c r="Q8" s="9"/>
    </row>
    <row r="9" spans="1:134">
      <c r="A9" s="12"/>
      <c r="B9" s="44">
        <v>514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0</v>
      </c>
      <c r="P9" s="47">
        <f t="shared" si="1"/>
        <v>0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0</v>
      </c>
      <c r="P10" s="47">
        <f t="shared" si="1"/>
        <v>0</v>
      </c>
      <c r="Q10" s="9"/>
    </row>
    <row r="11" spans="1:134">
      <c r="A11" s="12"/>
      <c r="B11" s="44">
        <v>516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0</v>
      </c>
      <c r="P11" s="47">
        <f t="shared" si="1"/>
        <v>0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0</v>
      </c>
      <c r="P12" s="47">
        <f t="shared" si="1"/>
        <v>0</v>
      </c>
      <c r="Q12" s="9"/>
    </row>
    <row r="13" spans="1:134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0</v>
      </c>
      <c r="P13" s="47">
        <f t="shared" si="1"/>
        <v>0</v>
      </c>
      <c r="Q13" s="9"/>
    </row>
    <row r="14" spans="1:134">
      <c r="A14" s="12"/>
      <c r="B14" s="44">
        <v>519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0</v>
      </c>
      <c r="P14" s="47">
        <f t="shared" si="1"/>
        <v>0</v>
      </c>
      <c r="Q14" s="9"/>
    </row>
    <row r="15" spans="1:134" ht="15.75">
      <c r="A15" s="28" t="s">
        <v>29</v>
      </c>
      <c r="B15" s="29"/>
      <c r="C15" s="30"/>
      <c r="D15" s="31">
        <f>SUM(D16:D24)</f>
        <v>0</v>
      </c>
      <c r="E15" s="31">
        <f t="shared" ref="E15:N15" si="3">SUM(E16:E24)</f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>SUM(L16:L24)</f>
        <v>0</v>
      </c>
      <c r="M15" s="31">
        <f t="shared" si="3"/>
        <v>0</v>
      </c>
      <c r="N15" s="31">
        <f t="shared" si="3"/>
        <v>0</v>
      </c>
      <c r="O15" s="42">
        <f>SUM(D15:N15)</f>
        <v>0</v>
      </c>
      <c r="P15" s="43">
        <f t="shared" si="1"/>
        <v>0</v>
      </c>
      <c r="Q15" s="10"/>
    </row>
    <row r="16" spans="1:134">
      <c r="A16" s="12"/>
      <c r="B16" s="44">
        <v>521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0</v>
      </c>
      <c r="P16" s="47">
        <f t="shared" si="1"/>
        <v>0</v>
      </c>
      <c r="Q16" s="9"/>
    </row>
    <row r="17" spans="1:17">
      <c r="A17" s="12"/>
      <c r="B17" s="44">
        <v>522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0</v>
      </c>
      <c r="P17" s="47">
        <f t="shared" si="1"/>
        <v>0</v>
      </c>
      <c r="Q17" s="9"/>
    </row>
    <row r="18" spans="1:17">
      <c r="A18" s="12"/>
      <c r="B18" s="44">
        <v>523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0</v>
      </c>
      <c r="P18" s="47">
        <f t="shared" si="1"/>
        <v>0</v>
      </c>
      <c r="Q18" s="9"/>
    </row>
    <row r="19" spans="1:17">
      <c r="A19" s="12"/>
      <c r="B19" s="44">
        <v>524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0</v>
      </c>
      <c r="P19" s="47">
        <f t="shared" si="1"/>
        <v>0</v>
      </c>
      <c r="Q19" s="9"/>
    </row>
    <row r="20" spans="1:17">
      <c r="A20" s="12"/>
      <c r="B20" s="44">
        <v>525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0</v>
      </c>
      <c r="P20" s="47">
        <f t="shared" si="1"/>
        <v>0</v>
      </c>
      <c r="Q20" s="9"/>
    </row>
    <row r="21" spans="1:17">
      <c r="A21" s="12"/>
      <c r="B21" s="44">
        <v>526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0</v>
      </c>
      <c r="P21" s="47">
        <f t="shared" si="1"/>
        <v>0</v>
      </c>
      <c r="Q21" s="9"/>
    </row>
    <row r="22" spans="1:17">
      <c r="A22" s="12"/>
      <c r="B22" s="44">
        <v>527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0</v>
      </c>
      <c r="P22" s="47">
        <f t="shared" si="1"/>
        <v>0</v>
      </c>
      <c r="Q22" s="9"/>
    </row>
    <row r="23" spans="1:17">
      <c r="A23" s="12"/>
      <c r="B23" s="44">
        <v>528</v>
      </c>
      <c r="C23" s="20" t="s">
        <v>204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0</v>
      </c>
      <c r="P23" s="47">
        <f t="shared" si="1"/>
        <v>0</v>
      </c>
      <c r="Q23" s="9"/>
    </row>
    <row r="24" spans="1:17">
      <c r="A24" s="12"/>
      <c r="B24" s="44">
        <v>529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0</v>
      </c>
      <c r="P24" s="47">
        <f t="shared" si="1"/>
        <v>0</v>
      </c>
      <c r="Q24" s="9"/>
    </row>
    <row r="25" spans="1:17" ht="15.75">
      <c r="A25" s="28" t="s">
        <v>38</v>
      </c>
      <c r="B25" s="29"/>
      <c r="C25" s="30"/>
      <c r="D25" s="31">
        <f t="shared" ref="D25:N25" si="5">SUM(D26:D34)</f>
        <v>0</v>
      </c>
      <c r="E25" s="31">
        <f t="shared" si="5"/>
        <v>0</v>
      </c>
      <c r="F25" s="31">
        <f t="shared" si="5"/>
        <v>0</v>
      </c>
      <c r="G25" s="31">
        <f t="shared" si="5"/>
        <v>0</v>
      </c>
      <c r="H25" s="31">
        <f t="shared" si="5"/>
        <v>0</v>
      </c>
      <c r="I25" s="31">
        <f t="shared" si="5"/>
        <v>0</v>
      </c>
      <c r="J25" s="31">
        <f t="shared" si="5"/>
        <v>0</v>
      </c>
      <c r="K25" s="31">
        <f t="shared" si="5"/>
        <v>0</v>
      </c>
      <c r="L25" s="31">
        <f>SUM(L26:L34)</f>
        <v>0</v>
      </c>
      <c r="M25" s="31">
        <f t="shared" si="5"/>
        <v>0</v>
      </c>
      <c r="N25" s="31">
        <f t="shared" si="5"/>
        <v>0</v>
      </c>
      <c r="O25" s="42">
        <f>SUM(D25:N25)</f>
        <v>0</v>
      </c>
      <c r="P25" s="43">
        <f t="shared" si="1"/>
        <v>0</v>
      </c>
      <c r="Q25" s="10"/>
    </row>
    <row r="26" spans="1:17">
      <c r="A26" s="12"/>
      <c r="B26" s="44">
        <v>531</v>
      </c>
      <c r="C26" s="20" t="s">
        <v>205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0</v>
      </c>
      <c r="P26" s="47">
        <f t="shared" si="1"/>
        <v>0</v>
      </c>
      <c r="Q26" s="9"/>
    </row>
    <row r="27" spans="1:17">
      <c r="A27" s="12"/>
      <c r="B27" s="44">
        <v>532</v>
      </c>
      <c r="C27" s="20" t="s">
        <v>206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0</v>
      </c>
      <c r="P27" s="47">
        <f t="shared" si="1"/>
        <v>0</v>
      </c>
      <c r="Q27" s="9"/>
    </row>
    <row r="28" spans="1:17">
      <c r="A28" s="12"/>
      <c r="B28" s="44">
        <v>533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62" si="6">SUM(D28:N28)</f>
        <v>0</v>
      </c>
      <c r="P28" s="47">
        <f t="shared" si="1"/>
        <v>0</v>
      </c>
      <c r="Q28" s="9"/>
    </row>
    <row r="29" spans="1:17">
      <c r="A29" s="12"/>
      <c r="B29" s="44">
        <v>534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0</v>
      </c>
      <c r="P29" s="47">
        <f t="shared" si="1"/>
        <v>0</v>
      </c>
      <c r="Q29" s="9"/>
    </row>
    <row r="30" spans="1:17">
      <c r="A30" s="12"/>
      <c r="B30" s="44">
        <v>535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0</v>
      </c>
      <c r="P30" s="47">
        <f t="shared" si="1"/>
        <v>0</v>
      </c>
      <c r="Q30" s="9"/>
    </row>
    <row r="31" spans="1:17">
      <c r="A31" s="12"/>
      <c r="B31" s="44">
        <v>536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0</v>
      </c>
      <c r="P31" s="47">
        <f t="shared" si="1"/>
        <v>0</v>
      </c>
      <c r="Q31" s="9"/>
    </row>
    <row r="32" spans="1:17">
      <c r="A32" s="12"/>
      <c r="B32" s="44">
        <v>537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0</v>
      </c>
      <c r="P32" s="47">
        <f t="shared" si="1"/>
        <v>0</v>
      </c>
      <c r="Q32" s="9"/>
    </row>
    <row r="33" spans="1:17">
      <c r="A33" s="12"/>
      <c r="B33" s="44">
        <v>538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0</v>
      </c>
      <c r="P33" s="47">
        <f t="shared" si="1"/>
        <v>0</v>
      </c>
      <c r="Q33" s="9"/>
    </row>
    <row r="34" spans="1:17">
      <c r="A34" s="12"/>
      <c r="B34" s="44">
        <v>539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0</v>
      </c>
      <c r="P34" s="47">
        <f t="shared" si="1"/>
        <v>0</v>
      </c>
      <c r="Q34" s="9"/>
    </row>
    <row r="35" spans="1:17" ht="15.75">
      <c r="A35" s="28" t="s">
        <v>46</v>
      </c>
      <c r="B35" s="29"/>
      <c r="C35" s="30"/>
      <c r="D35" s="31">
        <f>SUM(D36:D41)</f>
        <v>0</v>
      </c>
      <c r="E35" s="31">
        <f t="shared" ref="E35:N35" si="7">SUM(E36:E41)</f>
        <v>0</v>
      </c>
      <c r="F35" s="31">
        <f t="shared" si="7"/>
        <v>0</v>
      </c>
      <c r="G35" s="31">
        <f t="shared" si="7"/>
        <v>0</v>
      </c>
      <c r="H35" s="31">
        <f t="shared" si="7"/>
        <v>0</v>
      </c>
      <c r="I35" s="31">
        <f t="shared" si="7"/>
        <v>0</v>
      </c>
      <c r="J35" s="31">
        <f t="shared" si="7"/>
        <v>0</v>
      </c>
      <c r="K35" s="31">
        <f t="shared" si="7"/>
        <v>0</v>
      </c>
      <c r="L35" s="31">
        <f>SUM(L36:L41)</f>
        <v>0</v>
      </c>
      <c r="M35" s="31">
        <f t="shared" si="7"/>
        <v>0</v>
      </c>
      <c r="N35" s="31">
        <f t="shared" si="7"/>
        <v>0</v>
      </c>
      <c r="O35" s="31">
        <f t="shared" si="6"/>
        <v>0</v>
      </c>
      <c r="P35" s="43">
        <f t="shared" si="1"/>
        <v>0</v>
      </c>
      <c r="Q35" s="10"/>
    </row>
    <row r="36" spans="1:17">
      <c r="A36" s="12"/>
      <c r="B36" s="44">
        <v>541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0</v>
      </c>
      <c r="P36" s="47">
        <f t="shared" si="1"/>
        <v>0</v>
      </c>
      <c r="Q36" s="9"/>
    </row>
    <row r="37" spans="1:17">
      <c r="A37" s="12"/>
      <c r="B37" s="44">
        <v>542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0</v>
      </c>
      <c r="P37" s="47">
        <f t="shared" si="1"/>
        <v>0</v>
      </c>
      <c r="Q37" s="9"/>
    </row>
    <row r="38" spans="1:17">
      <c r="A38" s="12"/>
      <c r="B38" s="44">
        <v>543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0</v>
      </c>
      <c r="P38" s="47">
        <f t="shared" si="1"/>
        <v>0</v>
      </c>
      <c r="Q38" s="9"/>
    </row>
    <row r="39" spans="1:17">
      <c r="A39" s="12"/>
      <c r="B39" s="44">
        <v>544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0</v>
      </c>
      <c r="P39" s="47">
        <f t="shared" si="1"/>
        <v>0</v>
      </c>
      <c r="Q39" s="9"/>
    </row>
    <row r="40" spans="1:17">
      <c r="A40" s="12"/>
      <c r="B40" s="44">
        <v>545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0</v>
      </c>
      <c r="P40" s="47">
        <f t="shared" si="1"/>
        <v>0</v>
      </c>
      <c r="Q40" s="9"/>
    </row>
    <row r="41" spans="1:17">
      <c r="A41" s="12"/>
      <c r="B41" s="44">
        <v>549</v>
      </c>
      <c r="C41" s="20" t="s">
        <v>109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0</v>
      </c>
      <c r="P41" s="47">
        <f t="shared" si="1"/>
        <v>0</v>
      </c>
      <c r="Q41" s="9"/>
    </row>
    <row r="42" spans="1:17" ht="15.75">
      <c r="A42" s="28" t="s">
        <v>52</v>
      </c>
      <c r="B42" s="29"/>
      <c r="C42" s="30"/>
      <c r="D42" s="31">
        <f>SUM(D43:D47)</f>
        <v>0</v>
      </c>
      <c r="E42" s="31">
        <f t="shared" ref="E42:N42" si="8">SUM(E43:E47)</f>
        <v>0</v>
      </c>
      <c r="F42" s="31">
        <f t="shared" si="8"/>
        <v>0</v>
      </c>
      <c r="G42" s="31">
        <f t="shared" si="8"/>
        <v>0</v>
      </c>
      <c r="H42" s="31">
        <f t="shared" si="8"/>
        <v>0</v>
      </c>
      <c r="I42" s="31">
        <f t="shared" si="8"/>
        <v>0</v>
      </c>
      <c r="J42" s="31">
        <f t="shared" si="8"/>
        <v>0</v>
      </c>
      <c r="K42" s="31">
        <f t="shared" si="8"/>
        <v>0</v>
      </c>
      <c r="L42" s="31">
        <f>SUM(L43:L47)</f>
        <v>0</v>
      </c>
      <c r="M42" s="31">
        <f t="shared" si="8"/>
        <v>0</v>
      </c>
      <c r="N42" s="31">
        <f t="shared" si="8"/>
        <v>0</v>
      </c>
      <c r="O42" s="31">
        <f t="shared" si="6"/>
        <v>0</v>
      </c>
      <c r="P42" s="43">
        <f t="shared" si="1"/>
        <v>0</v>
      </c>
      <c r="Q42" s="10"/>
    </row>
    <row r="43" spans="1:17">
      <c r="A43" s="13"/>
      <c r="B43" s="45">
        <v>551</v>
      </c>
      <c r="C43" s="21" t="s">
        <v>207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0</v>
      </c>
      <c r="P43" s="47">
        <f t="shared" si="1"/>
        <v>0</v>
      </c>
      <c r="Q43" s="9"/>
    </row>
    <row r="44" spans="1:17">
      <c r="A44" s="13"/>
      <c r="B44" s="45">
        <v>552</v>
      </c>
      <c r="C44" s="21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0</v>
      </c>
      <c r="P44" s="47">
        <f t="shared" si="1"/>
        <v>0</v>
      </c>
      <c r="Q44" s="9"/>
    </row>
    <row r="45" spans="1:17">
      <c r="A45" s="13"/>
      <c r="B45" s="45">
        <v>553</v>
      </c>
      <c r="C45" s="21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0</v>
      </c>
      <c r="P45" s="47">
        <f t="shared" si="1"/>
        <v>0</v>
      </c>
      <c r="Q45" s="9"/>
    </row>
    <row r="46" spans="1:17">
      <c r="A46" s="13"/>
      <c r="B46" s="45">
        <v>554</v>
      </c>
      <c r="C46" s="21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0</v>
      </c>
      <c r="P46" s="47">
        <f t="shared" si="1"/>
        <v>0</v>
      </c>
      <c r="Q46" s="9"/>
    </row>
    <row r="47" spans="1:17">
      <c r="A47" s="13"/>
      <c r="B47" s="45">
        <v>559</v>
      </c>
      <c r="C47" s="21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0</v>
      </c>
      <c r="P47" s="47">
        <f t="shared" si="1"/>
        <v>0</v>
      </c>
      <c r="Q47" s="9"/>
    </row>
    <row r="48" spans="1:17" ht="15.75">
      <c r="A48" s="28" t="s">
        <v>57</v>
      </c>
      <c r="B48" s="29"/>
      <c r="C48" s="30"/>
      <c r="D48" s="31">
        <f>SUM(D49:D54)</f>
        <v>0</v>
      </c>
      <c r="E48" s="31">
        <f t="shared" ref="E48:N48" si="9">SUM(E49:E54)</f>
        <v>0</v>
      </c>
      <c r="F48" s="31">
        <f t="shared" si="9"/>
        <v>0</v>
      </c>
      <c r="G48" s="31">
        <f t="shared" si="9"/>
        <v>0</v>
      </c>
      <c r="H48" s="31">
        <f t="shared" si="9"/>
        <v>0</v>
      </c>
      <c r="I48" s="31">
        <f t="shared" si="9"/>
        <v>0</v>
      </c>
      <c r="J48" s="31">
        <f t="shared" si="9"/>
        <v>0</v>
      </c>
      <c r="K48" s="31">
        <f t="shared" si="9"/>
        <v>0</v>
      </c>
      <c r="L48" s="31">
        <f>SUM(L49:L54)</f>
        <v>0</v>
      </c>
      <c r="M48" s="31">
        <f t="shared" si="9"/>
        <v>0</v>
      </c>
      <c r="N48" s="31">
        <f t="shared" si="9"/>
        <v>0</v>
      </c>
      <c r="O48" s="31">
        <f t="shared" si="6"/>
        <v>0</v>
      </c>
      <c r="P48" s="43">
        <f t="shared" si="1"/>
        <v>0</v>
      </c>
      <c r="Q48" s="10"/>
    </row>
    <row r="49" spans="1:17">
      <c r="A49" s="12"/>
      <c r="B49" s="44">
        <v>561</v>
      </c>
      <c r="C49" s="20" t="s">
        <v>208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0</v>
      </c>
      <c r="P49" s="47">
        <f t="shared" si="1"/>
        <v>0</v>
      </c>
      <c r="Q49" s="9"/>
    </row>
    <row r="50" spans="1:17">
      <c r="A50" s="12"/>
      <c r="B50" s="44">
        <v>562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0</v>
      </c>
      <c r="P50" s="47">
        <f t="shared" si="1"/>
        <v>0</v>
      </c>
      <c r="Q50" s="9"/>
    </row>
    <row r="51" spans="1:17">
      <c r="A51" s="12"/>
      <c r="B51" s="44">
        <v>563</v>
      </c>
      <c r="C51" s="20" t="s">
        <v>196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0</v>
      </c>
      <c r="P51" s="47">
        <f t="shared" si="1"/>
        <v>0</v>
      </c>
      <c r="Q51" s="9"/>
    </row>
    <row r="52" spans="1:17">
      <c r="A52" s="12"/>
      <c r="B52" s="44">
        <v>564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6"/>
        <v>0</v>
      </c>
      <c r="P52" s="47">
        <f t="shared" si="1"/>
        <v>0</v>
      </c>
      <c r="Q52" s="9"/>
    </row>
    <row r="53" spans="1:17">
      <c r="A53" s="12"/>
      <c r="B53" s="44">
        <v>565</v>
      </c>
      <c r="C53" s="20" t="s">
        <v>209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6"/>
        <v>0</v>
      </c>
      <c r="P53" s="47">
        <f t="shared" si="1"/>
        <v>0</v>
      </c>
      <c r="Q53" s="9"/>
    </row>
    <row r="54" spans="1:17">
      <c r="A54" s="12"/>
      <c r="B54" s="44">
        <v>569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6"/>
        <v>0</v>
      </c>
      <c r="P54" s="47">
        <f t="shared" si="1"/>
        <v>0</v>
      </c>
      <c r="Q54" s="9"/>
    </row>
    <row r="55" spans="1:17" ht="15.75">
      <c r="A55" s="28" t="s">
        <v>61</v>
      </c>
      <c r="B55" s="29"/>
      <c r="C55" s="30"/>
      <c r="D55" s="31">
        <f>SUM(D56:D62)</f>
        <v>0</v>
      </c>
      <c r="E55" s="31">
        <f t="shared" ref="E55:N55" si="10">SUM(E56:E62)</f>
        <v>0</v>
      </c>
      <c r="F55" s="31">
        <f t="shared" si="10"/>
        <v>0</v>
      </c>
      <c r="G55" s="31">
        <f t="shared" si="10"/>
        <v>0</v>
      </c>
      <c r="H55" s="31">
        <f t="shared" si="10"/>
        <v>0</v>
      </c>
      <c r="I55" s="31">
        <f t="shared" si="10"/>
        <v>0</v>
      </c>
      <c r="J55" s="31">
        <f t="shared" si="10"/>
        <v>0</v>
      </c>
      <c r="K55" s="31">
        <f t="shared" si="10"/>
        <v>0</v>
      </c>
      <c r="L55" s="31">
        <f>SUM(L56:L62)</f>
        <v>0</v>
      </c>
      <c r="M55" s="31">
        <f t="shared" si="10"/>
        <v>0</v>
      </c>
      <c r="N55" s="31">
        <f t="shared" si="10"/>
        <v>0</v>
      </c>
      <c r="O55" s="31">
        <f>SUM(D55:N55)</f>
        <v>0</v>
      </c>
      <c r="P55" s="43">
        <f t="shared" si="1"/>
        <v>0</v>
      </c>
      <c r="Q55" s="9"/>
    </row>
    <row r="56" spans="1:17">
      <c r="A56" s="12"/>
      <c r="B56" s="44">
        <v>571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6"/>
        <v>0</v>
      </c>
      <c r="P56" s="47">
        <f t="shared" si="1"/>
        <v>0</v>
      </c>
      <c r="Q56" s="9"/>
    </row>
    <row r="57" spans="1:17">
      <c r="A57" s="12"/>
      <c r="B57" s="44">
        <v>572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6"/>
        <v>0</v>
      </c>
      <c r="P57" s="47">
        <f t="shared" si="1"/>
        <v>0</v>
      </c>
      <c r="Q57" s="9"/>
    </row>
    <row r="58" spans="1:17">
      <c r="A58" s="12"/>
      <c r="B58" s="44">
        <v>573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6"/>
        <v>0</v>
      </c>
      <c r="P58" s="47">
        <f t="shared" si="1"/>
        <v>0</v>
      </c>
      <c r="Q58" s="9"/>
    </row>
    <row r="59" spans="1:17">
      <c r="A59" s="12"/>
      <c r="B59" s="44">
        <v>574</v>
      </c>
      <c r="C59" s="20" t="s">
        <v>179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6"/>
        <v>0</v>
      </c>
      <c r="P59" s="47">
        <f t="shared" si="1"/>
        <v>0</v>
      </c>
      <c r="Q59" s="9"/>
    </row>
    <row r="60" spans="1:17">
      <c r="A60" s="12"/>
      <c r="B60" s="44">
        <v>575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6"/>
        <v>0</v>
      </c>
      <c r="P60" s="47">
        <f t="shared" si="1"/>
        <v>0</v>
      </c>
      <c r="Q60" s="9"/>
    </row>
    <row r="61" spans="1:17">
      <c r="A61" s="12"/>
      <c r="B61" s="44">
        <v>578</v>
      </c>
      <c r="C61" s="20" t="s">
        <v>210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6"/>
        <v>0</v>
      </c>
      <c r="P61" s="47">
        <f t="shared" si="1"/>
        <v>0</v>
      </c>
      <c r="Q61" s="9"/>
    </row>
    <row r="62" spans="1:17">
      <c r="A62" s="12"/>
      <c r="B62" s="44">
        <v>579</v>
      </c>
      <c r="C62" s="20" t="s">
        <v>66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6"/>
        <v>0</v>
      </c>
      <c r="P62" s="47">
        <f t="shared" si="1"/>
        <v>0</v>
      </c>
      <c r="Q62" s="9"/>
    </row>
    <row r="63" spans="1:17" ht="15.75">
      <c r="A63" s="28" t="s">
        <v>95</v>
      </c>
      <c r="B63" s="29"/>
      <c r="C63" s="30"/>
      <c r="D63" s="31">
        <f>SUM(D64:D74)</f>
        <v>0</v>
      </c>
      <c r="E63" s="31">
        <f t="shared" ref="E63:N63" si="11">SUM(E64:E74)</f>
        <v>0</v>
      </c>
      <c r="F63" s="31">
        <f t="shared" si="11"/>
        <v>0</v>
      </c>
      <c r="G63" s="31">
        <f t="shared" si="11"/>
        <v>0</v>
      </c>
      <c r="H63" s="31">
        <f t="shared" si="11"/>
        <v>0</v>
      </c>
      <c r="I63" s="31">
        <f t="shared" si="11"/>
        <v>0</v>
      </c>
      <c r="J63" s="31">
        <f t="shared" si="11"/>
        <v>0</v>
      </c>
      <c r="K63" s="31">
        <f t="shared" si="11"/>
        <v>0</v>
      </c>
      <c r="L63" s="31">
        <f>SUM(L64:L74)</f>
        <v>0</v>
      </c>
      <c r="M63" s="31">
        <f t="shared" si="11"/>
        <v>0</v>
      </c>
      <c r="N63" s="31">
        <f t="shared" si="11"/>
        <v>0</v>
      </c>
      <c r="O63" s="31">
        <f>SUM(D63:N63)</f>
        <v>0</v>
      </c>
      <c r="P63" s="43">
        <f t="shared" si="1"/>
        <v>0</v>
      </c>
      <c r="Q63" s="9"/>
    </row>
    <row r="64" spans="1:17">
      <c r="A64" s="12"/>
      <c r="B64" s="44">
        <v>581</v>
      </c>
      <c r="C64" s="20" t="s">
        <v>197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0</v>
      </c>
      <c r="P64" s="47">
        <f t="shared" si="1"/>
        <v>0</v>
      </c>
      <c r="Q64" s="9"/>
    </row>
    <row r="65" spans="1:17">
      <c r="A65" s="12"/>
      <c r="B65" s="44">
        <v>583</v>
      </c>
      <c r="C65" s="20" t="s">
        <v>211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84" si="12">SUM(D65:N65)</f>
        <v>0</v>
      </c>
      <c r="P65" s="47">
        <f t="shared" si="1"/>
        <v>0</v>
      </c>
      <c r="Q65" s="9"/>
    </row>
    <row r="66" spans="1:17">
      <c r="A66" s="12"/>
      <c r="B66" s="44">
        <v>584</v>
      </c>
      <c r="C66" s="20" t="s">
        <v>201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0</v>
      </c>
      <c r="P66" s="47">
        <f t="shared" si="1"/>
        <v>0</v>
      </c>
      <c r="Q66" s="9"/>
    </row>
    <row r="67" spans="1:17">
      <c r="A67" s="12"/>
      <c r="B67" s="44">
        <v>585</v>
      </c>
      <c r="C67" s="20" t="s">
        <v>68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0</v>
      </c>
      <c r="P67" s="47">
        <f t="shared" si="1"/>
        <v>0</v>
      </c>
      <c r="Q67" s="9"/>
    </row>
    <row r="68" spans="1:17">
      <c r="A68" s="12"/>
      <c r="B68" s="44">
        <v>586</v>
      </c>
      <c r="C68" s="20" t="s">
        <v>69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0</v>
      </c>
      <c r="P68" s="47">
        <f t="shared" si="1"/>
        <v>0</v>
      </c>
      <c r="Q68" s="9"/>
    </row>
    <row r="69" spans="1:17">
      <c r="A69" s="12"/>
      <c r="B69" s="44">
        <v>587</v>
      </c>
      <c r="C69" s="20" t="s">
        <v>70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0</v>
      </c>
      <c r="P69" s="47">
        <f t="shared" ref="P69:P132" si="13">(O69/P$181)</f>
        <v>0</v>
      </c>
      <c r="Q69" s="9"/>
    </row>
    <row r="70" spans="1:17">
      <c r="A70" s="12"/>
      <c r="B70" s="44">
        <v>588</v>
      </c>
      <c r="C70" s="20" t="s">
        <v>212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0</v>
      </c>
      <c r="P70" s="47">
        <f t="shared" si="13"/>
        <v>0</v>
      </c>
      <c r="Q70" s="9"/>
    </row>
    <row r="71" spans="1:17">
      <c r="A71" s="12"/>
      <c r="B71" s="44">
        <v>590</v>
      </c>
      <c r="C71" s="20" t="s">
        <v>213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2"/>
        <v>0</v>
      </c>
      <c r="P71" s="47">
        <f t="shared" si="13"/>
        <v>0</v>
      </c>
      <c r="Q71" s="9"/>
    </row>
    <row r="72" spans="1:17">
      <c r="A72" s="12"/>
      <c r="B72" s="44">
        <v>591</v>
      </c>
      <c r="C72" s="20" t="s">
        <v>198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2"/>
        <v>0</v>
      </c>
      <c r="P72" s="47">
        <f t="shared" si="13"/>
        <v>0</v>
      </c>
      <c r="Q72" s="9"/>
    </row>
    <row r="73" spans="1:17">
      <c r="A73" s="12"/>
      <c r="B73" s="44">
        <v>592</v>
      </c>
      <c r="C73" s="20" t="s">
        <v>214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2"/>
        <v>0</v>
      </c>
      <c r="P73" s="47">
        <f t="shared" si="13"/>
        <v>0</v>
      </c>
      <c r="Q73" s="9"/>
    </row>
    <row r="74" spans="1:17">
      <c r="A74" s="12"/>
      <c r="B74" s="44">
        <v>593</v>
      </c>
      <c r="C74" s="20" t="s">
        <v>215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2"/>
        <v>0</v>
      </c>
      <c r="P74" s="47">
        <f t="shared" si="13"/>
        <v>0</v>
      </c>
      <c r="Q74" s="9"/>
    </row>
    <row r="75" spans="1:17" ht="15.75">
      <c r="A75" s="28" t="s">
        <v>71</v>
      </c>
      <c r="B75" s="29"/>
      <c r="C75" s="30"/>
      <c r="D75" s="31">
        <f t="shared" ref="D75:N75" si="14">SUM(D76:D178)</f>
        <v>0</v>
      </c>
      <c r="E75" s="31">
        <f t="shared" si="14"/>
        <v>0</v>
      </c>
      <c r="F75" s="31">
        <f t="shared" si="14"/>
        <v>0</v>
      </c>
      <c r="G75" s="31">
        <f t="shared" si="14"/>
        <v>0</v>
      </c>
      <c r="H75" s="31">
        <f t="shared" si="14"/>
        <v>0</v>
      </c>
      <c r="I75" s="31">
        <f t="shared" si="14"/>
        <v>0</v>
      </c>
      <c r="J75" s="31">
        <f t="shared" si="14"/>
        <v>0</v>
      </c>
      <c r="K75" s="31">
        <f t="shared" si="14"/>
        <v>0</v>
      </c>
      <c r="L75" s="31">
        <f t="shared" si="14"/>
        <v>0</v>
      </c>
      <c r="M75" s="31">
        <f t="shared" si="14"/>
        <v>0</v>
      </c>
      <c r="N75" s="31">
        <f t="shared" si="14"/>
        <v>0</v>
      </c>
      <c r="O75" s="31">
        <f>SUM(D75:N75)</f>
        <v>0</v>
      </c>
      <c r="P75" s="43">
        <f t="shared" si="13"/>
        <v>0</v>
      </c>
      <c r="Q75" s="9"/>
    </row>
    <row r="76" spans="1:17">
      <c r="A76" s="12"/>
      <c r="B76" s="44">
        <v>600</v>
      </c>
      <c r="C76" s="20" t="s">
        <v>216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2"/>
        <v>0</v>
      </c>
      <c r="P76" s="47">
        <f t="shared" si="13"/>
        <v>0</v>
      </c>
      <c r="Q76" s="9"/>
    </row>
    <row r="77" spans="1:17">
      <c r="A77" s="12"/>
      <c r="B77" s="44">
        <v>601</v>
      </c>
      <c r="C77" s="20" t="s">
        <v>72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2"/>
        <v>0</v>
      </c>
      <c r="P77" s="47">
        <f t="shared" si="13"/>
        <v>0</v>
      </c>
      <c r="Q77" s="9"/>
    </row>
    <row r="78" spans="1:17">
      <c r="A78" s="12"/>
      <c r="B78" s="44">
        <v>602</v>
      </c>
      <c r="C78" s="20" t="s">
        <v>73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2"/>
        <v>0</v>
      </c>
      <c r="P78" s="47">
        <f t="shared" si="13"/>
        <v>0</v>
      </c>
      <c r="Q78" s="9"/>
    </row>
    <row r="79" spans="1:17">
      <c r="A79" s="12"/>
      <c r="B79" s="44">
        <v>603</v>
      </c>
      <c r="C79" s="20" t="s">
        <v>74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2"/>
        <v>0</v>
      </c>
      <c r="P79" s="47">
        <f t="shared" si="13"/>
        <v>0</v>
      </c>
      <c r="Q79" s="9"/>
    </row>
    <row r="80" spans="1:17">
      <c r="A80" s="12"/>
      <c r="B80" s="44">
        <v>604</v>
      </c>
      <c r="C80" s="20" t="s">
        <v>75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2"/>
        <v>0</v>
      </c>
      <c r="P80" s="47">
        <f t="shared" si="13"/>
        <v>0</v>
      </c>
      <c r="Q80" s="9"/>
    </row>
    <row r="81" spans="1:17">
      <c r="A81" s="12"/>
      <c r="B81" s="44">
        <v>605</v>
      </c>
      <c r="C81" s="20" t="s">
        <v>101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2"/>
        <v>0</v>
      </c>
      <c r="P81" s="47">
        <f t="shared" si="13"/>
        <v>0</v>
      </c>
      <c r="Q81" s="9"/>
    </row>
    <row r="82" spans="1:17">
      <c r="A82" s="12"/>
      <c r="B82" s="44">
        <v>606</v>
      </c>
      <c r="C82" s="20" t="s">
        <v>217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2"/>
        <v>0</v>
      </c>
      <c r="P82" s="47">
        <f t="shared" si="13"/>
        <v>0</v>
      </c>
      <c r="Q82" s="9"/>
    </row>
    <row r="83" spans="1:17">
      <c r="A83" s="12"/>
      <c r="B83" s="44">
        <v>607</v>
      </c>
      <c r="C83" s="20" t="s">
        <v>76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2"/>
        <v>0</v>
      </c>
      <c r="P83" s="47">
        <f t="shared" si="13"/>
        <v>0</v>
      </c>
      <c r="Q83" s="9"/>
    </row>
    <row r="84" spans="1:17">
      <c r="A84" s="12"/>
      <c r="B84" s="44">
        <v>608</v>
      </c>
      <c r="C84" s="20" t="s">
        <v>77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2"/>
        <v>0</v>
      </c>
      <c r="P84" s="47">
        <f t="shared" si="13"/>
        <v>0</v>
      </c>
      <c r="Q84" s="9"/>
    </row>
    <row r="85" spans="1:17">
      <c r="A85" s="12"/>
      <c r="B85" s="44">
        <v>609</v>
      </c>
      <c r="C85" s="20" t="s">
        <v>218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>SUM(D85:N85)</f>
        <v>0</v>
      </c>
      <c r="P85" s="47">
        <f t="shared" si="13"/>
        <v>0</v>
      </c>
      <c r="Q85" s="9"/>
    </row>
    <row r="86" spans="1:17">
      <c r="A86" s="12"/>
      <c r="B86" s="44">
        <v>611</v>
      </c>
      <c r="C86" s="20" t="s">
        <v>219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ref="O86:O149" si="15">SUM(D86:N86)</f>
        <v>0</v>
      </c>
      <c r="P86" s="47">
        <f t="shared" si="13"/>
        <v>0</v>
      </c>
      <c r="Q86" s="9"/>
    </row>
    <row r="87" spans="1:17">
      <c r="A87" s="12"/>
      <c r="B87" s="44">
        <v>614</v>
      </c>
      <c r="C87" s="20" t="s">
        <v>78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15"/>
        <v>0</v>
      </c>
      <c r="P87" s="47">
        <f t="shared" si="13"/>
        <v>0</v>
      </c>
      <c r="Q87" s="9"/>
    </row>
    <row r="88" spans="1:17">
      <c r="A88" s="12"/>
      <c r="B88" s="44">
        <v>615</v>
      </c>
      <c r="C88" s="20" t="s">
        <v>220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5"/>
        <v>0</v>
      </c>
      <c r="P88" s="47">
        <f t="shared" si="13"/>
        <v>0</v>
      </c>
      <c r="Q88" s="9"/>
    </row>
    <row r="89" spans="1:17">
      <c r="A89" s="12"/>
      <c r="B89" s="44">
        <v>616</v>
      </c>
      <c r="C89" s="20" t="s">
        <v>221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15"/>
        <v>0</v>
      </c>
      <c r="P89" s="47">
        <f t="shared" si="13"/>
        <v>0</v>
      </c>
      <c r="Q89" s="9"/>
    </row>
    <row r="90" spans="1:17">
      <c r="A90" s="12"/>
      <c r="B90" s="44">
        <v>617</v>
      </c>
      <c r="C90" s="20" t="s">
        <v>79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5"/>
        <v>0</v>
      </c>
      <c r="P90" s="47">
        <f t="shared" si="13"/>
        <v>0</v>
      </c>
      <c r="Q90" s="9"/>
    </row>
    <row r="91" spans="1:17">
      <c r="A91" s="12"/>
      <c r="B91" s="44">
        <v>618</v>
      </c>
      <c r="C91" s="20" t="s">
        <v>80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f t="shared" si="15"/>
        <v>0</v>
      </c>
      <c r="P91" s="47">
        <f t="shared" si="13"/>
        <v>0</v>
      </c>
      <c r="Q91" s="9"/>
    </row>
    <row r="92" spans="1:17">
      <c r="A92" s="12"/>
      <c r="B92" s="44">
        <v>619</v>
      </c>
      <c r="C92" s="20" t="s">
        <v>222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f t="shared" si="15"/>
        <v>0</v>
      </c>
      <c r="P92" s="47">
        <f t="shared" si="13"/>
        <v>0</v>
      </c>
      <c r="Q92" s="9"/>
    </row>
    <row r="93" spans="1:17">
      <c r="A93" s="12"/>
      <c r="B93" s="44">
        <v>622</v>
      </c>
      <c r="C93" s="20" t="s">
        <v>81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f t="shared" si="15"/>
        <v>0</v>
      </c>
      <c r="P93" s="47">
        <f t="shared" si="13"/>
        <v>0</v>
      </c>
      <c r="Q93" s="9"/>
    </row>
    <row r="94" spans="1:17">
      <c r="A94" s="12"/>
      <c r="B94" s="44">
        <v>623</v>
      </c>
      <c r="C94" s="20" t="s">
        <v>82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f t="shared" si="15"/>
        <v>0</v>
      </c>
      <c r="P94" s="47">
        <f t="shared" si="13"/>
        <v>0</v>
      </c>
      <c r="Q94" s="9"/>
    </row>
    <row r="95" spans="1:17">
      <c r="A95" s="12"/>
      <c r="B95" s="44">
        <v>624</v>
      </c>
      <c r="C95" s="20" t="s">
        <v>83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f t="shared" si="15"/>
        <v>0</v>
      </c>
      <c r="P95" s="47">
        <f t="shared" si="13"/>
        <v>0</v>
      </c>
      <c r="Q95" s="9"/>
    </row>
    <row r="96" spans="1:17">
      <c r="A96" s="12"/>
      <c r="B96" s="44">
        <v>629</v>
      </c>
      <c r="C96" s="20" t="s">
        <v>223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f t="shared" si="15"/>
        <v>0</v>
      </c>
      <c r="P96" s="47">
        <f t="shared" si="13"/>
        <v>0</v>
      </c>
      <c r="Q96" s="9"/>
    </row>
    <row r="97" spans="1:17">
      <c r="A97" s="12"/>
      <c r="B97" s="44">
        <v>631</v>
      </c>
      <c r="C97" s="20" t="s">
        <v>224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f t="shared" si="15"/>
        <v>0</v>
      </c>
      <c r="P97" s="47">
        <f t="shared" si="13"/>
        <v>0</v>
      </c>
      <c r="Q97" s="9"/>
    </row>
    <row r="98" spans="1:17">
      <c r="A98" s="12"/>
      <c r="B98" s="44">
        <v>634</v>
      </c>
      <c r="C98" s="20" t="s">
        <v>84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f t="shared" si="15"/>
        <v>0</v>
      </c>
      <c r="P98" s="47">
        <f t="shared" si="13"/>
        <v>0</v>
      </c>
      <c r="Q98" s="9"/>
    </row>
    <row r="99" spans="1:17">
      <c r="A99" s="12"/>
      <c r="B99" s="44">
        <v>635</v>
      </c>
      <c r="C99" s="20" t="s">
        <v>225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f t="shared" si="15"/>
        <v>0</v>
      </c>
      <c r="P99" s="47">
        <f t="shared" si="13"/>
        <v>0</v>
      </c>
      <c r="Q99" s="9"/>
    </row>
    <row r="100" spans="1:17">
      <c r="A100" s="12"/>
      <c r="B100" s="44">
        <v>636</v>
      </c>
      <c r="C100" s="20" t="s">
        <v>226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f t="shared" si="15"/>
        <v>0</v>
      </c>
      <c r="P100" s="47">
        <f t="shared" si="13"/>
        <v>0</v>
      </c>
      <c r="Q100" s="9"/>
    </row>
    <row r="101" spans="1:17">
      <c r="A101" s="12"/>
      <c r="B101" s="44">
        <v>637</v>
      </c>
      <c r="C101" s="20" t="s">
        <v>227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f t="shared" si="15"/>
        <v>0</v>
      </c>
      <c r="P101" s="47">
        <f t="shared" si="13"/>
        <v>0</v>
      </c>
      <c r="Q101" s="9"/>
    </row>
    <row r="102" spans="1:17">
      <c r="A102" s="12"/>
      <c r="B102" s="44">
        <v>638</v>
      </c>
      <c r="C102" s="20" t="s">
        <v>228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f t="shared" si="15"/>
        <v>0</v>
      </c>
      <c r="P102" s="47">
        <f t="shared" si="13"/>
        <v>0</v>
      </c>
      <c r="Q102" s="9"/>
    </row>
    <row r="103" spans="1:17">
      <c r="A103" s="12"/>
      <c r="B103" s="44">
        <v>639</v>
      </c>
      <c r="C103" s="20" t="s">
        <v>229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f t="shared" si="15"/>
        <v>0</v>
      </c>
      <c r="P103" s="47">
        <f t="shared" si="13"/>
        <v>0</v>
      </c>
      <c r="Q103" s="9"/>
    </row>
    <row r="104" spans="1:17">
      <c r="A104" s="12"/>
      <c r="B104" s="44">
        <v>641</v>
      </c>
      <c r="C104" s="20" t="s">
        <v>230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f t="shared" si="15"/>
        <v>0</v>
      </c>
      <c r="P104" s="47">
        <f t="shared" si="13"/>
        <v>0</v>
      </c>
      <c r="Q104" s="9"/>
    </row>
    <row r="105" spans="1:17">
      <c r="A105" s="12"/>
      <c r="B105" s="44">
        <v>642</v>
      </c>
      <c r="C105" s="20" t="s">
        <v>231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f t="shared" si="15"/>
        <v>0</v>
      </c>
      <c r="P105" s="47">
        <f t="shared" si="13"/>
        <v>0</v>
      </c>
      <c r="Q105" s="9"/>
    </row>
    <row r="106" spans="1:17">
      <c r="A106" s="12"/>
      <c r="B106" s="44">
        <v>649</v>
      </c>
      <c r="C106" s="20" t="s">
        <v>232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f t="shared" si="15"/>
        <v>0</v>
      </c>
      <c r="P106" s="47">
        <f t="shared" si="13"/>
        <v>0</v>
      </c>
      <c r="Q106" s="9"/>
    </row>
    <row r="107" spans="1:17">
      <c r="A107" s="12"/>
      <c r="B107" s="44">
        <v>651</v>
      </c>
      <c r="C107" s="20" t="s">
        <v>233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f t="shared" si="15"/>
        <v>0</v>
      </c>
      <c r="P107" s="47">
        <f t="shared" si="13"/>
        <v>0</v>
      </c>
      <c r="Q107" s="9"/>
    </row>
    <row r="108" spans="1:17">
      <c r="A108" s="12"/>
      <c r="B108" s="44">
        <v>654</v>
      </c>
      <c r="C108" s="20" t="s">
        <v>120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f t="shared" si="15"/>
        <v>0</v>
      </c>
      <c r="P108" s="47">
        <f t="shared" si="13"/>
        <v>0</v>
      </c>
      <c r="Q108" s="9"/>
    </row>
    <row r="109" spans="1:17">
      <c r="A109" s="12"/>
      <c r="B109" s="44">
        <v>655</v>
      </c>
      <c r="C109" s="20" t="s">
        <v>234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f t="shared" si="15"/>
        <v>0</v>
      </c>
      <c r="P109" s="47">
        <f t="shared" si="13"/>
        <v>0</v>
      </c>
      <c r="Q109" s="9"/>
    </row>
    <row r="110" spans="1:17">
      <c r="A110" s="12"/>
      <c r="B110" s="44">
        <v>656</v>
      </c>
      <c r="C110" s="20" t="s">
        <v>235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f t="shared" si="15"/>
        <v>0</v>
      </c>
      <c r="P110" s="47">
        <f t="shared" si="13"/>
        <v>0</v>
      </c>
      <c r="Q110" s="9"/>
    </row>
    <row r="111" spans="1:17">
      <c r="A111" s="12"/>
      <c r="B111" s="44">
        <v>657</v>
      </c>
      <c r="C111" s="20" t="s">
        <v>236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f t="shared" si="15"/>
        <v>0</v>
      </c>
      <c r="P111" s="47">
        <f t="shared" si="13"/>
        <v>0</v>
      </c>
      <c r="Q111" s="9"/>
    </row>
    <row r="112" spans="1:17">
      <c r="A112" s="12"/>
      <c r="B112" s="44">
        <v>658</v>
      </c>
      <c r="C112" s="20" t="s">
        <v>237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f t="shared" si="15"/>
        <v>0</v>
      </c>
      <c r="P112" s="47">
        <f t="shared" si="13"/>
        <v>0</v>
      </c>
      <c r="Q112" s="9"/>
    </row>
    <row r="113" spans="1:17">
      <c r="A113" s="12"/>
      <c r="B113" s="44">
        <v>659</v>
      </c>
      <c r="C113" s="20" t="s">
        <v>238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f t="shared" si="15"/>
        <v>0</v>
      </c>
      <c r="P113" s="47">
        <f t="shared" si="13"/>
        <v>0</v>
      </c>
      <c r="Q113" s="9"/>
    </row>
    <row r="114" spans="1:17">
      <c r="A114" s="12"/>
      <c r="B114" s="44">
        <v>661</v>
      </c>
      <c r="C114" s="20" t="s">
        <v>239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f t="shared" si="15"/>
        <v>0</v>
      </c>
      <c r="P114" s="47">
        <f t="shared" si="13"/>
        <v>0</v>
      </c>
      <c r="Q114" s="9"/>
    </row>
    <row r="115" spans="1:17">
      <c r="A115" s="12"/>
      <c r="B115" s="44">
        <v>662</v>
      </c>
      <c r="C115" s="20" t="s">
        <v>240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f t="shared" si="15"/>
        <v>0</v>
      </c>
      <c r="P115" s="47">
        <f t="shared" si="13"/>
        <v>0</v>
      </c>
      <c r="Q115" s="9"/>
    </row>
    <row r="116" spans="1:17">
      <c r="A116" s="12"/>
      <c r="B116" s="44">
        <v>663</v>
      </c>
      <c r="C116" s="20" t="s">
        <v>241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f t="shared" si="15"/>
        <v>0</v>
      </c>
      <c r="P116" s="47">
        <f t="shared" si="13"/>
        <v>0</v>
      </c>
      <c r="Q116" s="9"/>
    </row>
    <row r="117" spans="1:17">
      <c r="A117" s="12"/>
      <c r="B117" s="44">
        <v>664</v>
      </c>
      <c r="C117" s="20" t="s">
        <v>242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f t="shared" si="15"/>
        <v>0</v>
      </c>
      <c r="P117" s="47">
        <f t="shared" si="13"/>
        <v>0</v>
      </c>
      <c r="Q117" s="9"/>
    </row>
    <row r="118" spans="1:17">
      <c r="A118" s="12"/>
      <c r="B118" s="44">
        <v>665</v>
      </c>
      <c r="C118" s="20" t="s">
        <v>243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f t="shared" si="15"/>
        <v>0</v>
      </c>
      <c r="P118" s="47">
        <f t="shared" si="13"/>
        <v>0</v>
      </c>
      <c r="Q118" s="9"/>
    </row>
    <row r="119" spans="1:17">
      <c r="A119" s="12"/>
      <c r="B119" s="44">
        <v>666</v>
      </c>
      <c r="C119" s="20" t="s">
        <v>244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f t="shared" si="15"/>
        <v>0</v>
      </c>
      <c r="P119" s="47">
        <f t="shared" si="13"/>
        <v>0</v>
      </c>
      <c r="Q119" s="9"/>
    </row>
    <row r="120" spans="1:17">
      <c r="A120" s="12"/>
      <c r="B120" s="44">
        <v>667</v>
      </c>
      <c r="C120" s="20" t="s">
        <v>245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f t="shared" si="15"/>
        <v>0</v>
      </c>
      <c r="P120" s="47">
        <f t="shared" si="13"/>
        <v>0</v>
      </c>
      <c r="Q120" s="9"/>
    </row>
    <row r="121" spans="1:17">
      <c r="A121" s="12"/>
      <c r="B121" s="44">
        <v>669</v>
      </c>
      <c r="C121" s="20" t="s">
        <v>246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f t="shared" si="15"/>
        <v>0</v>
      </c>
      <c r="P121" s="47">
        <f t="shared" si="13"/>
        <v>0</v>
      </c>
      <c r="Q121" s="9"/>
    </row>
    <row r="122" spans="1:17">
      <c r="A122" s="12"/>
      <c r="B122" s="44">
        <v>671</v>
      </c>
      <c r="C122" s="20" t="s">
        <v>247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f t="shared" si="15"/>
        <v>0</v>
      </c>
      <c r="P122" s="47">
        <f t="shared" si="13"/>
        <v>0</v>
      </c>
      <c r="Q122" s="9"/>
    </row>
    <row r="123" spans="1:17">
      <c r="A123" s="12"/>
      <c r="B123" s="44">
        <v>674</v>
      </c>
      <c r="C123" s="20" t="s">
        <v>86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f t="shared" si="15"/>
        <v>0</v>
      </c>
      <c r="P123" s="47">
        <f t="shared" si="13"/>
        <v>0</v>
      </c>
      <c r="Q123" s="9"/>
    </row>
    <row r="124" spans="1:17">
      <c r="A124" s="12"/>
      <c r="B124" s="44">
        <v>675</v>
      </c>
      <c r="C124" s="20" t="s">
        <v>248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f t="shared" si="15"/>
        <v>0</v>
      </c>
      <c r="P124" s="47">
        <f t="shared" si="13"/>
        <v>0</v>
      </c>
      <c r="Q124" s="9"/>
    </row>
    <row r="125" spans="1:17">
      <c r="A125" s="12"/>
      <c r="B125" s="44">
        <v>676</v>
      </c>
      <c r="C125" s="20" t="s">
        <v>249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f t="shared" si="15"/>
        <v>0</v>
      </c>
      <c r="P125" s="47">
        <f t="shared" si="13"/>
        <v>0</v>
      </c>
      <c r="Q125" s="9"/>
    </row>
    <row r="126" spans="1:17">
      <c r="A126" s="12"/>
      <c r="B126" s="44">
        <v>677</v>
      </c>
      <c r="C126" s="20" t="s">
        <v>250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f t="shared" si="15"/>
        <v>0</v>
      </c>
      <c r="P126" s="47">
        <f t="shared" si="13"/>
        <v>0</v>
      </c>
      <c r="Q126" s="9"/>
    </row>
    <row r="127" spans="1:17">
      <c r="A127" s="12"/>
      <c r="B127" s="44">
        <v>678</v>
      </c>
      <c r="C127" s="20" t="s">
        <v>251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f t="shared" si="15"/>
        <v>0</v>
      </c>
      <c r="P127" s="47">
        <f t="shared" si="13"/>
        <v>0</v>
      </c>
      <c r="Q127" s="9"/>
    </row>
    <row r="128" spans="1:17">
      <c r="A128" s="12"/>
      <c r="B128" s="44">
        <v>679</v>
      </c>
      <c r="C128" s="20" t="s">
        <v>252</v>
      </c>
      <c r="D128" s="46">
        <v>0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f t="shared" si="15"/>
        <v>0</v>
      </c>
      <c r="P128" s="47">
        <f t="shared" si="13"/>
        <v>0</v>
      </c>
      <c r="Q128" s="9"/>
    </row>
    <row r="129" spans="1:17">
      <c r="A129" s="12"/>
      <c r="B129" s="44">
        <v>681</v>
      </c>
      <c r="C129" s="20" t="s">
        <v>165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f t="shared" si="15"/>
        <v>0</v>
      </c>
      <c r="P129" s="47">
        <f t="shared" si="13"/>
        <v>0</v>
      </c>
      <c r="Q129" s="9"/>
    </row>
    <row r="130" spans="1:17">
      <c r="A130" s="12"/>
      <c r="B130" s="44">
        <v>682</v>
      </c>
      <c r="C130" s="20" t="s">
        <v>253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f t="shared" si="15"/>
        <v>0</v>
      </c>
      <c r="P130" s="47">
        <f t="shared" si="13"/>
        <v>0</v>
      </c>
      <c r="Q130" s="9"/>
    </row>
    <row r="131" spans="1:17">
      <c r="A131" s="12"/>
      <c r="B131" s="44">
        <v>683</v>
      </c>
      <c r="C131" s="20" t="s">
        <v>254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f t="shared" si="15"/>
        <v>0</v>
      </c>
      <c r="P131" s="47">
        <f t="shared" si="13"/>
        <v>0</v>
      </c>
      <c r="Q131" s="9"/>
    </row>
    <row r="132" spans="1:17">
      <c r="A132" s="12"/>
      <c r="B132" s="44">
        <v>684</v>
      </c>
      <c r="C132" s="20" t="s">
        <v>87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f t="shared" si="15"/>
        <v>0</v>
      </c>
      <c r="P132" s="47">
        <f t="shared" si="13"/>
        <v>0</v>
      </c>
      <c r="Q132" s="9"/>
    </row>
    <row r="133" spans="1:17">
      <c r="A133" s="12"/>
      <c r="B133" s="44">
        <v>685</v>
      </c>
      <c r="C133" s="20" t="s">
        <v>114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f t="shared" si="15"/>
        <v>0</v>
      </c>
      <c r="P133" s="47">
        <f t="shared" ref="P133:P179" si="16">(O133/P$181)</f>
        <v>0</v>
      </c>
      <c r="Q133" s="9"/>
    </row>
    <row r="134" spans="1:17">
      <c r="A134" s="12"/>
      <c r="B134" s="44">
        <v>689</v>
      </c>
      <c r="C134" s="20" t="s">
        <v>121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f t="shared" si="15"/>
        <v>0</v>
      </c>
      <c r="P134" s="47">
        <f t="shared" si="16"/>
        <v>0</v>
      </c>
      <c r="Q134" s="9"/>
    </row>
    <row r="135" spans="1:17">
      <c r="A135" s="12"/>
      <c r="B135" s="44">
        <v>691</v>
      </c>
      <c r="C135" s="20" t="s">
        <v>255</v>
      </c>
      <c r="D135" s="46">
        <v>0</v>
      </c>
      <c r="E135" s="46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f t="shared" si="15"/>
        <v>0</v>
      </c>
      <c r="P135" s="47">
        <f t="shared" si="16"/>
        <v>0</v>
      </c>
      <c r="Q135" s="9"/>
    </row>
    <row r="136" spans="1:17">
      <c r="A136" s="12"/>
      <c r="B136" s="44">
        <v>694</v>
      </c>
      <c r="C136" s="20" t="s">
        <v>89</v>
      </c>
      <c r="D136" s="46">
        <v>0</v>
      </c>
      <c r="E136" s="46">
        <v>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f t="shared" si="15"/>
        <v>0</v>
      </c>
      <c r="P136" s="47">
        <f t="shared" si="16"/>
        <v>0</v>
      </c>
      <c r="Q136" s="9"/>
    </row>
    <row r="137" spans="1:17">
      <c r="A137" s="12"/>
      <c r="B137" s="44">
        <v>695</v>
      </c>
      <c r="C137" s="20" t="s">
        <v>256</v>
      </c>
      <c r="D137" s="46">
        <v>0</v>
      </c>
      <c r="E137" s="46">
        <v>0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f t="shared" si="15"/>
        <v>0</v>
      </c>
      <c r="P137" s="47">
        <f t="shared" si="16"/>
        <v>0</v>
      </c>
      <c r="Q137" s="9"/>
    </row>
    <row r="138" spans="1:17">
      <c r="A138" s="12"/>
      <c r="B138" s="44">
        <v>696</v>
      </c>
      <c r="C138" s="20" t="s">
        <v>257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f t="shared" si="15"/>
        <v>0</v>
      </c>
      <c r="P138" s="47">
        <f t="shared" si="16"/>
        <v>0</v>
      </c>
      <c r="Q138" s="9"/>
    </row>
    <row r="139" spans="1:17">
      <c r="A139" s="12"/>
      <c r="B139" s="44">
        <v>697</v>
      </c>
      <c r="C139" s="20" t="s">
        <v>258</v>
      </c>
      <c r="D139" s="46">
        <v>0</v>
      </c>
      <c r="E139" s="46">
        <v>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f t="shared" si="15"/>
        <v>0</v>
      </c>
      <c r="P139" s="47">
        <f t="shared" si="16"/>
        <v>0</v>
      </c>
      <c r="Q139" s="9"/>
    </row>
    <row r="140" spans="1:17">
      <c r="A140" s="12"/>
      <c r="B140" s="44">
        <v>698</v>
      </c>
      <c r="C140" s="20" t="s">
        <v>259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f t="shared" si="15"/>
        <v>0</v>
      </c>
      <c r="P140" s="47">
        <f t="shared" si="16"/>
        <v>0</v>
      </c>
      <c r="Q140" s="9"/>
    </row>
    <row r="141" spans="1:17">
      <c r="A141" s="12"/>
      <c r="B141" s="44">
        <v>699</v>
      </c>
      <c r="C141" s="20" t="s">
        <v>260</v>
      </c>
      <c r="D141" s="46">
        <v>0</v>
      </c>
      <c r="E141" s="46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f t="shared" si="15"/>
        <v>0</v>
      </c>
      <c r="P141" s="47">
        <f t="shared" si="16"/>
        <v>0</v>
      </c>
      <c r="Q141" s="9"/>
    </row>
    <row r="142" spans="1:17">
      <c r="A142" s="12"/>
      <c r="B142" s="44">
        <v>701</v>
      </c>
      <c r="C142" s="20" t="s">
        <v>261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f t="shared" si="15"/>
        <v>0</v>
      </c>
      <c r="P142" s="47">
        <f t="shared" si="16"/>
        <v>0</v>
      </c>
      <c r="Q142" s="9"/>
    </row>
    <row r="143" spans="1:17">
      <c r="A143" s="12"/>
      <c r="B143" s="44">
        <v>702</v>
      </c>
      <c r="C143" s="20" t="s">
        <v>262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f t="shared" si="15"/>
        <v>0</v>
      </c>
      <c r="P143" s="47">
        <f t="shared" si="16"/>
        <v>0</v>
      </c>
      <c r="Q143" s="9"/>
    </row>
    <row r="144" spans="1:17">
      <c r="A144" s="12"/>
      <c r="B144" s="44">
        <v>703</v>
      </c>
      <c r="C144" s="20" t="s">
        <v>263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f t="shared" si="15"/>
        <v>0</v>
      </c>
      <c r="P144" s="47">
        <f t="shared" si="16"/>
        <v>0</v>
      </c>
      <c r="Q144" s="9"/>
    </row>
    <row r="145" spans="1:17">
      <c r="A145" s="12"/>
      <c r="B145" s="44">
        <v>704</v>
      </c>
      <c r="C145" s="20" t="s">
        <v>90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f t="shared" si="15"/>
        <v>0</v>
      </c>
      <c r="P145" s="47">
        <f t="shared" si="16"/>
        <v>0</v>
      </c>
      <c r="Q145" s="9"/>
    </row>
    <row r="146" spans="1:17">
      <c r="A146" s="12"/>
      <c r="B146" s="44">
        <v>709</v>
      </c>
      <c r="C146" s="20" t="s">
        <v>264</v>
      </c>
      <c r="D146" s="46">
        <v>0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f t="shared" si="15"/>
        <v>0</v>
      </c>
      <c r="P146" s="47">
        <f t="shared" si="16"/>
        <v>0</v>
      </c>
      <c r="Q146" s="9"/>
    </row>
    <row r="147" spans="1:17">
      <c r="A147" s="12"/>
      <c r="B147" s="44">
        <v>711</v>
      </c>
      <c r="C147" s="20" t="s">
        <v>199</v>
      </c>
      <c r="D147" s="46">
        <v>0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f t="shared" si="15"/>
        <v>0</v>
      </c>
      <c r="P147" s="47">
        <f t="shared" si="16"/>
        <v>0</v>
      </c>
      <c r="Q147" s="9"/>
    </row>
    <row r="148" spans="1:17">
      <c r="A148" s="12"/>
      <c r="B148" s="44">
        <v>712</v>
      </c>
      <c r="C148" s="20" t="s">
        <v>166</v>
      </c>
      <c r="D148" s="46">
        <v>0</v>
      </c>
      <c r="E148" s="46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f t="shared" si="15"/>
        <v>0</v>
      </c>
      <c r="P148" s="47">
        <f t="shared" si="16"/>
        <v>0</v>
      </c>
      <c r="Q148" s="9"/>
    </row>
    <row r="149" spans="1:17">
      <c r="A149" s="12"/>
      <c r="B149" s="44">
        <v>713</v>
      </c>
      <c r="C149" s="20" t="s">
        <v>91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f t="shared" si="15"/>
        <v>0</v>
      </c>
      <c r="P149" s="47">
        <f t="shared" si="16"/>
        <v>0</v>
      </c>
      <c r="Q149" s="9"/>
    </row>
    <row r="150" spans="1:17">
      <c r="A150" s="12"/>
      <c r="B150" s="44">
        <v>714</v>
      </c>
      <c r="C150" s="20" t="s">
        <v>92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f t="shared" ref="O150:O178" si="17">SUM(D150:N150)</f>
        <v>0</v>
      </c>
      <c r="P150" s="47">
        <f t="shared" si="16"/>
        <v>0</v>
      </c>
      <c r="Q150" s="9"/>
    </row>
    <row r="151" spans="1:17">
      <c r="A151" s="12"/>
      <c r="B151" s="44">
        <v>715</v>
      </c>
      <c r="C151" s="20" t="s">
        <v>102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f t="shared" si="17"/>
        <v>0</v>
      </c>
      <c r="P151" s="47">
        <f t="shared" si="16"/>
        <v>0</v>
      </c>
      <c r="Q151" s="9"/>
    </row>
    <row r="152" spans="1:17">
      <c r="A152" s="12"/>
      <c r="B152" s="44">
        <v>716</v>
      </c>
      <c r="C152" s="20" t="s">
        <v>105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f t="shared" si="17"/>
        <v>0</v>
      </c>
      <c r="P152" s="47">
        <f t="shared" si="16"/>
        <v>0</v>
      </c>
      <c r="Q152" s="9"/>
    </row>
    <row r="153" spans="1:17">
      <c r="A153" s="12"/>
      <c r="B153" s="44">
        <v>719</v>
      </c>
      <c r="C153" s="20" t="s">
        <v>93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f t="shared" si="17"/>
        <v>0</v>
      </c>
      <c r="P153" s="47">
        <f t="shared" si="16"/>
        <v>0</v>
      </c>
      <c r="Q153" s="9"/>
    </row>
    <row r="154" spans="1:17">
      <c r="A154" s="12"/>
      <c r="B154" s="44">
        <v>721</v>
      </c>
      <c r="C154" s="20" t="s">
        <v>265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f t="shared" si="17"/>
        <v>0</v>
      </c>
      <c r="P154" s="47">
        <f t="shared" si="16"/>
        <v>0</v>
      </c>
      <c r="Q154" s="9"/>
    </row>
    <row r="155" spans="1:17">
      <c r="A155" s="12"/>
      <c r="B155" s="44">
        <v>724</v>
      </c>
      <c r="C155" s="20" t="s">
        <v>94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f t="shared" si="17"/>
        <v>0</v>
      </c>
      <c r="P155" s="47">
        <f t="shared" si="16"/>
        <v>0</v>
      </c>
      <c r="Q155" s="9"/>
    </row>
    <row r="156" spans="1:17">
      <c r="A156" s="12"/>
      <c r="B156" s="44">
        <v>725</v>
      </c>
      <c r="C156" s="20" t="s">
        <v>266</v>
      </c>
      <c r="D156" s="46">
        <v>0</v>
      </c>
      <c r="E156" s="46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f t="shared" si="17"/>
        <v>0</v>
      </c>
      <c r="P156" s="47">
        <f t="shared" si="16"/>
        <v>0</v>
      </c>
      <c r="Q156" s="9"/>
    </row>
    <row r="157" spans="1:17">
      <c r="A157" s="12"/>
      <c r="B157" s="44">
        <v>726</v>
      </c>
      <c r="C157" s="20" t="s">
        <v>267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f t="shared" si="17"/>
        <v>0</v>
      </c>
      <c r="P157" s="47">
        <f t="shared" si="16"/>
        <v>0</v>
      </c>
      <c r="Q157" s="9"/>
    </row>
    <row r="158" spans="1:17">
      <c r="A158" s="12"/>
      <c r="B158" s="44">
        <v>727</v>
      </c>
      <c r="C158" s="20" t="s">
        <v>268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f t="shared" si="17"/>
        <v>0</v>
      </c>
      <c r="P158" s="47">
        <f t="shared" si="16"/>
        <v>0</v>
      </c>
      <c r="Q158" s="9"/>
    </row>
    <row r="159" spans="1:17">
      <c r="A159" s="12"/>
      <c r="B159" s="44">
        <v>728</v>
      </c>
      <c r="C159" s="20" t="s">
        <v>269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f t="shared" si="17"/>
        <v>0</v>
      </c>
      <c r="P159" s="47">
        <f t="shared" si="16"/>
        <v>0</v>
      </c>
      <c r="Q159" s="9"/>
    </row>
    <row r="160" spans="1:17">
      <c r="A160" s="12"/>
      <c r="B160" s="44">
        <v>729</v>
      </c>
      <c r="C160" s="20" t="s">
        <v>270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f t="shared" si="17"/>
        <v>0</v>
      </c>
      <c r="P160" s="47">
        <f t="shared" si="16"/>
        <v>0</v>
      </c>
      <c r="Q160" s="9"/>
    </row>
    <row r="161" spans="1:17">
      <c r="A161" s="12"/>
      <c r="B161" s="44">
        <v>732</v>
      </c>
      <c r="C161" s="20" t="s">
        <v>271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f t="shared" si="17"/>
        <v>0</v>
      </c>
      <c r="P161" s="47">
        <f t="shared" si="16"/>
        <v>0</v>
      </c>
      <c r="Q161" s="9"/>
    </row>
    <row r="162" spans="1:17">
      <c r="A162" s="12"/>
      <c r="B162" s="44">
        <v>733</v>
      </c>
      <c r="C162" s="20" t="s">
        <v>272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f t="shared" si="17"/>
        <v>0</v>
      </c>
      <c r="P162" s="47">
        <f t="shared" si="16"/>
        <v>0</v>
      </c>
      <c r="Q162" s="9"/>
    </row>
    <row r="163" spans="1:17">
      <c r="A163" s="12"/>
      <c r="B163" s="44">
        <v>734</v>
      </c>
      <c r="C163" s="20" t="s">
        <v>273</v>
      </c>
      <c r="D163" s="46">
        <v>0</v>
      </c>
      <c r="E163" s="46">
        <v>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46">
        <f t="shared" si="17"/>
        <v>0</v>
      </c>
      <c r="P163" s="47">
        <f t="shared" si="16"/>
        <v>0</v>
      </c>
      <c r="Q163" s="9"/>
    </row>
    <row r="164" spans="1:17">
      <c r="A164" s="12"/>
      <c r="B164" s="44">
        <v>739</v>
      </c>
      <c r="C164" s="20" t="s">
        <v>274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f t="shared" si="17"/>
        <v>0</v>
      </c>
      <c r="P164" s="47">
        <f t="shared" si="16"/>
        <v>0</v>
      </c>
      <c r="Q164" s="9"/>
    </row>
    <row r="165" spans="1:17">
      <c r="A165" s="12"/>
      <c r="B165" s="44">
        <v>741</v>
      </c>
      <c r="C165" s="20" t="s">
        <v>275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f t="shared" si="17"/>
        <v>0</v>
      </c>
      <c r="P165" s="47">
        <f t="shared" si="16"/>
        <v>0</v>
      </c>
      <c r="Q165" s="9"/>
    </row>
    <row r="166" spans="1:17">
      <c r="A166" s="12"/>
      <c r="B166" s="44">
        <v>744</v>
      </c>
      <c r="C166" s="20" t="s">
        <v>96</v>
      </c>
      <c r="D166" s="46">
        <v>0</v>
      </c>
      <c r="E166" s="46">
        <v>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f t="shared" si="17"/>
        <v>0</v>
      </c>
      <c r="P166" s="47">
        <f t="shared" si="16"/>
        <v>0</v>
      </c>
      <c r="Q166" s="9"/>
    </row>
    <row r="167" spans="1:17">
      <c r="A167" s="12"/>
      <c r="B167" s="44">
        <v>745</v>
      </c>
      <c r="C167" s="20" t="s">
        <v>276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f t="shared" si="17"/>
        <v>0</v>
      </c>
      <c r="P167" s="47">
        <f t="shared" si="16"/>
        <v>0</v>
      </c>
      <c r="Q167" s="9"/>
    </row>
    <row r="168" spans="1:17">
      <c r="A168" s="12"/>
      <c r="B168" s="44">
        <v>746</v>
      </c>
      <c r="C168" s="20" t="s">
        <v>277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f t="shared" si="17"/>
        <v>0</v>
      </c>
      <c r="P168" s="47">
        <f t="shared" si="16"/>
        <v>0</v>
      </c>
      <c r="Q168" s="9"/>
    </row>
    <row r="169" spans="1:17">
      <c r="A169" s="12"/>
      <c r="B169" s="44">
        <v>747</v>
      </c>
      <c r="C169" s="20" t="s">
        <v>278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f t="shared" si="17"/>
        <v>0</v>
      </c>
      <c r="P169" s="47">
        <f t="shared" si="16"/>
        <v>0</v>
      </c>
      <c r="Q169" s="9"/>
    </row>
    <row r="170" spans="1:17">
      <c r="A170" s="12"/>
      <c r="B170" s="44">
        <v>748</v>
      </c>
      <c r="C170" s="20" t="s">
        <v>279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f t="shared" si="17"/>
        <v>0</v>
      </c>
      <c r="P170" s="47">
        <f t="shared" si="16"/>
        <v>0</v>
      </c>
      <c r="Q170" s="9"/>
    </row>
    <row r="171" spans="1:17">
      <c r="A171" s="12"/>
      <c r="B171" s="44">
        <v>749</v>
      </c>
      <c r="C171" s="20" t="s">
        <v>280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f t="shared" si="17"/>
        <v>0</v>
      </c>
      <c r="P171" s="47">
        <f t="shared" si="16"/>
        <v>0</v>
      </c>
      <c r="Q171" s="9"/>
    </row>
    <row r="172" spans="1:17">
      <c r="A172" s="12"/>
      <c r="B172" s="44">
        <v>751</v>
      </c>
      <c r="C172" s="20" t="s">
        <v>281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f t="shared" si="17"/>
        <v>0</v>
      </c>
      <c r="P172" s="47">
        <f t="shared" si="16"/>
        <v>0</v>
      </c>
      <c r="Q172" s="9"/>
    </row>
    <row r="173" spans="1:17">
      <c r="A173" s="12"/>
      <c r="B173" s="44">
        <v>752</v>
      </c>
      <c r="C173" s="20" t="s">
        <v>97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f t="shared" si="17"/>
        <v>0</v>
      </c>
      <c r="P173" s="47">
        <f t="shared" si="16"/>
        <v>0</v>
      </c>
      <c r="Q173" s="9"/>
    </row>
    <row r="174" spans="1:17">
      <c r="A174" s="12"/>
      <c r="B174" s="44">
        <v>759</v>
      </c>
      <c r="C174" s="20" t="s">
        <v>282</v>
      </c>
      <c r="D174" s="46">
        <v>0</v>
      </c>
      <c r="E174" s="46">
        <v>0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f t="shared" si="17"/>
        <v>0</v>
      </c>
      <c r="P174" s="47">
        <f t="shared" si="16"/>
        <v>0</v>
      </c>
      <c r="Q174" s="9"/>
    </row>
    <row r="175" spans="1:17">
      <c r="A175" s="12"/>
      <c r="B175" s="44">
        <v>761</v>
      </c>
      <c r="C175" s="20" t="s">
        <v>283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46">
        <f t="shared" si="17"/>
        <v>0</v>
      </c>
      <c r="P175" s="47">
        <f t="shared" si="16"/>
        <v>0</v>
      </c>
      <c r="Q175" s="9"/>
    </row>
    <row r="176" spans="1:17">
      <c r="A176" s="12"/>
      <c r="B176" s="44">
        <v>764</v>
      </c>
      <c r="C176" s="20" t="s">
        <v>98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f t="shared" si="17"/>
        <v>0</v>
      </c>
      <c r="P176" s="47">
        <f t="shared" si="16"/>
        <v>0</v>
      </c>
      <c r="Q176" s="9"/>
    </row>
    <row r="177" spans="1:120">
      <c r="A177" s="12"/>
      <c r="B177" s="44">
        <v>765</v>
      </c>
      <c r="C177" s="20" t="s">
        <v>284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f t="shared" si="17"/>
        <v>0</v>
      </c>
      <c r="P177" s="47">
        <f t="shared" si="16"/>
        <v>0</v>
      </c>
      <c r="Q177" s="9"/>
    </row>
    <row r="178" spans="1:120" ht="15.75" thickBot="1">
      <c r="A178" s="12"/>
      <c r="B178" s="44">
        <v>769</v>
      </c>
      <c r="C178" s="20" t="s">
        <v>285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f t="shared" si="17"/>
        <v>0</v>
      </c>
      <c r="P178" s="47">
        <f t="shared" si="16"/>
        <v>0</v>
      </c>
      <c r="Q178" s="9"/>
    </row>
    <row r="179" spans="1:120" ht="16.5" thickBot="1">
      <c r="A179" s="14" t="s">
        <v>10</v>
      </c>
      <c r="B179" s="23"/>
      <c r="C179" s="22"/>
      <c r="D179" s="15">
        <f t="shared" ref="D179:N179" si="18">SUM(D5,D15,D25,D35,D42,D48,D55,D63,D75)</f>
        <v>0</v>
      </c>
      <c r="E179" s="15">
        <f t="shared" si="18"/>
        <v>0</v>
      </c>
      <c r="F179" s="15">
        <f t="shared" si="18"/>
        <v>0</v>
      </c>
      <c r="G179" s="15">
        <f t="shared" si="18"/>
        <v>0</v>
      </c>
      <c r="H179" s="15">
        <f t="shared" si="18"/>
        <v>0</v>
      </c>
      <c r="I179" s="15">
        <f t="shared" si="18"/>
        <v>0</v>
      </c>
      <c r="J179" s="15">
        <f t="shared" si="18"/>
        <v>0</v>
      </c>
      <c r="K179" s="15">
        <f t="shared" si="18"/>
        <v>0</v>
      </c>
      <c r="L179" s="15">
        <f>SUM(L5,L15,L25,L35,L42,L48,L55,L63,L75)</f>
        <v>0</v>
      </c>
      <c r="M179" s="15">
        <f t="shared" si="18"/>
        <v>0</v>
      </c>
      <c r="N179" s="15">
        <f t="shared" si="18"/>
        <v>0</v>
      </c>
      <c r="O179" s="15">
        <f>SUM(D179:N179)</f>
        <v>0</v>
      </c>
      <c r="P179" s="37">
        <f t="shared" si="16"/>
        <v>0</v>
      </c>
      <c r="Q179" s="6"/>
      <c r="R179" s="2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</row>
    <row r="180" spans="1:120">
      <c r="A180" s="16"/>
      <c r="B180" s="18"/>
      <c r="C180" s="18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9"/>
    </row>
    <row r="181" spans="1:120">
      <c r="A181" s="38"/>
      <c r="B181" s="39"/>
      <c r="C181" s="39"/>
      <c r="D181" s="40"/>
      <c r="E181" s="40"/>
      <c r="F181" s="40"/>
      <c r="G181" s="40"/>
      <c r="H181" s="40"/>
      <c r="I181" s="40"/>
      <c r="J181" s="40"/>
      <c r="K181" s="40"/>
      <c r="L181" s="40"/>
      <c r="M181" s="118" t="s">
        <v>192</v>
      </c>
      <c r="N181" s="118"/>
      <c r="O181" s="118"/>
      <c r="P181" s="41">
        <v>563358</v>
      </c>
    </row>
    <row r="182" spans="1:120">
      <c r="A182" s="119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7"/>
    </row>
    <row r="183" spans="1:120" ht="15.75" customHeight="1" thickBot="1">
      <c r="A183" s="120" t="s">
        <v>107</v>
      </c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100"/>
    </row>
  </sheetData>
  <mergeCells count="10">
    <mergeCell ref="M181:O181"/>
    <mergeCell ref="A182:P182"/>
    <mergeCell ref="A183:P1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49217669</v>
      </c>
      <c r="E5" s="26">
        <f t="shared" ref="E5:M5" si="0">SUM(E6:E14)</f>
        <v>5889201</v>
      </c>
      <c r="F5" s="26">
        <f t="shared" si="0"/>
        <v>14755889</v>
      </c>
      <c r="G5" s="26">
        <f t="shared" si="0"/>
        <v>1644150</v>
      </c>
      <c r="H5" s="26">
        <f t="shared" si="0"/>
        <v>0</v>
      </c>
      <c r="I5" s="26">
        <f t="shared" si="0"/>
        <v>0</v>
      </c>
      <c r="J5" s="26">
        <f t="shared" si="0"/>
        <v>75519922</v>
      </c>
      <c r="K5" s="26">
        <f t="shared" si="0"/>
        <v>121186</v>
      </c>
      <c r="L5" s="26">
        <f t="shared" si="0"/>
        <v>0</v>
      </c>
      <c r="M5" s="26">
        <f t="shared" si="0"/>
        <v>2614733</v>
      </c>
      <c r="N5" s="27">
        <f>SUM(D5:M5)</f>
        <v>149762750</v>
      </c>
      <c r="O5" s="32">
        <f t="shared" ref="O5:O36" si="1">(N5/O$89)</f>
        <v>271.51197995605418</v>
      </c>
      <c r="P5" s="6"/>
    </row>
    <row r="6" spans="1:133">
      <c r="A6" s="12"/>
      <c r="B6" s="44">
        <v>511</v>
      </c>
      <c r="C6" s="20" t="s">
        <v>20</v>
      </c>
      <c r="D6" s="46">
        <v>655801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655801</v>
      </c>
      <c r="O6" s="47">
        <f t="shared" si="1"/>
        <v>1.1889326816391945</v>
      </c>
      <c r="P6" s="9"/>
    </row>
    <row r="7" spans="1:133">
      <c r="A7" s="12"/>
      <c r="B7" s="44">
        <v>512</v>
      </c>
      <c r="C7" s="20" t="s">
        <v>21</v>
      </c>
      <c r="D7" s="46">
        <v>1189203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1189203</v>
      </c>
      <c r="O7" s="47">
        <f t="shared" si="1"/>
        <v>2.155962421227438</v>
      </c>
      <c r="P7" s="9"/>
    </row>
    <row r="8" spans="1:133">
      <c r="A8" s="12"/>
      <c r="B8" s="44">
        <v>513</v>
      </c>
      <c r="C8" s="20" t="s">
        <v>22</v>
      </c>
      <c r="D8" s="46">
        <v>18292773</v>
      </c>
      <c r="E8" s="46">
        <v>219542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11255</v>
      </c>
      <c r="L8" s="46">
        <v>0</v>
      </c>
      <c r="M8" s="46">
        <v>0</v>
      </c>
      <c r="N8" s="46">
        <f t="shared" si="2"/>
        <v>18523570</v>
      </c>
      <c r="O8" s="47">
        <f t="shared" si="1"/>
        <v>33.58225704692633</v>
      </c>
      <c r="P8" s="9"/>
    </row>
    <row r="9" spans="1:133">
      <c r="A9" s="12"/>
      <c r="B9" s="44">
        <v>514</v>
      </c>
      <c r="C9" s="20" t="s">
        <v>23</v>
      </c>
      <c r="D9" s="46">
        <v>2069137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2069137</v>
      </c>
      <c r="O9" s="47">
        <f t="shared" si="1"/>
        <v>3.7512364300891243</v>
      </c>
      <c r="P9" s="9"/>
    </row>
    <row r="10" spans="1:133">
      <c r="A10" s="12"/>
      <c r="B10" s="44">
        <v>515</v>
      </c>
      <c r="C10" s="20" t="s">
        <v>24</v>
      </c>
      <c r="D10" s="46">
        <v>216801</v>
      </c>
      <c r="E10" s="46">
        <v>2989415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3206216</v>
      </c>
      <c r="O10" s="47">
        <f t="shared" si="1"/>
        <v>5.8127007839184319</v>
      </c>
      <c r="P10" s="9"/>
    </row>
    <row r="11" spans="1:133">
      <c r="A11" s="12"/>
      <c r="B11" s="44">
        <v>516</v>
      </c>
      <c r="C11" s="20" t="s">
        <v>25</v>
      </c>
      <c r="D11" s="46">
        <v>7770790</v>
      </c>
      <c r="E11" s="46">
        <v>59543</v>
      </c>
      <c r="F11" s="46">
        <v>0</v>
      </c>
      <c r="G11" s="46">
        <v>223239</v>
      </c>
      <c r="H11" s="46">
        <v>0</v>
      </c>
      <c r="I11" s="46">
        <v>0</v>
      </c>
      <c r="J11" s="46">
        <v>914291</v>
      </c>
      <c r="K11" s="46">
        <v>0</v>
      </c>
      <c r="L11" s="46">
        <v>0</v>
      </c>
      <c r="M11" s="46">
        <v>0</v>
      </c>
      <c r="N11" s="46">
        <f t="shared" si="2"/>
        <v>8967863</v>
      </c>
      <c r="O11" s="47">
        <f t="shared" si="1"/>
        <v>16.258263413997405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14755889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14755889</v>
      </c>
      <c r="O12" s="47">
        <f t="shared" si="1"/>
        <v>26.751649782083728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109931</v>
      </c>
      <c r="L13" s="46">
        <v>0</v>
      </c>
      <c r="M13" s="46">
        <v>0</v>
      </c>
      <c r="N13" s="46">
        <f t="shared" si="2"/>
        <v>109931</v>
      </c>
      <c r="O13" s="47">
        <f t="shared" si="1"/>
        <v>0.19929911455651683</v>
      </c>
      <c r="P13" s="9"/>
    </row>
    <row r="14" spans="1:133">
      <c r="A14" s="12"/>
      <c r="B14" s="44">
        <v>519</v>
      </c>
      <c r="C14" s="20" t="s">
        <v>132</v>
      </c>
      <c r="D14" s="46">
        <v>19023164</v>
      </c>
      <c r="E14" s="46">
        <v>2620701</v>
      </c>
      <c r="F14" s="46">
        <v>0</v>
      </c>
      <c r="G14" s="46">
        <v>1420911</v>
      </c>
      <c r="H14" s="46">
        <v>0</v>
      </c>
      <c r="I14" s="46">
        <v>0</v>
      </c>
      <c r="J14" s="46">
        <v>74605631</v>
      </c>
      <c r="K14" s="46">
        <v>0</v>
      </c>
      <c r="L14" s="46">
        <v>0</v>
      </c>
      <c r="M14" s="46">
        <v>2614733</v>
      </c>
      <c r="N14" s="46">
        <f t="shared" si="2"/>
        <v>100285140</v>
      </c>
      <c r="O14" s="47">
        <f t="shared" si="1"/>
        <v>181.811678281616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97071340</v>
      </c>
      <c r="E15" s="31">
        <f t="shared" si="3"/>
        <v>110812282</v>
      </c>
      <c r="F15" s="31">
        <f t="shared" si="3"/>
        <v>0</v>
      </c>
      <c r="G15" s="31">
        <f t="shared" si="3"/>
        <v>2279011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210162633</v>
      </c>
      <c r="O15" s="43">
        <f t="shared" si="1"/>
        <v>381.01378746455686</v>
      </c>
      <c r="P15" s="10"/>
    </row>
    <row r="16" spans="1:133">
      <c r="A16" s="12"/>
      <c r="B16" s="44">
        <v>521</v>
      </c>
      <c r="C16" s="20" t="s">
        <v>30</v>
      </c>
      <c r="D16" s="46">
        <v>19675212</v>
      </c>
      <c r="E16" s="46">
        <v>33870232</v>
      </c>
      <c r="F16" s="46">
        <v>0</v>
      </c>
      <c r="G16" s="46">
        <v>1220119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54765563</v>
      </c>
      <c r="O16" s="47">
        <f t="shared" si="1"/>
        <v>99.287082024989672</v>
      </c>
      <c r="P16" s="9"/>
    </row>
    <row r="17" spans="1:16">
      <c r="A17" s="12"/>
      <c r="B17" s="44">
        <v>522</v>
      </c>
      <c r="C17" s="20" t="s">
        <v>31</v>
      </c>
      <c r="D17" s="46">
        <v>1623156</v>
      </c>
      <c r="E17" s="46">
        <v>28577066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30200222</v>
      </c>
      <c r="O17" s="47">
        <f t="shared" si="1"/>
        <v>54.751412285981566</v>
      </c>
      <c r="P17" s="9"/>
    </row>
    <row r="18" spans="1:16">
      <c r="A18" s="12"/>
      <c r="B18" s="44">
        <v>523</v>
      </c>
      <c r="C18" s="20" t="s">
        <v>133</v>
      </c>
      <c r="D18" s="46">
        <v>32503735</v>
      </c>
      <c r="E18" s="46">
        <v>1775957</v>
      </c>
      <c r="F18" s="46">
        <v>0</v>
      </c>
      <c r="G18" s="46">
        <v>610173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34889865</v>
      </c>
      <c r="O18" s="47">
        <f t="shared" si="1"/>
        <v>63.253488110691315</v>
      </c>
      <c r="P18" s="9"/>
    </row>
    <row r="19" spans="1:16">
      <c r="A19" s="12"/>
      <c r="B19" s="44">
        <v>524</v>
      </c>
      <c r="C19" s="20" t="s">
        <v>33</v>
      </c>
      <c r="D19" s="46">
        <v>166989</v>
      </c>
      <c r="E19" s="46">
        <v>3616099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3783088</v>
      </c>
      <c r="O19" s="47">
        <f t="shared" si="1"/>
        <v>6.8585393445832761</v>
      </c>
      <c r="P19" s="9"/>
    </row>
    <row r="20" spans="1:16">
      <c r="A20" s="12"/>
      <c r="B20" s="44">
        <v>525</v>
      </c>
      <c r="C20" s="20" t="s">
        <v>34</v>
      </c>
      <c r="D20" s="46">
        <v>6564502</v>
      </c>
      <c r="E20" s="46">
        <v>1648838</v>
      </c>
      <c r="F20" s="46">
        <v>0</v>
      </c>
      <c r="G20" s="46">
        <v>267691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8481031</v>
      </c>
      <c r="O20" s="47">
        <f t="shared" si="1"/>
        <v>15.375662632254508</v>
      </c>
      <c r="P20" s="9"/>
    </row>
    <row r="21" spans="1:16">
      <c r="A21" s="12"/>
      <c r="B21" s="44">
        <v>526</v>
      </c>
      <c r="C21" s="20" t="s">
        <v>35</v>
      </c>
      <c r="D21" s="46">
        <v>25000243</v>
      </c>
      <c r="E21" s="46">
        <v>388491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25388734</v>
      </c>
      <c r="O21" s="47">
        <f t="shared" si="1"/>
        <v>46.028437892049865</v>
      </c>
      <c r="P21" s="9"/>
    </row>
    <row r="22" spans="1:16">
      <c r="A22" s="12"/>
      <c r="B22" s="44">
        <v>527</v>
      </c>
      <c r="C22" s="20" t="s">
        <v>36</v>
      </c>
      <c r="D22" s="46">
        <v>2766105</v>
      </c>
      <c r="E22" s="46">
        <v>2742</v>
      </c>
      <c r="F22" s="46">
        <v>0</v>
      </c>
      <c r="G22" s="46">
        <v>181028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2949875</v>
      </c>
      <c r="O22" s="47">
        <f t="shared" si="1"/>
        <v>5.3479680486159964</v>
      </c>
      <c r="P22" s="9"/>
    </row>
    <row r="23" spans="1:16">
      <c r="A23" s="12"/>
      <c r="B23" s="44">
        <v>529</v>
      </c>
      <c r="C23" s="20" t="s">
        <v>37</v>
      </c>
      <c r="D23" s="46">
        <v>8771398</v>
      </c>
      <c r="E23" s="46">
        <v>40932857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49704255</v>
      </c>
      <c r="O23" s="47">
        <f t="shared" si="1"/>
        <v>90.111197125390689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5984712</v>
      </c>
      <c r="E24" s="31">
        <f t="shared" si="5"/>
        <v>6086060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43918337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 t="shared" ref="N24:N29" si="6">SUM(D24:M24)</f>
        <v>55989109</v>
      </c>
      <c r="O24" s="43">
        <f t="shared" si="1"/>
        <v>101.50530649687811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27973495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27973495</v>
      </c>
      <c r="O25" s="47">
        <f t="shared" si="1"/>
        <v>50.714473483832137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15944842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15944842</v>
      </c>
      <c r="O26" s="47">
        <f t="shared" si="1"/>
        <v>28.907158966474977</v>
      </c>
      <c r="P26" s="9"/>
    </row>
    <row r="27" spans="1:16">
      <c r="A27" s="12"/>
      <c r="B27" s="44">
        <v>537</v>
      </c>
      <c r="C27" s="20" t="s">
        <v>136</v>
      </c>
      <c r="D27" s="46">
        <v>5984712</v>
      </c>
      <c r="E27" s="46">
        <v>1487801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7472513</v>
      </c>
      <c r="O27" s="47">
        <f t="shared" si="1"/>
        <v>13.547272602014548</v>
      </c>
      <c r="P27" s="9"/>
    </row>
    <row r="28" spans="1:16">
      <c r="A28" s="12"/>
      <c r="B28" s="44">
        <v>538</v>
      </c>
      <c r="C28" s="20" t="s">
        <v>189</v>
      </c>
      <c r="D28" s="46">
        <v>0</v>
      </c>
      <c r="E28" s="46">
        <v>4596391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4596391</v>
      </c>
      <c r="O28" s="47">
        <f t="shared" si="1"/>
        <v>8.333014858916437</v>
      </c>
      <c r="P28" s="9"/>
    </row>
    <row r="29" spans="1:16">
      <c r="A29" s="12"/>
      <c r="B29" s="44">
        <v>539</v>
      </c>
      <c r="C29" s="20" t="s">
        <v>45</v>
      </c>
      <c r="D29" s="46">
        <v>0</v>
      </c>
      <c r="E29" s="46">
        <v>1868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1868</v>
      </c>
      <c r="O29" s="47">
        <f t="shared" si="1"/>
        <v>3.3865856400066715E-3</v>
      </c>
      <c r="P29" s="9"/>
    </row>
    <row r="30" spans="1:16" ht="15.75">
      <c r="A30" s="28" t="s">
        <v>46</v>
      </c>
      <c r="B30" s="29"/>
      <c r="C30" s="30"/>
      <c r="D30" s="31">
        <f>SUM(D31:D36)</f>
        <v>282027</v>
      </c>
      <c r="E30" s="31">
        <f t="shared" ref="E30:M30" si="7">SUM(E31:E36)</f>
        <v>48258976</v>
      </c>
      <c r="F30" s="31">
        <f t="shared" si="7"/>
        <v>0</v>
      </c>
      <c r="G30" s="31">
        <f t="shared" si="7"/>
        <v>10742319</v>
      </c>
      <c r="H30" s="31">
        <f t="shared" si="7"/>
        <v>0</v>
      </c>
      <c r="I30" s="31">
        <f t="shared" si="7"/>
        <v>49409354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2" si="8">SUM(D30:M30)</f>
        <v>108692676</v>
      </c>
      <c r="O30" s="43">
        <f t="shared" si="1"/>
        <v>197.05409834876755</v>
      </c>
      <c r="P30" s="10"/>
    </row>
    <row r="31" spans="1:16">
      <c r="A31" s="12"/>
      <c r="B31" s="44">
        <v>541</v>
      </c>
      <c r="C31" s="20" t="s">
        <v>137</v>
      </c>
      <c r="D31" s="46">
        <v>0</v>
      </c>
      <c r="E31" s="46">
        <v>47075031</v>
      </c>
      <c r="F31" s="46">
        <v>0</v>
      </c>
      <c r="G31" s="46">
        <v>10742319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57817350</v>
      </c>
      <c r="O31" s="47">
        <f t="shared" si="1"/>
        <v>104.81981116340457</v>
      </c>
      <c r="P31" s="9"/>
    </row>
    <row r="32" spans="1:16">
      <c r="A32" s="12"/>
      <c r="B32" s="44">
        <v>542</v>
      </c>
      <c r="C32" s="20" t="s">
        <v>48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16848464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16848464</v>
      </c>
      <c r="O32" s="47">
        <f t="shared" si="1"/>
        <v>30.545378072039277</v>
      </c>
      <c r="P32" s="9"/>
    </row>
    <row r="33" spans="1:16">
      <c r="A33" s="12"/>
      <c r="B33" s="44">
        <v>543</v>
      </c>
      <c r="C33" s="20" t="s">
        <v>138</v>
      </c>
      <c r="D33" s="46">
        <v>0</v>
      </c>
      <c r="E33" s="46">
        <v>1177089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1177089</v>
      </c>
      <c r="O33" s="47">
        <f t="shared" si="1"/>
        <v>2.1340003770930478</v>
      </c>
      <c r="P33" s="9"/>
    </row>
    <row r="34" spans="1:16">
      <c r="A34" s="12"/>
      <c r="B34" s="44">
        <v>544</v>
      </c>
      <c r="C34" s="20" t="s">
        <v>139</v>
      </c>
      <c r="D34" s="46">
        <v>282027</v>
      </c>
      <c r="E34" s="46">
        <v>6795</v>
      </c>
      <c r="F34" s="46">
        <v>0</v>
      </c>
      <c r="G34" s="46">
        <v>0</v>
      </c>
      <c r="H34" s="46">
        <v>0</v>
      </c>
      <c r="I34" s="46">
        <v>31027175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31315997</v>
      </c>
      <c r="O34" s="47">
        <f t="shared" si="1"/>
        <v>56.77425360957816</v>
      </c>
      <c r="P34" s="9"/>
    </row>
    <row r="35" spans="1:16">
      <c r="A35" s="12"/>
      <c r="B35" s="44">
        <v>545</v>
      </c>
      <c r="C35" s="20" t="s">
        <v>51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1533715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1533715</v>
      </c>
      <c r="O35" s="47">
        <f t="shared" si="1"/>
        <v>2.7805445368644714</v>
      </c>
      <c r="P35" s="9"/>
    </row>
    <row r="36" spans="1:16">
      <c r="A36" s="12"/>
      <c r="B36" s="44">
        <v>549</v>
      </c>
      <c r="C36" s="20" t="s">
        <v>170</v>
      </c>
      <c r="D36" s="46">
        <v>0</v>
      </c>
      <c r="E36" s="46">
        <v>61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61</v>
      </c>
      <c r="O36" s="47">
        <f t="shared" si="1"/>
        <v>1.1058978803019646E-4</v>
      </c>
      <c r="P36" s="9"/>
    </row>
    <row r="37" spans="1:16" ht="15.75">
      <c r="A37" s="28" t="s">
        <v>52</v>
      </c>
      <c r="B37" s="29"/>
      <c r="C37" s="30"/>
      <c r="D37" s="31">
        <f t="shared" ref="D37:M37" si="9">SUM(D38:D41)</f>
        <v>4002273</v>
      </c>
      <c r="E37" s="31">
        <f t="shared" si="9"/>
        <v>37589459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8"/>
        <v>41591732</v>
      </c>
      <c r="O37" s="43">
        <f t="shared" ref="O37:O68" si="10">(N37/O$89)</f>
        <v>75.403620093258013</v>
      </c>
      <c r="P37" s="10"/>
    </row>
    <row r="38" spans="1:16">
      <c r="A38" s="13"/>
      <c r="B38" s="45">
        <v>552</v>
      </c>
      <c r="C38" s="21" t="s">
        <v>53</v>
      </c>
      <c r="D38" s="46">
        <v>0</v>
      </c>
      <c r="E38" s="46">
        <v>8361808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8361808</v>
      </c>
      <c r="O38" s="47">
        <f t="shared" si="10"/>
        <v>15.159517610970507</v>
      </c>
      <c r="P38" s="9"/>
    </row>
    <row r="39" spans="1:16">
      <c r="A39" s="13"/>
      <c r="B39" s="45">
        <v>553</v>
      </c>
      <c r="C39" s="21" t="s">
        <v>140</v>
      </c>
      <c r="D39" s="46">
        <v>734139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734139</v>
      </c>
      <c r="O39" s="47">
        <f t="shared" si="10"/>
        <v>1.3309553507327934</v>
      </c>
      <c r="P39" s="9"/>
    </row>
    <row r="40" spans="1:16">
      <c r="A40" s="13"/>
      <c r="B40" s="45">
        <v>554</v>
      </c>
      <c r="C40" s="21" t="s">
        <v>55</v>
      </c>
      <c r="D40" s="46">
        <v>1040499</v>
      </c>
      <c r="E40" s="46">
        <v>17788291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18828790</v>
      </c>
      <c r="O40" s="47">
        <f t="shared" si="10"/>
        <v>34.135604835493154</v>
      </c>
      <c r="P40" s="9"/>
    </row>
    <row r="41" spans="1:16">
      <c r="A41" s="13"/>
      <c r="B41" s="45">
        <v>559</v>
      </c>
      <c r="C41" s="21" t="s">
        <v>56</v>
      </c>
      <c r="D41" s="46">
        <v>2227635</v>
      </c>
      <c r="E41" s="46">
        <v>11439360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13666995</v>
      </c>
      <c r="O41" s="47">
        <f t="shared" si="10"/>
        <v>24.777542296061554</v>
      </c>
      <c r="P41" s="9"/>
    </row>
    <row r="42" spans="1:16" ht="15.75">
      <c r="A42" s="28" t="s">
        <v>57</v>
      </c>
      <c r="B42" s="29"/>
      <c r="C42" s="30"/>
      <c r="D42" s="31">
        <f t="shared" ref="D42:M42" si="11">SUM(D43:D46)</f>
        <v>12997031</v>
      </c>
      <c r="E42" s="31">
        <f t="shared" si="11"/>
        <v>11713723</v>
      </c>
      <c r="F42" s="31">
        <f t="shared" si="11"/>
        <v>0</v>
      </c>
      <c r="G42" s="31">
        <f t="shared" si="11"/>
        <v>0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24710754</v>
      </c>
      <c r="O42" s="43">
        <f t="shared" si="10"/>
        <v>44.799295851251294</v>
      </c>
      <c r="P42" s="10"/>
    </row>
    <row r="43" spans="1:16">
      <c r="A43" s="12"/>
      <c r="B43" s="44">
        <v>562</v>
      </c>
      <c r="C43" s="20" t="s">
        <v>141</v>
      </c>
      <c r="D43" s="46">
        <v>2470262</v>
      </c>
      <c r="E43" s="46">
        <v>7051472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12">SUM(D43:M43)</f>
        <v>9521734</v>
      </c>
      <c r="O43" s="47">
        <f t="shared" si="10"/>
        <v>17.262402372785484</v>
      </c>
      <c r="P43" s="9"/>
    </row>
    <row r="44" spans="1:16">
      <c r="A44" s="12"/>
      <c r="B44" s="44">
        <v>563</v>
      </c>
      <c r="C44" s="20" t="s">
        <v>171</v>
      </c>
      <c r="D44" s="46">
        <v>3793555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3793555</v>
      </c>
      <c r="O44" s="47">
        <f t="shared" si="10"/>
        <v>6.8775154644408509</v>
      </c>
      <c r="P44" s="9"/>
    </row>
    <row r="45" spans="1:16">
      <c r="A45" s="12"/>
      <c r="B45" s="44">
        <v>564</v>
      </c>
      <c r="C45" s="20" t="s">
        <v>142</v>
      </c>
      <c r="D45" s="46">
        <v>5832129</v>
      </c>
      <c r="E45" s="46">
        <v>4178859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10010988</v>
      </c>
      <c r="O45" s="47">
        <f t="shared" si="10"/>
        <v>18.149394112997381</v>
      </c>
      <c r="P45" s="9"/>
    </row>
    <row r="46" spans="1:16">
      <c r="A46" s="12"/>
      <c r="B46" s="44">
        <v>569</v>
      </c>
      <c r="C46" s="20" t="s">
        <v>60</v>
      </c>
      <c r="D46" s="46">
        <v>901085</v>
      </c>
      <c r="E46" s="46">
        <v>483392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1384477</v>
      </c>
      <c r="O46" s="47">
        <f t="shared" si="10"/>
        <v>2.5099839010275784</v>
      </c>
      <c r="P46" s="9"/>
    </row>
    <row r="47" spans="1:16" ht="15.75">
      <c r="A47" s="28" t="s">
        <v>61</v>
      </c>
      <c r="B47" s="29"/>
      <c r="C47" s="30"/>
      <c r="D47" s="31">
        <f t="shared" ref="D47:M47" si="13">SUM(D48:D53)</f>
        <v>12835786</v>
      </c>
      <c r="E47" s="31">
        <f t="shared" si="13"/>
        <v>33643566</v>
      </c>
      <c r="F47" s="31">
        <f t="shared" si="13"/>
        <v>0</v>
      </c>
      <c r="G47" s="31">
        <f t="shared" si="13"/>
        <v>2098915</v>
      </c>
      <c r="H47" s="31">
        <f t="shared" si="13"/>
        <v>0</v>
      </c>
      <c r="I47" s="31">
        <f t="shared" si="13"/>
        <v>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48578267</v>
      </c>
      <c r="O47" s="43">
        <f t="shared" si="10"/>
        <v>88.069840170562088</v>
      </c>
      <c r="P47" s="9"/>
    </row>
    <row r="48" spans="1:16">
      <c r="A48" s="12"/>
      <c r="B48" s="44">
        <v>571</v>
      </c>
      <c r="C48" s="20" t="s">
        <v>62</v>
      </c>
      <c r="D48" s="46">
        <v>0</v>
      </c>
      <c r="E48" s="46">
        <v>18138342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18138342</v>
      </c>
      <c r="O48" s="47">
        <f t="shared" si="10"/>
        <v>32.883858967200155</v>
      </c>
      <c r="P48" s="9"/>
    </row>
    <row r="49" spans="1:16">
      <c r="A49" s="12"/>
      <c r="B49" s="44">
        <v>572</v>
      </c>
      <c r="C49" s="20" t="s">
        <v>143</v>
      </c>
      <c r="D49" s="46">
        <v>11837895</v>
      </c>
      <c r="E49" s="46">
        <v>6575926</v>
      </c>
      <c r="F49" s="46">
        <v>0</v>
      </c>
      <c r="G49" s="46">
        <v>1739691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20153512</v>
      </c>
      <c r="O49" s="47">
        <f t="shared" si="10"/>
        <v>36.537256067934763</v>
      </c>
      <c r="P49" s="9"/>
    </row>
    <row r="50" spans="1:16">
      <c r="A50" s="12"/>
      <c r="B50" s="44">
        <v>573</v>
      </c>
      <c r="C50" s="20" t="s">
        <v>64</v>
      </c>
      <c r="D50" s="46">
        <v>813136</v>
      </c>
      <c r="E50" s="46">
        <v>10500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823636</v>
      </c>
      <c r="O50" s="47">
        <f t="shared" si="10"/>
        <v>1.493208699246539</v>
      </c>
      <c r="P50" s="9"/>
    </row>
    <row r="51" spans="1:16">
      <c r="A51" s="12"/>
      <c r="B51" s="44">
        <v>574</v>
      </c>
      <c r="C51" s="20" t="s">
        <v>179</v>
      </c>
      <c r="D51" s="46">
        <v>184755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184755</v>
      </c>
      <c r="O51" s="47">
        <f t="shared" si="10"/>
        <v>0.33495108668063844</v>
      </c>
      <c r="P51" s="9"/>
    </row>
    <row r="52" spans="1:16">
      <c r="A52" s="12"/>
      <c r="B52" s="44">
        <v>575</v>
      </c>
      <c r="C52" s="20" t="s">
        <v>144</v>
      </c>
      <c r="D52" s="46">
        <v>0</v>
      </c>
      <c r="E52" s="46">
        <v>6341143</v>
      </c>
      <c r="F52" s="46">
        <v>0</v>
      </c>
      <c r="G52" s="46">
        <v>359224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6700367</v>
      </c>
      <c r="O52" s="47">
        <f t="shared" si="10"/>
        <v>12.147412561549562</v>
      </c>
      <c r="P52" s="9"/>
    </row>
    <row r="53" spans="1:16">
      <c r="A53" s="12"/>
      <c r="B53" s="44">
        <v>579</v>
      </c>
      <c r="C53" s="20" t="s">
        <v>66</v>
      </c>
      <c r="D53" s="46">
        <v>0</v>
      </c>
      <c r="E53" s="46">
        <v>2577655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2577655</v>
      </c>
      <c r="O53" s="47">
        <f t="shared" si="10"/>
        <v>4.6731527879504267</v>
      </c>
      <c r="P53" s="9"/>
    </row>
    <row r="54" spans="1:16" ht="15.75">
      <c r="A54" s="28" t="s">
        <v>145</v>
      </c>
      <c r="B54" s="29"/>
      <c r="C54" s="30"/>
      <c r="D54" s="31">
        <f t="shared" ref="D54:M54" si="14">SUM(D55:D57)</f>
        <v>15880404</v>
      </c>
      <c r="E54" s="31">
        <f t="shared" si="14"/>
        <v>56419504</v>
      </c>
      <c r="F54" s="31">
        <f t="shared" si="14"/>
        <v>0</v>
      </c>
      <c r="G54" s="31">
        <f t="shared" si="14"/>
        <v>3193273</v>
      </c>
      <c r="H54" s="31">
        <f t="shared" si="14"/>
        <v>0</v>
      </c>
      <c r="I54" s="31">
        <f t="shared" si="14"/>
        <v>1241693</v>
      </c>
      <c r="J54" s="31">
        <f t="shared" si="14"/>
        <v>4164745</v>
      </c>
      <c r="K54" s="31">
        <f t="shared" si="14"/>
        <v>0</v>
      </c>
      <c r="L54" s="31">
        <f t="shared" si="14"/>
        <v>0</v>
      </c>
      <c r="M54" s="31">
        <f t="shared" si="14"/>
        <v>154477</v>
      </c>
      <c r="N54" s="31">
        <f>SUM(D54:M54)</f>
        <v>81054096</v>
      </c>
      <c r="O54" s="43">
        <f t="shared" si="10"/>
        <v>146.94680812490483</v>
      </c>
      <c r="P54" s="9"/>
    </row>
    <row r="55" spans="1:16">
      <c r="A55" s="12"/>
      <c r="B55" s="44">
        <v>581</v>
      </c>
      <c r="C55" s="20" t="s">
        <v>146</v>
      </c>
      <c r="D55" s="46">
        <v>15880404</v>
      </c>
      <c r="E55" s="46">
        <v>56419504</v>
      </c>
      <c r="F55" s="46">
        <v>0</v>
      </c>
      <c r="G55" s="46">
        <v>3193273</v>
      </c>
      <c r="H55" s="46">
        <v>0</v>
      </c>
      <c r="I55" s="46">
        <v>12815</v>
      </c>
      <c r="J55" s="46">
        <v>4164745</v>
      </c>
      <c r="K55" s="46">
        <v>0</v>
      </c>
      <c r="L55" s="46">
        <v>0</v>
      </c>
      <c r="M55" s="46">
        <v>0</v>
      </c>
      <c r="N55" s="46">
        <f>SUM(D55:M55)</f>
        <v>79670741</v>
      </c>
      <c r="O55" s="47">
        <f t="shared" si="10"/>
        <v>144.43885835079806</v>
      </c>
      <c r="P55" s="9"/>
    </row>
    <row r="56" spans="1:16">
      <c r="A56" s="12"/>
      <c r="B56" s="44">
        <v>587</v>
      </c>
      <c r="C56" s="20" t="s">
        <v>147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154477</v>
      </c>
      <c r="N56" s="46">
        <f t="shared" ref="N56:N64" si="15">SUM(D56:M56)</f>
        <v>154477</v>
      </c>
      <c r="O56" s="47">
        <f t="shared" si="10"/>
        <v>0.28005866697607634</v>
      </c>
      <c r="P56" s="9"/>
    </row>
    <row r="57" spans="1:16">
      <c r="A57" s="12"/>
      <c r="B57" s="44">
        <v>591</v>
      </c>
      <c r="C57" s="20" t="s">
        <v>172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1228878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1228878</v>
      </c>
      <c r="O57" s="47">
        <f t="shared" si="10"/>
        <v>2.2278911071306844</v>
      </c>
      <c r="P57" s="9"/>
    </row>
    <row r="58" spans="1:16" ht="15.75">
      <c r="A58" s="28" t="s">
        <v>71</v>
      </c>
      <c r="B58" s="29"/>
      <c r="C58" s="30"/>
      <c r="D58" s="31">
        <f t="shared" ref="D58:M58" si="16">SUM(D59:D86)</f>
        <v>25072662</v>
      </c>
      <c r="E58" s="31">
        <f t="shared" si="16"/>
        <v>571631</v>
      </c>
      <c r="F58" s="31">
        <f t="shared" si="16"/>
        <v>0</v>
      </c>
      <c r="G58" s="31">
        <f t="shared" si="16"/>
        <v>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15203295</v>
      </c>
      <c r="N58" s="31">
        <f>SUM(D58:M58)</f>
        <v>40847588</v>
      </c>
      <c r="O58" s="43">
        <f t="shared" si="10"/>
        <v>74.054526204340917</v>
      </c>
      <c r="P58" s="9"/>
    </row>
    <row r="59" spans="1:16">
      <c r="A59" s="12"/>
      <c r="B59" s="44">
        <v>601</v>
      </c>
      <c r="C59" s="20" t="s">
        <v>148</v>
      </c>
      <c r="D59" s="46">
        <v>47417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47417</v>
      </c>
      <c r="O59" s="47">
        <f t="shared" si="10"/>
        <v>8.5964524246357782E-2</v>
      </c>
      <c r="P59" s="9"/>
    </row>
    <row r="60" spans="1:16">
      <c r="A60" s="12"/>
      <c r="B60" s="44">
        <v>602</v>
      </c>
      <c r="C60" s="20" t="s">
        <v>173</v>
      </c>
      <c r="D60" s="46">
        <v>560266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560266</v>
      </c>
      <c r="O60" s="47">
        <f t="shared" si="10"/>
        <v>1.0157327570578041</v>
      </c>
      <c r="P60" s="9"/>
    </row>
    <row r="61" spans="1:16">
      <c r="A61" s="12"/>
      <c r="B61" s="44">
        <v>603</v>
      </c>
      <c r="C61" s="20" t="s">
        <v>174</v>
      </c>
      <c r="D61" s="46">
        <v>632634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632634</v>
      </c>
      <c r="O61" s="47">
        <f t="shared" si="10"/>
        <v>1.1469321305032016</v>
      </c>
      <c r="P61" s="9"/>
    </row>
    <row r="62" spans="1:16">
      <c r="A62" s="12"/>
      <c r="B62" s="44">
        <v>604</v>
      </c>
      <c r="C62" s="20" t="s">
        <v>149</v>
      </c>
      <c r="D62" s="46">
        <v>2678560</v>
      </c>
      <c r="E62" s="46">
        <v>365459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1566314</v>
      </c>
      <c r="N62" s="46">
        <f t="shared" si="15"/>
        <v>4610333</v>
      </c>
      <c r="O62" s="47">
        <f t="shared" si="10"/>
        <v>8.3582909707970447</v>
      </c>
      <c r="P62" s="9"/>
    </row>
    <row r="63" spans="1:16">
      <c r="A63" s="12"/>
      <c r="B63" s="44">
        <v>607</v>
      </c>
      <c r="C63" s="20" t="s">
        <v>151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65233</v>
      </c>
      <c r="N63" s="46">
        <f t="shared" si="15"/>
        <v>65233</v>
      </c>
      <c r="O63" s="47">
        <f t="shared" si="10"/>
        <v>0.11826399414055418</v>
      </c>
      <c r="P63" s="9"/>
    </row>
    <row r="64" spans="1:16">
      <c r="A64" s="12"/>
      <c r="B64" s="44">
        <v>608</v>
      </c>
      <c r="C64" s="20" t="s">
        <v>152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273712</v>
      </c>
      <c r="N64" s="46">
        <f t="shared" si="15"/>
        <v>273712</v>
      </c>
      <c r="O64" s="47">
        <f t="shared" si="10"/>
        <v>0.49622544362821525</v>
      </c>
      <c r="P64" s="9"/>
    </row>
    <row r="65" spans="1:16">
      <c r="A65" s="12"/>
      <c r="B65" s="44">
        <v>614</v>
      </c>
      <c r="C65" s="20" t="s">
        <v>153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1623402</v>
      </c>
      <c r="N65" s="46">
        <f t="shared" ref="N65:N74" si="17">SUM(D65:M65)</f>
        <v>1623402</v>
      </c>
      <c r="O65" s="47">
        <f t="shared" si="10"/>
        <v>2.9431423453737211</v>
      </c>
      <c r="P65" s="9"/>
    </row>
    <row r="66" spans="1:16">
      <c r="A66" s="12"/>
      <c r="B66" s="44">
        <v>617</v>
      </c>
      <c r="C66" s="20" t="s">
        <v>79</v>
      </c>
      <c r="D66" s="46">
        <v>210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210</v>
      </c>
      <c r="O66" s="47">
        <f t="shared" si="10"/>
        <v>3.8071894239903695E-4</v>
      </c>
      <c r="P66" s="9"/>
    </row>
    <row r="67" spans="1:16">
      <c r="A67" s="12"/>
      <c r="B67" s="44">
        <v>622</v>
      </c>
      <c r="C67" s="20" t="s">
        <v>81</v>
      </c>
      <c r="D67" s="46">
        <v>457641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457641</v>
      </c>
      <c r="O67" s="47">
        <f t="shared" si="10"/>
        <v>0.82967903580208413</v>
      </c>
      <c r="P67" s="9"/>
    </row>
    <row r="68" spans="1:16">
      <c r="A68" s="12"/>
      <c r="B68" s="44">
        <v>623</v>
      </c>
      <c r="C68" s="20" t="s">
        <v>82</v>
      </c>
      <c r="D68" s="46">
        <v>1412132</v>
      </c>
      <c r="E68" s="46">
        <v>206172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1618304</v>
      </c>
      <c r="O68" s="47">
        <f t="shared" si="10"/>
        <v>2.9338999398101482</v>
      </c>
      <c r="P68" s="9"/>
    </row>
    <row r="69" spans="1:16">
      <c r="A69" s="12"/>
      <c r="B69" s="44">
        <v>634</v>
      </c>
      <c r="C69" s="20" t="s">
        <v>154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1296547</v>
      </c>
      <c r="N69" s="46">
        <f t="shared" si="17"/>
        <v>1296547</v>
      </c>
      <c r="O69" s="47">
        <f t="shared" ref="O69:O87" si="18">(N69/O$89)</f>
        <v>2.3505714410030674</v>
      </c>
      <c r="P69" s="9"/>
    </row>
    <row r="70" spans="1:16">
      <c r="A70" s="12"/>
      <c r="B70" s="44">
        <v>654</v>
      </c>
      <c r="C70" s="20" t="s">
        <v>155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1727665</v>
      </c>
      <c r="N70" s="46">
        <f t="shared" si="17"/>
        <v>1727665</v>
      </c>
      <c r="O70" s="47">
        <f t="shared" si="18"/>
        <v>3.1321656743801531</v>
      </c>
      <c r="P70" s="9"/>
    </row>
    <row r="71" spans="1:16">
      <c r="A71" s="12"/>
      <c r="B71" s="44">
        <v>674</v>
      </c>
      <c r="C71" s="20" t="s">
        <v>156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386491</v>
      </c>
      <c r="N71" s="46">
        <f t="shared" si="17"/>
        <v>386491</v>
      </c>
      <c r="O71" s="47">
        <f t="shared" si="18"/>
        <v>0.70068783222260089</v>
      </c>
      <c r="P71" s="9"/>
    </row>
    <row r="72" spans="1:16">
      <c r="A72" s="12"/>
      <c r="B72" s="44">
        <v>685</v>
      </c>
      <c r="C72" s="20" t="s">
        <v>114</v>
      </c>
      <c r="D72" s="46">
        <v>63468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63468</v>
      </c>
      <c r="O72" s="47">
        <f t="shared" si="18"/>
        <v>0.11506414207705751</v>
      </c>
      <c r="P72" s="9"/>
    </row>
    <row r="73" spans="1:16">
      <c r="A73" s="12"/>
      <c r="B73" s="44">
        <v>689</v>
      </c>
      <c r="C73" s="20" t="s">
        <v>121</v>
      </c>
      <c r="D73" s="46">
        <v>268893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268893</v>
      </c>
      <c r="O73" s="47">
        <f t="shared" si="18"/>
        <v>0.48748885037382972</v>
      </c>
      <c r="P73" s="9"/>
    </row>
    <row r="74" spans="1:16">
      <c r="A74" s="12"/>
      <c r="B74" s="44">
        <v>694</v>
      </c>
      <c r="C74" s="20" t="s">
        <v>157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653933</v>
      </c>
      <c r="N74" s="46">
        <f t="shared" si="17"/>
        <v>653933</v>
      </c>
      <c r="O74" s="47">
        <f t="shared" si="18"/>
        <v>1.1855460959991877</v>
      </c>
      <c r="P74" s="9"/>
    </row>
    <row r="75" spans="1:16">
      <c r="A75" s="12"/>
      <c r="B75" s="44">
        <v>704</v>
      </c>
      <c r="C75" s="20" t="s">
        <v>90</v>
      </c>
      <c r="D75" s="46">
        <v>168000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6" si="19">SUM(D75:M75)</f>
        <v>168000</v>
      </c>
      <c r="O75" s="47">
        <f t="shared" si="18"/>
        <v>0.30457515391922957</v>
      </c>
      <c r="P75" s="9"/>
    </row>
    <row r="76" spans="1:16">
      <c r="A76" s="12"/>
      <c r="B76" s="44">
        <v>711</v>
      </c>
      <c r="C76" s="20" t="s">
        <v>182</v>
      </c>
      <c r="D76" s="46">
        <v>12431921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12431921</v>
      </c>
      <c r="O76" s="47">
        <f t="shared" si="18"/>
        <v>22.538418167182751</v>
      </c>
      <c r="P76" s="9"/>
    </row>
    <row r="77" spans="1:16">
      <c r="A77" s="12"/>
      <c r="B77" s="44">
        <v>712</v>
      </c>
      <c r="C77" s="20" t="s">
        <v>175</v>
      </c>
      <c r="D77" s="46">
        <v>3662866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3662866</v>
      </c>
      <c r="O77" s="47">
        <f t="shared" si="18"/>
        <v>6.6405831889018616</v>
      </c>
      <c r="P77" s="9"/>
    </row>
    <row r="78" spans="1:16">
      <c r="A78" s="12"/>
      <c r="B78" s="44">
        <v>713</v>
      </c>
      <c r="C78" s="20" t="s">
        <v>158</v>
      </c>
      <c r="D78" s="46">
        <v>472789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2258250</v>
      </c>
      <c r="N78" s="46">
        <f t="shared" si="19"/>
        <v>2731039</v>
      </c>
      <c r="O78" s="47">
        <f t="shared" si="18"/>
        <v>4.9512299034786835</v>
      </c>
      <c r="P78" s="9"/>
    </row>
    <row r="79" spans="1:16">
      <c r="A79" s="12"/>
      <c r="B79" s="44">
        <v>714</v>
      </c>
      <c r="C79" s="20" t="s">
        <v>123</v>
      </c>
      <c r="D79" s="46">
        <v>757965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786923</v>
      </c>
      <c r="N79" s="46">
        <f t="shared" si="19"/>
        <v>1544888</v>
      </c>
      <c r="O79" s="47">
        <f t="shared" si="18"/>
        <v>2.800800597547445</v>
      </c>
      <c r="P79" s="9"/>
    </row>
    <row r="80" spans="1:16">
      <c r="A80" s="12"/>
      <c r="B80" s="44">
        <v>715</v>
      </c>
      <c r="C80" s="20" t="s">
        <v>176</v>
      </c>
      <c r="D80" s="46">
        <v>915000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915000</v>
      </c>
      <c r="O80" s="47">
        <f t="shared" si="18"/>
        <v>1.6588468204529467</v>
      </c>
      <c r="P80" s="9"/>
    </row>
    <row r="81" spans="1:119">
      <c r="A81" s="12"/>
      <c r="B81" s="44">
        <v>716</v>
      </c>
      <c r="C81" s="20" t="s">
        <v>124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864081</v>
      </c>
      <c r="N81" s="46">
        <f t="shared" si="19"/>
        <v>864081</v>
      </c>
      <c r="O81" s="47">
        <f t="shared" si="18"/>
        <v>1.5665333546052489</v>
      </c>
      <c r="P81" s="9"/>
    </row>
    <row r="82" spans="1:119">
      <c r="A82" s="12"/>
      <c r="B82" s="44">
        <v>719</v>
      </c>
      <c r="C82" s="20" t="s">
        <v>125</v>
      </c>
      <c r="D82" s="46">
        <v>532375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532375</v>
      </c>
      <c r="O82" s="47">
        <f t="shared" si="18"/>
        <v>0.96516784266517763</v>
      </c>
      <c r="P82" s="9"/>
    </row>
    <row r="83" spans="1:119">
      <c r="A83" s="12"/>
      <c r="B83" s="44">
        <v>724</v>
      </c>
      <c r="C83" s="20" t="s">
        <v>159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1296412</v>
      </c>
      <c r="N83" s="46">
        <f t="shared" si="19"/>
        <v>1296412</v>
      </c>
      <c r="O83" s="47">
        <f t="shared" si="18"/>
        <v>2.3503266931115254</v>
      </c>
      <c r="P83" s="9"/>
    </row>
    <row r="84" spans="1:119">
      <c r="A84" s="12"/>
      <c r="B84" s="44">
        <v>744</v>
      </c>
      <c r="C84" s="20" t="s">
        <v>160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490103</v>
      </c>
      <c r="N84" s="46">
        <f t="shared" si="19"/>
        <v>490103</v>
      </c>
      <c r="O84" s="47">
        <f t="shared" si="18"/>
        <v>0.88853093250759629</v>
      </c>
      <c r="P84" s="9"/>
    </row>
    <row r="85" spans="1:119">
      <c r="A85" s="12"/>
      <c r="B85" s="44">
        <v>752</v>
      </c>
      <c r="C85" s="20" t="s">
        <v>161</v>
      </c>
      <c r="D85" s="46">
        <v>10525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10525</v>
      </c>
      <c r="O85" s="47">
        <f t="shared" si="18"/>
        <v>1.908127080357078E-2</v>
      </c>
      <c r="P85" s="9"/>
    </row>
    <row r="86" spans="1:119" ht="15.75" thickBot="1">
      <c r="A86" s="12"/>
      <c r="B86" s="44">
        <v>764</v>
      </c>
      <c r="C86" s="20" t="s">
        <v>162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1914229</v>
      </c>
      <c r="N86" s="46">
        <f t="shared" si="19"/>
        <v>1914229</v>
      </c>
      <c r="O86" s="47">
        <f t="shared" si="18"/>
        <v>3.4703963828074578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20">SUM(D5,D15,D24,D30,D37,D42,D47,D54,D58)</f>
        <v>223343904</v>
      </c>
      <c r="E87" s="15">
        <f t="shared" si="20"/>
        <v>310984402</v>
      </c>
      <c r="F87" s="15">
        <f t="shared" si="20"/>
        <v>14755889</v>
      </c>
      <c r="G87" s="15">
        <f t="shared" si="20"/>
        <v>19957668</v>
      </c>
      <c r="H87" s="15">
        <f t="shared" si="20"/>
        <v>0</v>
      </c>
      <c r="I87" s="15">
        <f t="shared" si="20"/>
        <v>94569384</v>
      </c>
      <c r="J87" s="15">
        <f t="shared" si="20"/>
        <v>79684667</v>
      </c>
      <c r="K87" s="15">
        <f t="shared" si="20"/>
        <v>121186</v>
      </c>
      <c r="L87" s="15">
        <f t="shared" si="20"/>
        <v>0</v>
      </c>
      <c r="M87" s="15">
        <f t="shared" si="20"/>
        <v>17972505</v>
      </c>
      <c r="N87" s="15">
        <f>SUM(D87:M87)</f>
        <v>761389605</v>
      </c>
      <c r="O87" s="37">
        <f t="shared" si="18"/>
        <v>1380.3592627105738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118" t="s">
        <v>190</v>
      </c>
      <c r="M89" s="118"/>
      <c r="N89" s="118"/>
      <c r="O89" s="41">
        <v>551588</v>
      </c>
    </row>
    <row r="90" spans="1:119">
      <c r="A90" s="119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7"/>
    </row>
    <row r="91" spans="1:119" ht="15.75" customHeight="1" thickBot="1">
      <c r="A91" s="120" t="s">
        <v>107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100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46009489</v>
      </c>
      <c r="E5" s="26">
        <f t="shared" ref="E5:M5" si="0">SUM(E6:E14)</f>
        <v>3725816</v>
      </c>
      <c r="F5" s="26">
        <f t="shared" si="0"/>
        <v>30089443</v>
      </c>
      <c r="G5" s="26">
        <f t="shared" si="0"/>
        <v>2956151</v>
      </c>
      <c r="H5" s="26">
        <f t="shared" si="0"/>
        <v>0</v>
      </c>
      <c r="I5" s="26">
        <f t="shared" si="0"/>
        <v>0</v>
      </c>
      <c r="J5" s="26">
        <f t="shared" si="0"/>
        <v>66624226</v>
      </c>
      <c r="K5" s="26">
        <f t="shared" si="0"/>
        <v>110842</v>
      </c>
      <c r="L5" s="26">
        <f t="shared" si="0"/>
        <v>0</v>
      </c>
      <c r="M5" s="26">
        <f t="shared" si="0"/>
        <v>2460426</v>
      </c>
      <c r="N5" s="27">
        <f>SUM(D5:M5)</f>
        <v>151976393</v>
      </c>
      <c r="O5" s="32">
        <f t="shared" ref="O5:O36" si="1">(N5/O$87)</f>
        <v>282.08394600223102</v>
      </c>
      <c r="P5" s="6"/>
    </row>
    <row r="6" spans="1:133">
      <c r="A6" s="12"/>
      <c r="B6" s="44">
        <v>511</v>
      </c>
      <c r="C6" s="20" t="s">
        <v>20</v>
      </c>
      <c r="D6" s="46">
        <v>658332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658332</v>
      </c>
      <c r="O6" s="47">
        <f t="shared" si="1"/>
        <v>1.2219324638106179</v>
      </c>
      <c r="P6" s="9"/>
    </row>
    <row r="7" spans="1:133">
      <c r="A7" s="12"/>
      <c r="B7" s="44">
        <v>512</v>
      </c>
      <c r="C7" s="20" t="s">
        <v>21</v>
      </c>
      <c r="D7" s="46">
        <v>826811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826811</v>
      </c>
      <c r="O7" s="47">
        <f t="shared" si="1"/>
        <v>1.5346469597949377</v>
      </c>
      <c r="P7" s="9"/>
    </row>
    <row r="8" spans="1:133">
      <c r="A8" s="12"/>
      <c r="B8" s="44">
        <v>513</v>
      </c>
      <c r="C8" s="20" t="s">
        <v>22</v>
      </c>
      <c r="D8" s="46">
        <v>17813420</v>
      </c>
      <c r="E8" s="46">
        <v>52275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3021</v>
      </c>
      <c r="L8" s="46">
        <v>0</v>
      </c>
      <c r="M8" s="46">
        <v>0</v>
      </c>
      <c r="N8" s="46">
        <f t="shared" si="2"/>
        <v>17868716</v>
      </c>
      <c r="O8" s="47">
        <f t="shared" si="1"/>
        <v>33.166189957365297</v>
      </c>
      <c r="P8" s="9"/>
    </row>
    <row r="9" spans="1:133">
      <c r="A9" s="12"/>
      <c r="B9" s="44">
        <v>514</v>
      </c>
      <c r="C9" s="20" t="s">
        <v>23</v>
      </c>
      <c r="D9" s="46">
        <v>2325630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2325630</v>
      </c>
      <c r="O9" s="47">
        <f t="shared" si="1"/>
        <v>4.3166104576594906</v>
      </c>
      <c r="P9" s="9"/>
    </row>
    <row r="10" spans="1:133">
      <c r="A10" s="12"/>
      <c r="B10" s="44">
        <v>515</v>
      </c>
      <c r="C10" s="20" t="s">
        <v>24</v>
      </c>
      <c r="D10" s="46">
        <v>221678</v>
      </c>
      <c r="E10" s="46">
        <v>2919760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3141438</v>
      </c>
      <c r="O10" s="47">
        <f t="shared" si="1"/>
        <v>5.8308347083968277</v>
      </c>
      <c r="P10" s="9"/>
    </row>
    <row r="11" spans="1:133">
      <c r="A11" s="12"/>
      <c r="B11" s="44">
        <v>516</v>
      </c>
      <c r="C11" s="20" t="s">
        <v>25</v>
      </c>
      <c r="D11" s="46">
        <v>7539200</v>
      </c>
      <c r="E11" s="46">
        <v>0</v>
      </c>
      <c r="F11" s="46">
        <v>0</v>
      </c>
      <c r="G11" s="46">
        <v>27295</v>
      </c>
      <c r="H11" s="46">
        <v>0</v>
      </c>
      <c r="I11" s="46">
        <v>0</v>
      </c>
      <c r="J11" s="46">
        <v>1137702</v>
      </c>
      <c r="K11" s="46">
        <v>0</v>
      </c>
      <c r="L11" s="46">
        <v>0</v>
      </c>
      <c r="M11" s="46">
        <v>0</v>
      </c>
      <c r="N11" s="46">
        <f t="shared" si="2"/>
        <v>8704197</v>
      </c>
      <c r="O11" s="47">
        <f t="shared" si="1"/>
        <v>16.155892294014251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30089443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30089443</v>
      </c>
      <c r="O12" s="47">
        <f t="shared" si="1"/>
        <v>55.849126610401974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107821</v>
      </c>
      <c r="L13" s="46">
        <v>0</v>
      </c>
      <c r="M13" s="46">
        <v>0</v>
      </c>
      <c r="N13" s="46">
        <f t="shared" si="2"/>
        <v>107821</v>
      </c>
      <c r="O13" s="47">
        <f t="shared" si="1"/>
        <v>0.20012695749336906</v>
      </c>
      <c r="P13" s="9"/>
    </row>
    <row r="14" spans="1:133">
      <c r="A14" s="12"/>
      <c r="B14" s="44">
        <v>519</v>
      </c>
      <c r="C14" s="20" t="s">
        <v>132</v>
      </c>
      <c r="D14" s="46">
        <v>16624418</v>
      </c>
      <c r="E14" s="46">
        <v>753781</v>
      </c>
      <c r="F14" s="46">
        <v>0</v>
      </c>
      <c r="G14" s="46">
        <v>2928856</v>
      </c>
      <c r="H14" s="46">
        <v>0</v>
      </c>
      <c r="I14" s="46">
        <v>0</v>
      </c>
      <c r="J14" s="46">
        <v>65486524</v>
      </c>
      <c r="K14" s="46">
        <v>0</v>
      </c>
      <c r="L14" s="46">
        <v>0</v>
      </c>
      <c r="M14" s="46">
        <v>2460426</v>
      </c>
      <c r="N14" s="46">
        <f t="shared" si="2"/>
        <v>88254005</v>
      </c>
      <c r="O14" s="47">
        <f t="shared" si="1"/>
        <v>163.80858559329428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112412056</v>
      </c>
      <c r="E15" s="31">
        <f t="shared" si="3"/>
        <v>69619017</v>
      </c>
      <c r="F15" s="31">
        <f t="shared" si="3"/>
        <v>0</v>
      </c>
      <c r="G15" s="31">
        <f t="shared" si="3"/>
        <v>7211987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189243060</v>
      </c>
      <c r="O15" s="43">
        <f t="shared" si="1"/>
        <v>351.25474466509394</v>
      </c>
      <c r="P15" s="10"/>
    </row>
    <row r="16" spans="1:133">
      <c r="A16" s="12"/>
      <c r="B16" s="44">
        <v>521</v>
      </c>
      <c r="C16" s="20" t="s">
        <v>30</v>
      </c>
      <c r="D16" s="46">
        <v>23774409</v>
      </c>
      <c r="E16" s="46">
        <v>35442320</v>
      </c>
      <c r="F16" s="46">
        <v>0</v>
      </c>
      <c r="G16" s="46">
        <v>6023829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65240558</v>
      </c>
      <c r="O16" s="47">
        <f t="shared" si="1"/>
        <v>121.0932413695818</v>
      </c>
      <c r="P16" s="9"/>
    </row>
    <row r="17" spans="1:16">
      <c r="A17" s="12"/>
      <c r="B17" s="44">
        <v>522</v>
      </c>
      <c r="C17" s="20" t="s">
        <v>31</v>
      </c>
      <c r="D17" s="46">
        <v>1606069</v>
      </c>
      <c r="E17" s="46">
        <v>26243709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27849778</v>
      </c>
      <c r="O17" s="47">
        <f t="shared" si="1"/>
        <v>51.692076107676286</v>
      </c>
      <c r="P17" s="9"/>
    </row>
    <row r="18" spans="1:16">
      <c r="A18" s="12"/>
      <c r="B18" s="44">
        <v>523</v>
      </c>
      <c r="C18" s="20" t="s">
        <v>133</v>
      </c>
      <c r="D18" s="46">
        <v>45770541</v>
      </c>
      <c r="E18" s="46">
        <v>1429625</v>
      </c>
      <c r="F18" s="46">
        <v>0</v>
      </c>
      <c r="G18" s="46">
        <v>617853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47818019</v>
      </c>
      <c r="O18" s="47">
        <f t="shared" si="1"/>
        <v>88.755202194657016</v>
      </c>
      <c r="P18" s="9"/>
    </row>
    <row r="19" spans="1:16">
      <c r="A19" s="12"/>
      <c r="B19" s="44">
        <v>524</v>
      </c>
      <c r="C19" s="20" t="s">
        <v>33</v>
      </c>
      <c r="D19" s="46">
        <v>278828</v>
      </c>
      <c r="E19" s="46">
        <v>3758419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4037247</v>
      </c>
      <c r="O19" s="47">
        <f t="shared" si="1"/>
        <v>7.4935491115759616</v>
      </c>
      <c r="P19" s="9"/>
    </row>
    <row r="20" spans="1:16">
      <c r="A20" s="12"/>
      <c r="B20" s="44">
        <v>525</v>
      </c>
      <c r="C20" s="20" t="s">
        <v>34</v>
      </c>
      <c r="D20" s="46">
        <v>12779866</v>
      </c>
      <c r="E20" s="46">
        <v>2457808</v>
      </c>
      <c r="F20" s="46">
        <v>0</v>
      </c>
      <c r="G20" s="46">
        <v>570141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15807815</v>
      </c>
      <c r="O20" s="47">
        <f t="shared" si="1"/>
        <v>29.340943977221894</v>
      </c>
      <c r="P20" s="9"/>
    </row>
    <row r="21" spans="1:16">
      <c r="A21" s="12"/>
      <c r="B21" s="44">
        <v>526</v>
      </c>
      <c r="C21" s="20" t="s">
        <v>35</v>
      </c>
      <c r="D21" s="46">
        <v>24645135</v>
      </c>
      <c r="E21" s="46">
        <v>284686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24929821</v>
      </c>
      <c r="O21" s="47">
        <f t="shared" si="1"/>
        <v>46.272333103795177</v>
      </c>
      <c r="P21" s="9"/>
    </row>
    <row r="22" spans="1:16">
      <c r="A22" s="12"/>
      <c r="B22" s="44">
        <v>527</v>
      </c>
      <c r="C22" s="20" t="s">
        <v>36</v>
      </c>
      <c r="D22" s="46">
        <v>2806834</v>
      </c>
      <c r="E22" s="46">
        <v>2450</v>
      </c>
      <c r="F22" s="46">
        <v>0</v>
      </c>
      <c r="G22" s="46">
        <v>164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2809448</v>
      </c>
      <c r="O22" s="47">
        <f t="shared" si="1"/>
        <v>5.2146268396307836</v>
      </c>
      <c r="P22" s="9"/>
    </row>
    <row r="23" spans="1:16">
      <c r="A23" s="12"/>
      <c r="B23" s="44">
        <v>529</v>
      </c>
      <c r="C23" s="20" t="s">
        <v>37</v>
      </c>
      <c r="D23" s="46">
        <v>750374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750374</v>
      </c>
      <c r="O23" s="47">
        <f t="shared" si="1"/>
        <v>1.3927719609550024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SUM(D25:D27)</f>
        <v>6131524</v>
      </c>
      <c r="E24" s="31">
        <f t="shared" si="5"/>
        <v>1766273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42966364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50864161</v>
      </c>
      <c r="O24" s="43">
        <f t="shared" si="1"/>
        <v>94.409157644455917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27816380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27816380</v>
      </c>
      <c r="O25" s="47">
        <f t="shared" si="1"/>
        <v>51.630085956162546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15149984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15149984</v>
      </c>
      <c r="O26" s="47">
        <f t="shared" si="1"/>
        <v>28.119941421367095</v>
      </c>
      <c r="P26" s="9"/>
    </row>
    <row r="27" spans="1:16">
      <c r="A27" s="12"/>
      <c r="B27" s="44">
        <v>537</v>
      </c>
      <c r="C27" s="20" t="s">
        <v>136</v>
      </c>
      <c r="D27" s="46">
        <v>6131524</v>
      </c>
      <c r="E27" s="46">
        <v>1766273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7897797</v>
      </c>
      <c r="O27" s="47">
        <f t="shared" si="1"/>
        <v>14.659130266926274</v>
      </c>
      <c r="P27" s="9"/>
    </row>
    <row r="28" spans="1:16" ht="15.75">
      <c r="A28" s="28" t="s">
        <v>46</v>
      </c>
      <c r="B28" s="29"/>
      <c r="C28" s="30"/>
      <c r="D28" s="31">
        <f>SUM(D29:D34)</f>
        <v>59144</v>
      </c>
      <c r="E28" s="31">
        <f t="shared" ref="E28:M28" si="6">SUM(E29:E34)</f>
        <v>45691376</v>
      </c>
      <c r="F28" s="31">
        <f t="shared" si="6"/>
        <v>0</v>
      </c>
      <c r="G28" s="31">
        <f t="shared" si="6"/>
        <v>2459517</v>
      </c>
      <c r="H28" s="31">
        <f t="shared" si="6"/>
        <v>0</v>
      </c>
      <c r="I28" s="31">
        <f t="shared" si="6"/>
        <v>50565285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40" si="7">SUM(D28:M28)</f>
        <v>98775322</v>
      </c>
      <c r="O28" s="43">
        <f t="shared" si="1"/>
        <v>183.33724105033195</v>
      </c>
      <c r="P28" s="10"/>
    </row>
    <row r="29" spans="1:16">
      <c r="A29" s="12"/>
      <c r="B29" s="44">
        <v>541</v>
      </c>
      <c r="C29" s="20" t="s">
        <v>137</v>
      </c>
      <c r="D29" s="46">
        <v>0</v>
      </c>
      <c r="E29" s="46">
        <v>44431584</v>
      </c>
      <c r="F29" s="46">
        <v>0</v>
      </c>
      <c r="G29" s="46">
        <v>2459517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46891101</v>
      </c>
      <c r="O29" s="47">
        <f t="shared" si="1"/>
        <v>87.034746261343116</v>
      </c>
      <c r="P29" s="9"/>
    </row>
    <row r="30" spans="1:16">
      <c r="A30" s="12"/>
      <c r="B30" s="44">
        <v>542</v>
      </c>
      <c r="C30" s="20" t="s">
        <v>48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17827612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17827612</v>
      </c>
      <c r="O30" s="47">
        <f t="shared" si="1"/>
        <v>33.089896670706786</v>
      </c>
      <c r="P30" s="9"/>
    </row>
    <row r="31" spans="1:16">
      <c r="A31" s="12"/>
      <c r="B31" s="44">
        <v>543</v>
      </c>
      <c r="C31" s="20" t="s">
        <v>138</v>
      </c>
      <c r="D31" s="46">
        <v>0</v>
      </c>
      <c r="E31" s="46">
        <v>1259792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1259792</v>
      </c>
      <c r="O31" s="47">
        <f t="shared" si="1"/>
        <v>2.3383045977544858</v>
      </c>
      <c r="P31" s="9"/>
    </row>
    <row r="32" spans="1:16">
      <c r="A32" s="12"/>
      <c r="B32" s="44">
        <v>544</v>
      </c>
      <c r="C32" s="20" t="s">
        <v>139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30848303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30848303</v>
      </c>
      <c r="O32" s="47">
        <f t="shared" si="1"/>
        <v>57.25764946739104</v>
      </c>
      <c r="P32" s="9"/>
    </row>
    <row r="33" spans="1:16">
      <c r="A33" s="12"/>
      <c r="B33" s="44">
        <v>545</v>
      </c>
      <c r="C33" s="20" t="s">
        <v>51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1889370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1889370</v>
      </c>
      <c r="O33" s="47">
        <f t="shared" si="1"/>
        <v>3.5068666556537846</v>
      </c>
      <c r="P33" s="9"/>
    </row>
    <row r="34" spans="1:16">
      <c r="A34" s="12"/>
      <c r="B34" s="44">
        <v>549</v>
      </c>
      <c r="C34" s="20" t="s">
        <v>170</v>
      </c>
      <c r="D34" s="46">
        <v>59144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59144</v>
      </c>
      <c r="O34" s="47">
        <f t="shared" si="1"/>
        <v>0.10977739748275216</v>
      </c>
      <c r="P34" s="9"/>
    </row>
    <row r="35" spans="1:16" ht="15.75">
      <c r="A35" s="28" t="s">
        <v>52</v>
      </c>
      <c r="B35" s="29"/>
      <c r="C35" s="30"/>
      <c r="D35" s="31">
        <f t="shared" ref="D35:M35" si="8">SUM(D36:D39)</f>
        <v>3130883</v>
      </c>
      <c r="E35" s="31">
        <f t="shared" si="8"/>
        <v>21992511</v>
      </c>
      <c r="F35" s="31">
        <f t="shared" si="8"/>
        <v>0</v>
      </c>
      <c r="G35" s="31">
        <f t="shared" si="8"/>
        <v>0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7"/>
        <v>25123394</v>
      </c>
      <c r="O35" s="43">
        <f t="shared" si="1"/>
        <v>46.631624666133348</v>
      </c>
      <c r="P35" s="10"/>
    </row>
    <row r="36" spans="1:16">
      <c r="A36" s="13"/>
      <c r="B36" s="45">
        <v>552</v>
      </c>
      <c r="C36" s="21" t="s">
        <v>53</v>
      </c>
      <c r="D36" s="46">
        <v>0</v>
      </c>
      <c r="E36" s="46">
        <v>11579683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11579683</v>
      </c>
      <c r="O36" s="47">
        <f t="shared" si="1"/>
        <v>21.493092510064724</v>
      </c>
      <c r="P36" s="9"/>
    </row>
    <row r="37" spans="1:16">
      <c r="A37" s="13"/>
      <c r="B37" s="45">
        <v>553</v>
      </c>
      <c r="C37" s="21" t="s">
        <v>140</v>
      </c>
      <c r="D37" s="46">
        <v>745972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745972</v>
      </c>
      <c r="O37" s="47">
        <f t="shared" ref="O37:O68" si="9">(N37/O$87)</f>
        <v>1.3846013924489988</v>
      </c>
      <c r="P37" s="9"/>
    </row>
    <row r="38" spans="1:16">
      <c r="A38" s="13"/>
      <c r="B38" s="45">
        <v>554</v>
      </c>
      <c r="C38" s="21" t="s">
        <v>55</v>
      </c>
      <c r="D38" s="46">
        <v>438130</v>
      </c>
      <c r="E38" s="46">
        <v>8119689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8557819</v>
      </c>
      <c r="O38" s="47">
        <f t="shared" si="9"/>
        <v>15.884199545997033</v>
      </c>
      <c r="P38" s="9"/>
    </row>
    <row r="39" spans="1:16">
      <c r="A39" s="13"/>
      <c r="B39" s="45">
        <v>559</v>
      </c>
      <c r="C39" s="21" t="s">
        <v>56</v>
      </c>
      <c r="D39" s="46">
        <v>1946781</v>
      </c>
      <c r="E39" s="46">
        <v>2293139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4239920</v>
      </c>
      <c r="O39" s="47">
        <f t="shared" si="9"/>
        <v>7.8697312176225909</v>
      </c>
      <c r="P39" s="9"/>
    </row>
    <row r="40" spans="1:16" ht="15.75">
      <c r="A40" s="28" t="s">
        <v>57</v>
      </c>
      <c r="B40" s="29"/>
      <c r="C40" s="30"/>
      <c r="D40" s="31">
        <f t="shared" ref="D40:M40" si="10">SUM(D41:D44)</f>
        <v>12721958</v>
      </c>
      <c r="E40" s="31">
        <f t="shared" si="10"/>
        <v>8417864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7"/>
        <v>21139822</v>
      </c>
      <c r="O40" s="43">
        <f t="shared" si="9"/>
        <v>39.237701920881726</v>
      </c>
      <c r="P40" s="10"/>
    </row>
    <row r="41" spans="1:16">
      <c r="A41" s="12"/>
      <c r="B41" s="44">
        <v>562</v>
      </c>
      <c r="C41" s="20" t="s">
        <v>141</v>
      </c>
      <c r="D41" s="46">
        <v>2928812</v>
      </c>
      <c r="E41" s="46">
        <v>5617453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11">SUM(D41:M41)</f>
        <v>8546265</v>
      </c>
      <c r="O41" s="47">
        <f t="shared" si="9"/>
        <v>15.862754123798405</v>
      </c>
      <c r="P41" s="9"/>
    </row>
    <row r="42" spans="1:16">
      <c r="A42" s="12"/>
      <c r="B42" s="44">
        <v>563</v>
      </c>
      <c r="C42" s="20" t="s">
        <v>171</v>
      </c>
      <c r="D42" s="46">
        <v>3615321</v>
      </c>
      <c r="E42" s="46">
        <v>150509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3765830</v>
      </c>
      <c r="O42" s="47">
        <f t="shared" si="9"/>
        <v>6.9897710124860097</v>
      </c>
      <c r="P42" s="9"/>
    </row>
    <row r="43" spans="1:16">
      <c r="A43" s="12"/>
      <c r="B43" s="44">
        <v>564</v>
      </c>
      <c r="C43" s="20" t="s">
        <v>142</v>
      </c>
      <c r="D43" s="46">
        <v>5487364</v>
      </c>
      <c r="E43" s="46">
        <v>1541938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7029302</v>
      </c>
      <c r="O43" s="47">
        <f t="shared" si="9"/>
        <v>13.047113480324374</v>
      </c>
      <c r="P43" s="9"/>
    </row>
    <row r="44" spans="1:16">
      <c r="A44" s="12"/>
      <c r="B44" s="44">
        <v>569</v>
      </c>
      <c r="C44" s="20" t="s">
        <v>60</v>
      </c>
      <c r="D44" s="46">
        <v>690461</v>
      </c>
      <c r="E44" s="46">
        <v>1107964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1798425</v>
      </c>
      <c r="O44" s="47">
        <f t="shared" si="9"/>
        <v>3.3380633042729362</v>
      </c>
      <c r="P44" s="9"/>
    </row>
    <row r="45" spans="1:16" ht="15.75">
      <c r="A45" s="28" t="s">
        <v>61</v>
      </c>
      <c r="B45" s="29"/>
      <c r="C45" s="30"/>
      <c r="D45" s="31">
        <f t="shared" ref="D45:M45" si="12">SUM(D46:D51)</f>
        <v>22546316</v>
      </c>
      <c r="E45" s="31">
        <f t="shared" si="12"/>
        <v>31017110</v>
      </c>
      <c r="F45" s="31">
        <f t="shared" si="12"/>
        <v>0</v>
      </c>
      <c r="G45" s="31">
        <f t="shared" si="12"/>
        <v>4100799</v>
      </c>
      <c r="H45" s="31">
        <f t="shared" si="12"/>
        <v>0</v>
      </c>
      <c r="I45" s="31">
        <f t="shared" si="12"/>
        <v>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57664225</v>
      </c>
      <c r="O45" s="43">
        <f t="shared" si="9"/>
        <v>107.03078162383089</v>
      </c>
      <c r="P45" s="9"/>
    </row>
    <row r="46" spans="1:16">
      <c r="A46" s="12"/>
      <c r="B46" s="44">
        <v>571</v>
      </c>
      <c r="C46" s="20" t="s">
        <v>62</v>
      </c>
      <c r="D46" s="46">
        <v>0</v>
      </c>
      <c r="E46" s="46">
        <v>17854698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17854698</v>
      </c>
      <c r="O46" s="47">
        <f t="shared" si="9"/>
        <v>33.140171095639452</v>
      </c>
      <c r="P46" s="9"/>
    </row>
    <row r="47" spans="1:16">
      <c r="A47" s="12"/>
      <c r="B47" s="44">
        <v>572</v>
      </c>
      <c r="C47" s="20" t="s">
        <v>143</v>
      </c>
      <c r="D47" s="46">
        <v>21519484</v>
      </c>
      <c r="E47" s="46">
        <v>3495014</v>
      </c>
      <c r="F47" s="46">
        <v>0</v>
      </c>
      <c r="G47" s="46">
        <v>3455953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28470451</v>
      </c>
      <c r="O47" s="47">
        <f t="shared" si="9"/>
        <v>52.84410956208945</v>
      </c>
      <c r="P47" s="9"/>
    </row>
    <row r="48" spans="1:16">
      <c r="A48" s="12"/>
      <c r="B48" s="44">
        <v>573</v>
      </c>
      <c r="C48" s="20" t="s">
        <v>64</v>
      </c>
      <c r="D48" s="46">
        <v>867941</v>
      </c>
      <c r="E48" s="46">
        <v>3700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871641</v>
      </c>
      <c r="O48" s="47">
        <f t="shared" si="9"/>
        <v>1.6178560888553966</v>
      </c>
      <c r="P48" s="9"/>
    </row>
    <row r="49" spans="1:16">
      <c r="A49" s="12"/>
      <c r="B49" s="44">
        <v>574</v>
      </c>
      <c r="C49" s="20" t="s">
        <v>179</v>
      </c>
      <c r="D49" s="46">
        <v>158891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158891</v>
      </c>
      <c r="O49" s="47">
        <f t="shared" si="9"/>
        <v>0.29491817366819917</v>
      </c>
      <c r="P49" s="9"/>
    </row>
    <row r="50" spans="1:16">
      <c r="A50" s="12"/>
      <c r="B50" s="44">
        <v>575</v>
      </c>
      <c r="C50" s="20" t="s">
        <v>144</v>
      </c>
      <c r="D50" s="46">
        <v>0</v>
      </c>
      <c r="E50" s="46">
        <v>8076095</v>
      </c>
      <c r="F50" s="46">
        <v>0</v>
      </c>
      <c r="G50" s="46">
        <v>644846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8720941</v>
      </c>
      <c r="O50" s="47">
        <f t="shared" si="9"/>
        <v>16.186970894437813</v>
      </c>
      <c r="P50" s="9"/>
    </row>
    <row r="51" spans="1:16">
      <c r="A51" s="12"/>
      <c r="B51" s="44">
        <v>579</v>
      </c>
      <c r="C51" s="20" t="s">
        <v>66</v>
      </c>
      <c r="D51" s="46">
        <v>0</v>
      </c>
      <c r="E51" s="46">
        <v>1587603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1587603</v>
      </c>
      <c r="O51" s="47">
        <f t="shared" si="9"/>
        <v>2.9467558091405683</v>
      </c>
      <c r="P51" s="9"/>
    </row>
    <row r="52" spans="1:16" ht="15.75">
      <c r="A52" s="28" t="s">
        <v>145</v>
      </c>
      <c r="B52" s="29"/>
      <c r="C52" s="30"/>
      <c r="D52" s="31">
        <f t="shared" ref="D52:M52" si="13">SUM(D53:D55)</f>
        <v>17300451</v>
      </c>
      <c r="E52" s="31">
        <f t="shared" si="13"/>
        <v>52803761</v>
      </c>
      <c r="F52" s="31">
        <f t="shared" si="13"/>
        <v>0</v>
      </c>
      <c r="G52" s="31">
        <f t="shared" si="13"/>
        <v>576493</v>
      </c>
      <c r="H52" s="31">
        <f t="shared" si="13"/>
        <v>0</v>
      </c>
      <c r="I52" s="31">
        <f t="shared" si="13"/>
        <v>1067336</v>
      </c>
      <c r="J52" s="31">
        <f t="shared" si="13"/>
        <v>375</v>
      </c>
      <c r="K52" s="31">
        <f t="shared" si="13"/>
        <v>0</v>
      </c>
      <c r="L52" s="31">
        <f t="shared" si="13"/>
        <v>0</v>
      </c>
      <c r="M52" s="31">
        <f t="shared" si="13"/>
        <v>1248841</v>
      </c>
      <c r="N52" s="31">
        <f>SUM(D52:M52)</f>
        <v>72997257</v>
      </c>
      <c r="O52" s="43">
        <f t="shared" si="9"/>
        <v>135.49047911604916</v>
      </c>
      <c r="P52" s="9"/>
    </row>
    <row r="53" spans="1:16">
      <c r="A53" s="12"/>
      <c r="B53" s="44">
        <v>581</v>
      </c>
      <c r="C53" s="20" t="s">
        <v>146</v>
      </c>
      <c r="D53" s="46">
        <v>17300451</v>
      </c>
      <c r="E53" s="46">
        <v>52803761</v>
      </c>
      <c r="F53" s="46">
        <v>0</v>
      </c>
      <c r="G53" s="46">
        <v>576493</v>
      </c>
      <c r="H53" s="46">
        <v>0</v>
      </c>
      <c r="I53" s="46">
        <v>6250</v>
      </c>
      <c r="J53" s="46">
        <v>375</v>
      </c>
      <c r="K53" s="46">
        <v>0</v>
      </c>
      <c r="L53" s="46">
        <v>0</v>
      </c>
      <c r="M53" s="46">
        <v>0</v>
      </c>
      <c r="N53" s="46">
        <f>SUM(D53:M53)</f>
        <v>70687330</v>
      </c>
      <c r="O53" s="47">
        <f t="shared" si="9"/>
        <v>131.20301505485713</v>
      </c>
      <c r="P53" s="9"/>
    </row>
    <row r="54" spans="1:16">
      <c r="A54" s="12"/>
      <c r="B54" s="44">
        <v>587</v>
      </c>
      <c r="C54" s="20" t="s">
        <v>147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1248841</v>
      </c>
      <c r="N54" s="46">
        <f t="shared" ref="N54:N62" si="14">SUM(D54:M54)</f>
        <v>1248841</v>
      </c>
      <c r="O54" s="47">
        <f t="shared" si="9"/>
        <v>2.3179784060895052</v>
      </c>
      <c r="P54" s="9"/>
    </row>
    <row r="55" spans="1:16">
      <c r="A55" s="12"/>
      <c r="B55" s="44">
        <v>591</v>
      </c>
      <c r="C55" s="20" t="s">
        <v>172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1061086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1061086</v>
      </c>
      <c r="O55" s="47">
        <f t="shared" si="9"/>
        <v>1.9694856551025219</v>
      </c>
      <c r="P55" s="9"/>
    </row>
    <row r="56" spans="1:16" ht="15.75">
      <c r="A56" s="28" t="s">
        <v>71</v>
      </c>
      <c r="B56" s="29"/>
      <c r="C56" s="30"/>
      <c r="D56" s="31">
        <f t="shared" ref="D56:M56" si="15">SUM(D57:D84)</f>
        <v>25394544</v>
      </c>
      <c r="E56" s="31">
        <f t="shared" si="15"/>
        <v>0</v>
      </c>
      <c r="F56" s="31">
        <f t="shared" si="15"/>
        <v>0</v>
      </c>
      <c r="G56" s="31">
        <f t="shared" si="15"/>
        <v>41525</v>
      </c>
      <c r="H56" s="31">
        <f t="shared" si="15"/>
        <v>0</v>
      </c>
      <c r="I56" s="31">
        <f t="shared" si="15"/>
        <v>0</v>
      </c>
      <c r="J56" s="31">
        <f t="shared" si="15"/>
        <v>0</v>
      </c>
      <c r="K56" s="31">
        <f t="shared" si="15"/>
        <v>0</v>
      </c>
      <c r="L56" s="31">
        <f t="shared" si="15"/>
        <v>0</v>
      </c>
      <c r="M56" s="31">
        <f t="shared" si="15"/>
        <v>15879142</v>
      </c>
      <c r="N56" s="31">
        <f>SUM(D56:M56)</f>
        <v>41315211</v>
      </c>
      <c r="O56" s="43">
        <f t="shared" si="9"/>
        <v>76.685316177985499</v>
      </c>
      <c r="P56" s="9"/>
    </row>
    <row r="57" spans="1:16">
      <c r="A57" s="12"/>
      <c r="B57" s="44">
        <v>601</v>
      </c>
      <c r="C57" s="20" t="s">
        <v>148</v>
      </c>
      <c r="D57" s="46">
        <v>48537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48537</v>
      </c>
      <c r="O57" s="47">
        <f t="shared" si="9"/>
        <v>9.0089705492025246E-2</v>
      </c>
      <c r="P57" s="9"/>
    </row>
    <row r="58" spans="1:16">
      <c r="A58" s="12"/>
      <c r="B58" s="44">
        <v>602</v>
      </c>
      <c r="C58" s="20" t="s">
        <v>173</v>
      </c>
      <c r="D58" s="46">
        <v>541274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541274</v>
      </c>
      <c r="O58" s="47">
        <f t="shared" si="9"/>
        <v>1.004660676401312</v>
      </c>
      <c r="P58" s="9"/>
    </row>
    <row r="59" spans="1:16">
      <c r="A59" s="12"/>
      <c r="B59" s="44">
        <v>603</v>
      </c>
      <c r="C59" s="20" t="s">
        <v>174</v>
      </c>
      <c r="D59" s="46">
        <v>618226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618226</v>
      </c>
      <c r="O59" s="47">
        <f t="shared" si="9"/>
        <v>1.1474915686489235</v>
      </c>
      <c r="P59" s="9"/>
    </row>
    <row r="60" spans="1:16">
      <c r="A60" s="12"/>
      <c r="B60" s="44">
        <v>604</v>
      </c>
      <c r="C60" s="20" t="s">
        <v>149</v>
      </c>
      <c r="D60" s="46">
        <v>2359023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1905564</v>
      </c>
      <c r="N60" s="46">
        <f t="shared" si="14"/>
        <v>4264587</v>
      </c>
      <c r="O60" s="47">
        <f t="shared" si="9"/>
        <v>7.9155157276947374</v>
      </c>
      <c r="P60" s="9"/>
    </row>
    <row r="61" spans="1:16">
      <c r="A61" s="12"/>
      <c r="B61" s="44">
        <v>607</v>
      </c>
      <c r="C61" s="20" t="s">
        <v>151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58382</v>
      </c>
      <c r="N61" s="46">
        <f t="shared" si="14"/>
        <v>58382</v>
      </c>
      <c r="O61" s="47">
        <f t="shared" si="9"/>
        <v>0.10836304646013183</v>
      </c>
      <c r="P61" s="9"/>
    </row>
    <row r="62" spans="1:16">
      <c r="A62" s="12"/>
      <c r="B62" s="44">
        <v>608</v>
      </c>
      <c r="C62" s="20" t="s">
        <v>152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295894</v>
      </c>
      <c r="N62" s="46">
        <f t="shared" si="14"/>
        <v>295894</v>
      </c>
      <c r="O62" s="47">
        <f t="shared" si="9"/>
        <v>0.54920994945829615</v>
      </c>
      <c r="P62" s="9"/>
    </row>
    <row r="63" spans="1:16">
      <c r="A63" s="12"/>
      <c r="B63" s="44">
        <v>614</v>
      </c>
      <c r="C63" s="20" t="s">
        <v>153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1513041</v>
      </c>
      <c r="N63" s="46">
        <f t="shared" ref="N63:N72" si="16">SUM(D63:M63)</f>
        <v>1513041</v>
      </c>
      <c r="O63" s="47">
        <f t="shared" si="9"/>
        <v>2.808361004746057</v>
      </c>
      <c r="P63" s="9"/>
    </row>
    <row r="64" spans="1:16">
      <c r="A64" s="12"/>
      <c r="B64" s="44">
        <v>617</v>
      </c>
      <c r="C64" s="20" t="s">
        <v>79</v>
      </c>
      <c r="D64" s="46">
        <v>3952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3952</v>
      </c>
      <c r="O64" s="47">
        <f t="shared" si="9"/>
        <v>7.3353218391017947E-3</v>
      </c>
      <c r="P64" s="9"/>
    </row>
    <row r="65" spans="1:16">
      <c r="A65" s="12"/>
      <c r="B65" s="44">
        <v>622</v>
      </c>
      <c r="C65" s="20" t="s">
        <v>81</v>
      </c>
      <c r="D65" s="46">
        <v>510542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510542</v>
      </c>
      <c r="O65" s="47">
        <f t="shared" si="9"/>
        <v>0.94761889736303351</v>
      </c>
      <c r="P65" s="9"/>
    </row>
    <row r="66" spans="1:16">
      <c r="A66" s="12"/>
      <c r="B66" s="44">
        <v>623</v>
      </c>
      <c r="C66" s="20" t="s">
        <v>82</v>
      </c>
      <c r="D66" s="46">
        <v>1571503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1571503</v>
      </c>
      <c r="O66" s="47">
        <f t="shared" si="9"/>
        <v>2.9168725395025272</v>
      </c>
      <c r="P66" s="9"/>
    </row>
    <row r="67" spans="1:16">
      <c r="A67" s="12"/>
      <c r="B67" s="44">
        <v>634</v>
      </c>
      <c r="C67" s="20" t="s">
        <v>154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1250226</v>
      </c>
      <c r="N67" s="46">
        <f t="shared" si="16"/>
        <v>1250226</v>
      </c>
      <c r="O67" s="47">
        <f t="shared" si="9"/>
        <v>2.3205491097198583</v>
      </c>
      <c r="P67" s="9"/>
    </row>
    <row r="68" spans="1:16">
      <c r="A68" s="12"/>
      <c r="B68" s="44">
        <v>654</v>
      </c>
      <c r="C68" s="20" t="s">
        <v>155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1616994</v>
      </c>
      <c r="N68" s="46">
        <f t="shared" si="16"/>
        <v>1616994</v>
      </c>
      <c r="O68" s="47">
        <f t="shared" si="9"/>
        <v>3.0013085531114796</v>
      </c>
      <c r="P68" s="9"/>
    </row>
    <row r="69" spans="1:16">
      <c r="A69" s="12"/>
      <c r="B69" s="44">
        <v>674</v>
      </c>
      <c r="C69" s="20" t="s">
        <v>156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367101</v>
      </c>
      <c r="N69" s="46">
        <f t="shared" si="16"/>
        <v>367101</v>
      </c>
      <c r="O69" s="47">
        <f t="shared" ref="O69:O85" si="17">(N69/O$87)</f>
        <v>0.68137752592512846</v>
      </c>
      <c r="P69" s="9"/>
    </row>
    <row r="70" spans="1:16">
      <c r="A70" s="12"/>
      <c r="B70" s="44">
        <v>685</v>
      </c>
      <c r="C70" s="20" t="s">
        <v>114</v>
      </c>
      <c r="D70" s="46">
        <v>56247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56247</v>
      </c>
      <c r="O70" s="47">
        <f t="shared" si="17"/>
        <v>0.10440026505160896</v>
      </c>
      <c r="P70" s="9"/>
    </row>
    <row r="71" spans="1:16">
      <c r="A71" s="12"/>
      <c r="B71" s="44">
        <v>689</v>
      </c>
      <c r="C71" s="20" t="s">
        <v>121</v>
      </c>
      <c r="D71" s="46">
        <v>319169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319169</v>
      </c>
      <c r="O71" s="47">
        <f t="shared" si="17"/>
        <v>0.59241076317416008</v>
      </c>
      <c r="P71" s="9"/>
    </row>
    <row r="72" spans="1:16">
      <c r="A72" s="12"/>
      <c r="B72" s="44">
        <v>694</v>
      </c>
      <c r="C72" s="20" t="s">
        <v>157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658080</v>
      </c>
      <c r="N72" s="46">
        <f t="shared" si="16"/>
        <v>658080</v>
      </c>
      <c r="O72" s="47">
        <f t="shared" si="17"/>
        <v>1.2214647256771531</v>
      </c>
      <c r="P72" s="9"/>
    </row>
    <row r="73" spans="1:16">
      <c r="A73" s="12"/>
      <c r="B73" s="44">
        <v>704</v>
      </c>
      <c r="C73" s="20" t="s">
        <v>90</v>
      </c>
      <c r="D73" s="46">
        <v>126000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4" si="18">SUM(D73:M73)</f>
        <v>126000</v>
      </c>
      <c r="O73" s="47">
        <f t="shared" si="17"/>
        <v>0.23386906673249647</v>
      </c>
      <c r="P73" s="9"/>
    </row>
    <row r="74" spans="1:16">
      <c r="A74" s="12"/>
      <c r="B74" s="44">
        <v>711</v>
      </c>
      <c r="C74" s="20" t="s">
        <v>182</v>
      </c>
      <c r="D74" s="46">
        <v>12746925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12746925</v>
      </c>
      <c r="O74" s="47">
        <f t="shared" si="17"/>
        <v>23.659614709993075</v>
      </c>
      <c r="P74" s="9"/>
    </row>
    <row r="75" spans="1:16">
      <c r="A75" s="12"/>
      <c r="B75" s="44">
        <v>712</v>
      </c>
      <c r="C75" s="20" t="s">
        <v>175</v>
      </c>
      <c r="D75" s="46">
        <v>3996800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3996800</v>
      </c>
      <c r="O75" s="47">
        <f t="shared" si="17"/>
        <v>7.4184752850511266</v>
      </c>
      <c r="P75" s="9"/>
    </row>
    <row r="76" spans="1:16">
      <c r="A76" s="12"/>
      <c r="B76" s="44">
        <v>713</v>
      </c>
      <c r="C76" s="20" t="s">
        <v>158</v>
      </c>
      <c r="D76" s="46">
        <v>407623</v>
      </c>
      <c r="E76" s="46">
        <v>0</v>
      </c>
      <c r="F76" s="46">
        <v>0</v>
      </c>
      <c r="G76" s="46">
        <v>41525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2327222</v>
      </c>
      <c r="N76" s="46">
        <f t="shared" si="18"/>
        <v>2776370</v>
      </c>
      <c r="O76" s="47">
        <f t="shared" si="17"/>
        <v>5.1532306413023905</v>
      </c>
      <c r="P76" s="9"/>
    </row>
    <row r="77" spans="1:16">
      <c r="A77" s="12"/>
      <c r="B77" s="44">
        <v>714</v>
      </c>
      <c r="C77" s="20" t="s">
        <v>123</v>
      </c>
      <c r="D77" s="46">
        <v>726386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710292</v>
      </c>
      <c r="N77" s="46">
        <f t="shared" si="18"/>
        <v>1436678</v>
      </c>
      <c r="O77" s="47">
        <f t="shared" si="17"/>
        <v>2.6666233575802347</v>
      </c>
      <c r="P77" s="9"/>
    </row>
    <row r="78" spans="1:16">
      <c r="A78" s="12"/>
      <c r="B78" s="44">
        <v>715</v>
      </c>
      <c r="C78" s="20" t="s">
        <v>176</v>
      </c>
      <c r="D78" s="46">
        <v>896000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896000</v>
      </c>
      <c r="O78" s="47">
        <f t="shared" si="17"/>
        <v>1.6630689189866417</v>
      </c>
      <c r="P78" s="9"/>
    </row>
    <row r="79" spans="1:16">
      <c r="A79" s="12"/>
      <c r="B79" s="44">
        <v>716</v>
      </c>
      <c r="C79" s="20" t="s">
        <v>124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1507784</v>
      </c>
      <c r="N79" s="46">
        <f t="shared" si="18"/>
        <v>1507784</v>
      </c>
      <c r="O79" s="47">
        <f t="shared" si="17"/>
        <v>2.7986034675729403</v>
      </c>
      <c r="P79" s="9"/>
    </row>
    <row r="80" spans="1:16">
      <c r="A80" s="12"/>
      <c r="B80" s="44">
        <v>719</v>
      </c>
      <c r="C80" s="20" t="s">
        <v>125</v>
      </c>
      <c r="D80" s="46">
        <v>458443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458443</v>
      </c>
      <c r="O80" s="47">
        <f t="shared" si="17"/>
        <v>0.8509177504765546</v>
      </c>
      <c r="P80" s="9"/>
    </row>
    <row r="81" spans="1:119">
      <c r="A81" s="12"/>
      <c r="B81" s="44">
        <v>724</v>
      </c>
      <c r="C81" s="20" t="s">
        <v>159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1292283</v>
      </c>
      <c r="N81" s="46">
        <f t="shared" si="18"/>
        <v>1292283</v>
      </c>
      <c r="O81" s="47">
        <f t="shared" si="17"/>
        <v>2.3986112632084979</v>
      </c>
      <c r="P81" s="9"/>
    </row>
    <row r="82" spans="1:119">
      <c r="A82" s="12"/>
      <c r="B82" s="44">
        <v>744</v>
      </c>
      <c r="C82" s="20" t="s">
        <v>160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544336</v>
      </c>
      <c r="N82" s="46">
        <f t="shared" si="18"/>
        <v>544336</v>
      </c>
      <c r="O82" s="47">
        <f t="shared" si="17"/>
        <v>1.0103440659436524</v>
      </c>
      <c r="P82" s="9"/>
    </row>
    <row r="83" spans="1:119">
      <c r="A83" s="12"/>
      <c r="B83" s="44">
        <v>752</v>
      </c>
      <c r="C83" s="20" t="s">
        <v>161</v>
      </c>
      <c r="D83" s="46">
        <v>7894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7894</v>
      </c>
      <c r="O83" s="47">
        <f t="shared" si="17"/>
        <v>1.4652082641161327E-2</v>
      </c>
      <c r="P83" s="9"/>
    </row>
    <row r="84" spans="1:119" ht="15.75" thickBot="1">
      <c r="A84" s="12"/>
      <c r="B84" s="44">
        <v>764</v>
      </c>
      <c r="C84" s="20" t="s">
        <v>162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1831943</v>
      </c>
      <c r="N84" s="46">
        <f t="shared" si="18"/>
        <v>1831943</v>
      </c>
      <c r="O84" s="47">
        <f t="shared" si="17"/>
        <v>3.4002761882311887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19">SUM(D5,D15,D24,D28,D35,D40,D45,D52,D56)</f>
        <v>245706365</v>
      </c>
      <c r="E85" s="15">
        <f t="shared" si="19"/>
        <v>235033728</v>
      </c>
      <c r="F85" s="15">
        <f t="shared" si="19"/>
        <v>30089443</v>
      </c>
      <c r="G85" s="15">
        <f t="shared" si="19"/>
        <v>17346472</v>
      </c>
      <c r="H85" s="15">
        <f t="shared" si="19"/>
        <v>0</v>
      </c>
      <c r="I85" s="15">
        <f t="shared" si="19"/>
        <v>94598985</v>
      </c>
      <c r="J85" s="15">
        <f t="shared" si="19"/>
        <v>66624601</v>
      </c>
      <c r="K85" s="15">
        <f t="shared" si="19"/>
        <v>110842</v>
      </c>
      <c r="L85" s="15">
        <f t="shared" si="19"/>
        <v>0</v>
      </c>
      <c r="M85" s="15">
        <f t="shared" si="19"/>
        <v>19588409</v>
      </c>
      <c r="N85" s="15">
        <f>SUM(D85:M85)</f>
        <v>709098845</v>
      </c>
      <c r="O85" s="37">
        <f t="shared" si="17"/>
        <v>1316.1609928669934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118" t="s">
        <v>187</v>
      </c>
      <c r="M87" s="118"/>
      <c r="N87" s="118"/>
      <c r="O87" s="41">
        <v>538763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107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45582118</v>
      </c>
      <c r="E5" s="26">
        <f t="shared" ref="E5:M5" si="0">SUM(E6:E14)</f>
        <v>3185458</v>
      </c>
      <c r="F5" s="26">
        <f t="shared" si="0"/>
        <v>25073115</v>
      </c>
      <c r="G5" s="26">
        <f t="shared" si="0"/>
        <v>1262908</v>
      </c>
      <c r="H5" s="26">
        <f t="shared" si="0"/>
        <v>0</v>
      </c>
      <c r="I5" s="26">
        <f t="shared" si="0"/>
        <v>0</v>
      </c>
      <c r="J5" s="26">
        <f t="shared" si="0"/>
        <v>60397931</v>
      </c>
      <c r="K5" s="26">
        <f t="shared" si="0"/>
        <v>117523</v>
      </c>
      <c r="L5" s="26">
        <f t="shared" si="0"/>
        <v>0</v>
      </c>
      <c r="M5" s="26">
        <f t="shared" si="0"/>
        <v>2267277</v>
      </c>
      <c r="N5" s="27">
        <f>SUM(D5:M5)</f>
        <v>137886330</v>
      </c>
      <c r="O5" s="32">
        <f t="shared" ref="O5:O36" si="1">(N5/O$86)</f>
        <v>259.64262176544361</v>
      </c>
      <c r="P5" s="6"/>
    </row>
    <row r="6" spans="1:133">
      <c r="A6" s="12"/>
      <c r="B6" s="44">
        <v>511</v>
      </c>
      <c r="C6" s="20" t="s">
        <v>20</v>
      </c>
      <c r="D6" s="46">
        <v>651512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651512</v>
      </c>
      <c r="O6" s="47">
        <f t="shared" si="1"/>
        <v>1.2268096757064146</v>
      </c>
      <c r="P6" s="9"/>
    </row>
    <row r="7" spans="1:133">
      <c r="A7" s="12"/>
      <c r="B7" s="44">
        <v>512</v>
      </c>
      <c r="C7" s="20" t="s">
        <v>21</v>
      </c>
      <c r="D7" s="46">
        <v>1300803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1300803</v>
      </c>
      <c r="O7" s="47">
        <f t="shared" si="1"/>
        <v>2.4494371655286953</v>
      </c>
      <c r="P7" s="9"/>
    </row>
    <row r="8" spans="1:133">
      <c r="A8" s="12"/>
      <c r="B8" s="44">
        <v>513</v>
      </c>
      <c r="C8" s="20" t="s">
        <v>22</v>
      </c>
      <c r="D8" s="46">
        <v>18182870</v>
      </c>
      <c r="E8" s="46">
        <v>49752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10669</v>
      </c>
      <c r="L8" s="46">
        <v>0</v>
      </c>
      <c r="M8" s="46">
        <v>0</v>
      </c>
      <c r="N8" s="46">
        <f t="shared" si="2"/>
        <v>18243291</v>
      </c>
      <c r="O8" s="47">
        <f t="shared" si="1"/>
        <v>34.352469203219208</v>
      </c>
      <c r="P8" s="9"/>
    </row>
    <row r="9" spans="1:133">
      <c r="A9" s="12"/>
      <c r="B9" s="44">
        <v>514</v>
      </c>
      <c r="C9" s="20" t="s">
        <v>23</v>
      </c>
      <c r="D9" s="46">
        <v>2212451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2212451</v>
      </c>
      <c r="O9" s="47">
        <f t="shared" si="1"/>
        <v>4.1660879520658609</v>
      </c>
      <c r="P9" s="9"/>
    </row>
    <row r="10" spans="1:133">
      <c r="A10" s="12"/>
      <c r="B10" s="44">
        <v>515</v>
      </c>
      <c r="C10" s="20" t="s">
        <v>24</v>
      </c>
      <c r="D10" s="46">
        <v>270254</v>
      </c>
      <c r="E10" s="46">
        <v>2608882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2879136</v>
      </c>
      <c r="O10" s="47">
        <f t="shared" si="1"/>
        <v>5.4214686797398421</v>
      </c>
      <c r="P10" s="9"/>
    </row>
    <row r="11" spans="1:133">
      <c r="A11" s="12"/>
      <c r="B11" s="44">
        <v>516</v>
      </c>
      <c r="C11" s="20" t="s">
        <v>25</v>
      </c>
      <c r="D11" s="46">
        <v>7235265</v>
      </c>
      <c r="E11" s="46">
        <v>0</v>
      </c>
      <c r="F11" s="46">
        <v>0</v>
      </c>
      <c r="G11" s="46">
        <v>940556</v>
      </c>
      <c r="H11" s="46">
        <v>0</v>
      </c>
      <c r="I11" s="46">
        <v>0</v>
      </c>
      <c r="J11" s="46">
        <v>1167253</v>
      </c>
      <c r="K11" s="46">
        <v>0</v>
      </c>
      <c r="L11" s="46">
        <v>0</v>
      </c>
      <c r="M11" s="46">
        <v>0</v>
      </c>
      <c r="N11" s="46">
        <f t="shared" si="2"/>
        <v>9343074</v>
      </c>
      <c r="O11" s="47">
        <f t="shared" si="1"/>
        <v>17.593188742557366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25073115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25073115</v>
      </c>
      <c r="O12" s="47">
        <f t="shared" si="1"/>
        <v>47.213159668739245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106854</v>
      </c>
      <c r="L13" s="46">
        <v>0</v>
      </c>
      <c r="M13" s="46">
        <v>0</v>
      </c>
      <c r="N13" s="46">
        <f t="shared" si="2"/>
        <v>106854</v>
      </c>
      <c r="O13" s="47">
        <f t="shared" si="1"/>
        <v>0.20120814518832075</v>
      </c>
      <c r="P13" s="9"/>
    </row>
    <row r="14" spans="1:133">
      <c r="A14" s="12"/>
      <c r="B14" s="44">
        <v>519</v>
      </c>
      <c r="C14" s="20" t="s">
        <v>132</v>
      </c>
      <c r="D14" s="46">
        <v>15728963</v>
      </c>
      <c r="E14" s="46">
        <v>526824</v>
      </c>
      <c r="F14" s="46">
        <v>0</v>
      </c>
      <c r="G14" s="46">
        <v>322352</v>
      </c>
      <c r="H14" s="46">
        <v>0</v>
      </c>
      <c r="I14" s="46">
        <v>0</v>
      </c>
      <c r="J14" s="46">
        <v>59230678</v>
      </c>
      <c r="K14" s="46">
        <v>0</v>
      </c>
      <c r="L14" s="46">
        <v>0</v>
      </c>
      <c r="M14" s="46">
        <v>2267277</v>
      </c>
      <c r="N14" s="46">
        <f t="shared" si="2"/>
        <v>78076094</v>
      </c>
      <c r="O14" s="47">
        <f t="shared" si="1"/>
        <v>147.01879253269863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107453906</v>
      </c>
      <c r="E15" s="31">
        <f t="shared" si="3"/>
        <v>66252874</v>
      </c>
      <c r="F15" s="31">
        <f t="shared" si="3"/>
        <v>0</v>
      </c>
      <c r="G15" s="31">
        <f t="shared" si="3"/>
        <v>7276108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180982888</v>
      </c>
      <c r="O15" s="43">
        <f t="shared" si="1"/>
        <v>340.79427260847132</v>
      </c>
      <c r="P15" s="10"/>
    </row>
    <row r="16" spans="1:133">
      <c r="A16" s="12"/>
      <c r="B16" s="44">
        <v>521</v>
      </c>
      <c r="C16" s="20" t="s">
        <v>30</v>
      </c>
      <c r="D16" s="46">
        <v>21329252</v>
      </c>
      <c r="E16" s="46">
        <v>34178886</v>
      </c>
      <c r="F16" s="46">
        <v>0</v>
      </c>
      <c r="G16" s="46">
        <v>6799266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62307404</v>
      </c>
      <c r="O16" s="47">
        <f t="shared" si="1"/>
        <v>117.32604479326331</v>
      </c>
      <c r="P16" s="9"/>
    </row>
    <row r="17" spans="1:16">
      <c r="A17" s="12"/>
      <c r="B17" s="44">
        <v>522</v>
      </c>
      <c r="C17" s="20" t="s">
        <v>31</v>
      </c>
      <c r="D17" s="46">
        <v>2413038</v>
      </c>
      <c r="E17" s="46">
        <v>25376663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27789701</v>
      </c>
      <c r="O17" s="47">
        <f t="shared" si="1"/>
        <v>52.328543559885667</v>
      </c>
      <c r="P17" s="9"/>
    </row>
    <row r="18" spans="1:16">
      <c r="A18" s="12"/>
      <c r="B18" s="44">
        <v>523</v>
      </c>
      <c r="C18" s="20" t="s">
        <v>133</v>
      </c>
      <c r="D18" s="46">
        <v>46564047</v>
      </c>
      <c r="E18" s="46">
        <v>886045</v>
      </c>
      <c r="F18" s="46">
        <v>0</v>
      </c>
      <c r="G18" s="46">
        <v>73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47450165</v>
      </c>
      <c r="O18" s="47">
        <f t="shared" si="1"/>
        <v>89.34957688556139</v>
      </c>
      <c r="P18" s="9"/>
    </row>
    <row r="19" spans="1:16">
      <c r="A19" s="12"/>
      <c r="B19" s="44">
        <v>524</v>
      </c>
      <c r="C19" s="20" t="s">
        <v>33</v>
      </c>
      <c r="D19" s="46">
        <v>296345</v>
      </c>
      <c r="E19" s="46">
        <v>3776081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4072426</v>
      </c>
      <c r="O19" s="47">
        <f t="shared" si="1"/>
        <v>7.6684567903559282</v>
      </c>
      <c r="P19" s="9"/>
    </row>
    <row r="20" spans="1:16">
      <c r="A20" s="12"/>
      <c r="B20" s="44">
        <v>525</v>
      </c>
      <c r="C20" s="20" t="s">
        <v>34</v>
      </c>
      <c r="D20" s="46">
        <v>11510911</v>
      </c>
      <c r="E20" s="46">
        <v>1671757</v>
      </c>
      <c r="F20" s="46">
        <v>0</v>
      </c>
      <c r="G20" s="46">
        <v>476769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13659437</v>
      </c>
      <c r="O20" s="47">
        <f t="shared" si="1"/>
        <v>25.720983613965977</v>
      </c>
      <c r="P20" s="9"/>
    </row>
    <row r="21" spans="1:16">
      <c r="A21" s="12"/>
      <c r="B21" s="44">
        <v>526</v>
      </c>
      <c r="C21" s="20" t="s">
        <v>35</v>
      </c>
      <c r="D21" s="46">
        <v>21906379</v>
      </c>
      <c r="E21" s="46">
        <v>360992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22267371</v>
      </c>
      <c r="O21" s="47">
        <f t="shared" si="1"/>
        <v>41.929889542087366</v>
      </c>
      <c r="P21" s="9"/>
    </row>
    <row r="22" spans="1:16">
      <c r="A22" s="12"/>
      <c r="B22" s="44">
        <v>527</v>
      </c>
      <c r="C22" s="20" t="s">
        <v>36</v>
      </c>
      <c r="D22" s="46">
        <v>2669496</v>
      </c>
      <c r="E22" s="46">
        <v>2450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2671946</v>
      </c>
      <c r="O22" s="47">
        <f t="shared" si="1"/>
        <v>5.0313259092158731</v>
      </c>
      <c r="P22" s="9"/>
    </row>
    <row r="23" spans="1:16">
      <c r="A23" s="12"/>
      <c r="B23" s="44">
        <v>529</v>
      </c>
      <c r="C23" s="20" t="s">
        <v>37</v>
      </c>
      <c r="D23" s="46">
        <v>764438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764438</v>
      </c>
      <c r="O23" s="47">
        <f t="shared" si="1"/>
        <v>1.4394515141358259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SUM(D25:D27)</f>
        <v>6044448</v>
      </c>
      <c r="E24" s="31">
        <f t="shared" si="5"/>
        <v>2733840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38135452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46913740</v>
      </c>
      <c r="O24" s="43">
        <f t="shared" si="1"/>
        <v>88.33947825301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24337914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24337914</v>
      </c>
      <c r="O25" s="47">
        <f t="shared" si="1"/>
        <v>45.82876199012545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13797538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13797538</v>
      </c>
      <c r="O26" s="47">
        <f t="shared" si="1"/>
        <v>25.981030463486373</v>
      </c>
      <c r="P26" s="9"/>
    </row>
    <row r="27" spans="1:16">
      <c r="A27" s="12"/>
      <c r="B27" s="44">
        <v>537</v>
      </c>
      <c r="C27" s="20" t="s">
        <v>136</v>
      </c>
      <c r="D27" s="46">
        <v>6044448</v>
      </c>
      <c r="E27" s="46">
        <v>2733840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8778288</v>
      </c>
      <c r="O27" s="47">
        <f t="shared" si="1"/>
        <v>16.529685799398187</v>
      </c>
      <c r="P27" s="9"/>
    </row>
    <row r="28" spans="1:16" ht="15.75">
      <c r="A28" s="28" t="s">
        <v>46</v>
      </c>
      <c r="B28" s="29"/>
      <c r="C28" s="30"/>
      <c r="D28" s="31">
        <f>SUM(D29:D34)</f>
        <v>78394</v>
      </c>
      <c r="E28" s="31">
        <f t="shared" ref="E28:M28" si="6">SUM(E29:E34)</f>
        <v>50855516</v>
      </c>
      <c r="F28" s="31">
        <f t="shared" si="6"/>
        <v>0</v>
      </c>
      <c r="G28" s="31">
        <f t="shared" si="6"/>
        <v>782024</v>
      </c>
      <c r="H28" s="31">
        <f t="shared" si="6"/>
        <v>0</v>
      </c>
      <c r="I28" s="31">
        <f t="shared" si="6"/>
        <v>49446385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40" si="7">SUM(D28:M28)</f>
        <v>101162319</v>
      </c>
      <c r="O28" s="43">
        <f t="shared" si="1"/>
        <v>190.49059996761207</v>
      </c>
      <c r="P28" s="10"/>
    </row>
    <row r="29" spans="1:16">
      <c r="A29" s="12"/>
      <c r="B29" s="44">
        <v>541</v>
      </c>
      <c r="C29" s="20" t="s">
        <v>137</v>
      </c>
      <c r="D29" s="46">
        <v>0</v>
      </c>
      <c r="E29" s="46">
        <v>49470667</v>
      </c>
      <c r="F29" s="46">
        <v>0</v>
      </c>
      <c r="G29" s="46">
        <v>782024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50252691</v>
      </c>
      <c r="O29" s="47">
        <f t="shared" si="1"/>
        <v>94.626787456078574</v>
      </c>
      <c r="P29" s="9"/>
    </row>
    <row r="30" spans="1:16">
      <c r="A30" s="12"/>
      <c r="B30" s="44">
        <v>542</v>
      </c>
      <c r="C30" s="20" t="s">
        <v>48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18743046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18743046</v>
      </c>
      <c r="O30" s="47">
        <f t="shared" si="1"/>
        <v>35.293517517728624</v>
      </c>
      <c r="P30" s="9"/>
    </row>
    <row r="31" spans="1:16">
      <c r="A31" s="12"/>
      <c r="B31" s="44">
        <v>543</v>
      </c>
      <c r="C31" s="20" t="s">
        <v>138</v>
      </c>
      <c r="D31" s="46">
        <v>0</v>
      </c>
      <c r="E31" s="46">
        <v>1384849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1384849</v>
      </c>
      <c r="O31" s="47">
        <f t="shared" si="1"/>
        <v>2.6076974063292044</v>
      </c>
      <c r="P31" s="9"/>
    </row>
    <row r="32" spans="1:16">
      <c r="A32" s="12"/>
      <c r="B32" s="44">
        <v>544</v>
      </c>
      <c r="C32" s="20" t="s">
        <v>139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28948697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28948697</v>
      </c>
      <c r="O32" s="47">
        <f t="shared" si="1"/>
        <v>54.510955406336734</v>
      </c>
      <c r="P32" s="9"/>
    </row>
    <row r="33" spans="1:16">
      <c r="A33" s="12"/>
      <c r="B33" s="44">
        <v>545</v>
      </c>
      <c r="C33" s="20" t="s">
        <v>51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1754642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1754642</v>
      </c>
      <c r="O33" s="47">
        <f t="shared" si="1"/>
        <v>3.3040247654699453</v>
      </c>
      <c r="P33" s="9"/>
    </row>
    <row r="34" spans="1:16">
      <c r="A34" s="12"/>
      <c r="B34" s="44">
        <v>549</v>
      </c>
      <c r="C34" s="20" t="s">
        <v>170</v>
      </c>
      <c r="D34" s="46">
        <v>78394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78394</v>
      </c>
      <c r="O34" s="47">
        <f t="shared" si="1"/>
        <v>0.14761741566898026</v>
      </c>
      <c r="P34" s="9"/>
    </row>
    <row r="35" spans="1:16" ht="15.75">
      <c r="A35" s="28" t="s">
        <v>52</v>
      </c>
      <c r="B35" s="29"/>
      <c r="C35" s="30"/>
      <c r="D35" s="31">
        <f t="shared" ref="D35:M35" si="8">SUM(D36:D39)</f>
        <v>7968941</v>
      </c>
      <c r="E35" s="31">
        <f t="shared" si="8"/>
        <v>34145373</v>
      </c>
      <c r="F35" s="31">
        <f t="shared" si="8"/>
        <v>0</v>
      </c>
      <c r="G35" s="31">
        <f t="shared" si="8"/>
        <v>0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7"/>
        <v>42114314</v>
      </c>
      <c r="O35" s="43">
        <f t="shared" si="1"/>
        <v>79.302066425389128</v>
      </c>
      <c r="P35" s="10"/>
    </row>
    <row r="36" spans="1:16">
      <c r="A36" s="13"/>
      <c r="B36" s="45">
        <v>552</v>
      </c>
      <c r="C36" s="21" t="s">
        <v>53</v>
      </c>
      <c r="D36" s="46">
        <v>0</v>
      </c>
      <c r="E36" s="46">
        <v>10589198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10589198</v>
      </c>
      <c r="O36" s="47">
        <f t="shared" si="1"/>
        <v>19.939664295317684</v>
      </c>
      <c r="P36" s="9"/>
    </row>
    <row r="37" spans="1:16">
      <c r="A37" s="13"/>
      <c r="B37" s="45">
        <v>553</v>
      </c>
      <c r="C37" s="21" t="s">
        <v>140</v>
      </c>
      <c r="D37" s="46">
        <v>629833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629833</v>
      </c>
      <c r="O37" s="47">
        <f t="shared" ref="O37:O68" si="9">(N37/O$86)</f>
        <v>1.1859877001178769</v>
      </c>
      <c r="P37" s="9"/>
    </row>
    <row r="38" spans="1:16">
      <c r="A38" s="13"/>
      <c r="B38" s="45">
        <v>554</v>
      </c>
      <c r="C38" s="21" t="s">
        <v>55</v>
      </c>
      <c r="D38" s="46">
        <v>4727000</v>
      </c>
      <c r="E38" s="46">
        <v>6611083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11338083</v>
      </c>
      <c r="O38" s="47">
        <f t="shared" si="9"/>
        <v>21.349829210148719</v>
      </c>
      <c r="P38" s="9"/>
    </row>
    <row r="39" spans="1:16">
      <c r="A39" s="13"/>
      <c r="B39" s="45">
        <v>559</v>
      </c>
      <c r="C39" s="21" t="s">
        <v>56</v>
      </c>
      <c r="D39" s="46">
        <v>2612108</v>
      </c>
      <c r="E39" s="46">
        <v>16945092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19557200</v>
      </c>
      <c r="O39" s="47">
        <f t="shared" si="9"/>
        <v>36.826585219804841</v>
      </c>
      <c r="P39" s="9"/>
    </row>
    <row r="40" spans="1:16" ht="15.75">
      <c r="A40" s="28" t="s">
        <v>57</v>
      </c>
      <c r="B40" s="29"/>
      <c r="C40" s="30"/>
      <c r="D40" s="31">
        <f t="shared" ref="D40:M40" si="10">SUM(D41:D44)</f>
        <v>11878685</v>
      </c>
      <c r="E40" s="31">
        <f t="shared" si="10"/>
        <v>8884770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7"/>
        <v>20763455</v>
      </c>
      <c r="O40" s="43">
        <f t="shared" si="9"/>
        <v>39.097986675755372</v>
      </c>
      <c r="P40" s="10"/>
    </row>
    <row r="41" spans="1:16">
      <c r="A41" s="12"/>
      <c r="B41" s="44">
        <v>562</v>
      </c>
      <c r="C41" s="20" t="s">
        <v>141</v>
      </c>
      <c r="D41" s="46">
        <v>2047009</v>
      </c>
      <c r="E41" s="46">
        <v>6433194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11">SUM(D41:M41)</f>
        <v>8480203</v>
      </c>
      <c r="O41" s="47">
        <f t="shared" si="9"/>
        <v>15.96838598882993</v>
      </c>
      <c r="P41" s="9"/>
    </row>
    <row r="42" spans="1:16">
      <c r="A42" s="12"/>
      <c r="B42" s="44">
        <v>563</v>
      </c>
      <c r="C42" s="20" t="s">
        <v>171</v>
      </c>
      <c r="D42" s="46">
        <v>3486092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3486092</v>
      </c>
      <c r="O42" s="47">
        <f t="shared" si="9"/>
        <v>6.5643785471376219</v>
      </c>
      <c r="P42" s="9"/>
    </row>
    <row r="43" spans="1:16">
      <c r="A43" s="12"/>
      <c r="B43" s="44">
        <v>564</v>
      </c>
      <c r="C43" s="20" t="s">
        <v>142</v>
      </c>
      <c r="D43" s="46">
        <v>5397071</v>
      </c>
      <c r="E43" s="46">
        <v>1483869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6880940</v>
      </c>
      <c r="O43" s="47">
        <f t="shared" si="9"/>
        <v>12.956942880492296</v>
      </c>
      <c r="P43" s="9"/>
    </row>
    <row r="44" spans="1:16">
      <c r="A44" s="12"/>
      <c r="B44" s="44">
        <v>569</v>
      </c>
      <c r="C44" s="20" t="s">
        <v>60</v>
      </c>
      <c r="D44" s="46">
        <v>948513</v>
      </c>
      <c r="E44" s="46">
        <v>967707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1916220</v>
      </c>
      <c r="O44" s="47">
        <f t="shared" si="9"/>
        <v>3.6082792592955246</v>
      </c>
      <c r="P44" s="9"/>
    </row>
    <row r="45" spans="1:16" ht="15.75">
      <c r="A45" s="28" t="s">
        <v>61</v>
      </c>
      <c r="B45" s="29"/>
      <c r="C45" s="30"/>
      <c r="D45" s="31">
        <f t="shared" ref="D45:M45" si="12">SUM(D46:D50)</f>
        <v>21683234</v>
      </c>
      <c r="E45" s="31">
        <f t="shared" si="12"/>
        <v>42339090</v>
      </c>
      <c r="F45" s="31">
        <f t="shared" si="12"/>
        <v>0</v>
      </c>
      <c r="G45" s="31">
        <f t="shared" si="12"/>
        <v>9000443</v>
      </c>
      <c r="H45" s="31">
        <f t="shared" si="12"/>
        <v>0</v>
      </c>
      <c r="I45" s="31">
        <f t="shared" si="12"/>
        <v>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73022767</v>
      </c>
      <c r="O45" s="43">
        <f t="shared" si="9"/>
        <v>137.50328021963537</v>
      </c>
      <c r="P45" s="9"/>
    </row>
    <row r="46" spans="1:16">
      <c r="A46" s="12"/>
      <c r="B46" s="44">
        <v>571</v>
      </c>
      <c r="C46" s="20" t="s">
        <v>62</v>
      </c>
      <c r="D46" s="46">
        <v>0</v>
      </c>
      <c r="E46" s="46">
        <v>16829242</v>
      </c>
      <c r="F46" s="46">
        <v>0</v>
      </c>
      <c r="G46" s="46">
        <v>73399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16902641</v>
      </c>
      <c r="O46" s="47">
        <f t="shared" si="9"/>
        <v>31.827999367305512</v>
      </c>
      <c r="P46" s="9"/>
    </row>
    <row r="47" spans="1:16">
      <c r="A47" s="12"/>
      <c r="B47" s="44">
        <v>572</v>
      </c>
      <c r="C47" s="20" t="s">
        <v>143</v>
      </c>
      <c r="D47" s="46">
        <v>20819385</v>
      </c>
      <c r="E47" s="46">
        <v>15956396</v>
      </c>
      <c r="F47" s="46">
        <v>0</v>
      </c>
      <c r="G47" s="46">
        <v>6166741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42942522</v>
      </c>
      <c r="O47" s="47">
        <f t="shared" si="9"/>
        <v>80.861598080826724</v>
      </c>
      <c r="P47" s="9"/>
    </row>
    <row r="48" spans="1:16">
      <c r="A48" s="12"/>
      <c r="B48" s="44">
        <v>573</v>
      </c>
      <c r="C48" s="20" t="s">
        <v>64</v>
      </c>
      <c r="D48" s="46">
        <v>863849</v>
      </c>
      <c r="E48" s="46">
        <v>4975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868824</v>
      </c>
      <c r="O48" s="47">
        <f t="shared" si="9"/>
        <v>1.636012367670818</v>
      </c>
      <c r="P48" s="9"/>
    </row>
    <row r="49" spans="1:16">
      <c r="A49" s="12"/>
      <c r="B49" s="44">
        <v>575</v>
      </c>
      <c r="C49" s="20" t="s">
        <v>144</v>
      </c>
      <c r="D49" s="46">
        <v>0</v>
      </c>
      <c r="E49" s="46">
        <v>6948831</v>
      </c>
      <c r="F49" s="46">
        <v>0</v>
      </c>
      <c r="G49" s="46">
        <v>2760303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9709134</v>
      </c>
      <c r="O49" s="47">
        <f t="shared" si="9"/>
        <v>18.282486790619551</v>
      </c>
      <c r="P49" s="9"/>
    </row>
    <row r="50" spans="1:16">
      <c r="A50" s="12"/>
      <c r="B50" s="44">
        <v>579</v>
      </c>
      <c r="C50" s="20" t="s">
        <v>66</v>
      </c>
      <c r="D50" s="46">
        <v>0</v>
      </c>
      <c r="E50" s="46">
        <v>2599646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2599646</v>
      </c>
      <c r="O50" s="47">
        <f t="shared" si="9"/>
        <v>4.8951836132127697</v>
      </c>
      <c r="P50" s="9"/>
    </row>
    <row r="51" spans="1:16" ht="15.75">
      <c r="A51" s="28" t="s">
        <v>145</v>
      </c>
      <c r="B51" s="29"/>
      <c r="C51" s="30"/>
      <c r="D51" s="31">
        <f t="shared" ref="D51:M51" si="13">SUM(D52:D54)</f>
        <v>37845745</v>
      </c>
      <c r="E51" s="31">
        <f t="shared" si="13"/>
        <v>61319151</v>
      </c>
      <c r="F51" s="31">
        <f t="shared" si="13"/>
        <v>0</v>
      </c>
      <c r="G51" s="31">
        <f t="shared" si="13"/>
        <v>4308260</v>
      </c>
      <c r="H51" s="31">
        <f t="shared" si="13"/>
        <v>0</v>
      </c>
      <c r="I51" s="31">
        <f t="shared" si="13"/>
        <v>1316904</v>
      </c>
      <c r="J51" s="31">
        <f t="shared" si="13"/>
        <v>347983</v>
      </c>
      <c r="K51" s="31">
        <f t="shared" si="13"/>
        <v>0</v>
      </c>
      <c r="L51" s="31">
        <f t="shared" si="13"/>
        <v>0</v>
      </c>
      <c r="M51" s="31">
        <f t="shared" si="13"/>
        <v>931134</v>
      </c>
      <c r="N51" s="31">
        <f>SUM(D51:M51)</f>
        <v>106069177</v>
      </c>
      <c r="O51" s="43">
        <f t="shared" si="9"/>
        <v>199.73030832558157</v>
      </c>
      <c r="P51" s="9"/>
    </row>
    <row r="52" spans="1:16">
      <c r="A52" s="12"/>
      <c r="B52" s="44">
        <v>581</v>
      </c>
      <c r="C52" s="20" t="s">
        <v>146</v>
      </c>
      <c r="D52" s="46">
        <v>37845745</v>
      </c>
      <c r="E52" s="46">
        <v>61319151</v>
      </c>
      <c r="F52" s="46">
        <v>0</v>
      </c>
      <c r="G52" s="46">
        <v>4308260</v>
      </c>
      <c r="H52" s="46">
        <v>0</v>
      </c>
      <c r="I52" s="46">
        <v>109543</v>
      </c>
      <c r="J52" s="46">
        <v>347983</v>
      </c>
      <c r="K52" s="46">
        <v>0</v>
      </c>
      <c r="L52" s="46">
        <v>0</v>
      </c>
      <c r="M52" s="46">
        <v>0</v>
      </c>
      <c r="N52" s="46">
        <f>SUM(D52:M52)</f>
        <v>103930682</v>
      </c>
      <c r="O52" s="47">
        <f t="shared" si="9"/>
        <v>195.70348094949367</v>
      </c>
      <c r="P52" s="9"/>
    </row>
    <row r="53" spans="1:16">
      <c r="A53" s="12"/>
      <c r="B53" s="44">
        <v>587</v>
      </c>
      <c r="C53" s="20" t="s">
        <v>147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931134</v>
      </c>
      <c r="N53" s="46">
        <f t="shared" ref="N53:N61" si="14">SUM(D53:M53)</f>
        <v>931134</v>
      </c>
      <c r="O53" s="47">
        <f t="shared" si="9"/>
        <v>1.7533433007822061</v>
      </c>
      <c r="P53" s="9"/>
    </row>
    <row r="54" spans="1:16">
      <c r="A54" s="12"/>
      <c r="B54" s="44">
        <v>591</v>
      </c>
      <c r="C54" s="20" t="s">
        <v>172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1207361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1207361</v>
      </c>
      <c r="O54" s="47">
        <f t="shared" si="9"/>
        <v>2.2734840753057082</v>
      </c>
      <c r="P54" s="9"/>
    </row>
    <row r="55" spans="1:16" ht="15.75">
      <c r="A55" s="28" t="s">
        <v>71</v>
      </c>
      <c r="B55" s="29"/>
      <c r="C55" s="30"/>
      <c r="D55" s="31">
        <f t="shared" ref="D55:M55" si="15">SUM(D56:D83)</f>
        <v>24513284</v>
      </c>
      <c r="E55" s="31">
        <f t="shared" si="15"/>
        <v>0</v>
      </c>
      <c r="F55" s="31">
        <f t="shared" si="15"/>
        <v>0</v>
      </c>
      <c r="G55" s="31">
        <f t="shared" si="15"/>
        <v>0</v>
      </c>
      <c r="H55" s="31">
        <f t="shared" si="15"/>
        <v>0</v>
      </c>
      <c r="I55" s="31">
        <f t="shared" si="15"/>
        <v>0</v>
      </c>
      <c r="J55" s="31">
        <f t="shared" si="15"/>
        <v>0</v>
      </c>
      <c r="K55" s="31">
        <f t="shared" si="15"/>
        <v>0</v>
      </c>
      <c r="L55" s="31">
        <f t="shared" si="15"/>
        <v>0</v>
      </c>
      <c r="M55" s="31">
        <f t="shared" si="15"/>
        <v>15669705</v>
      </c>
      <c r="N55" s="31">
        <f>SUM(D55:M55)</f>
        <v>40182989</v>
      </c>
      <c r="O55" s="43">
        <f t="shared" si="9"/>
        <v>75.665344159439016</v>
      </c>
      <c r="P55" s="9"/>
    </row>
    <row r="56" spans="1:16">
      <c r="A56" s="12"/>
      <c r="B56" s="44">
        <v>601</v>
      </c>
      <c r="C56" s="20" t="s">
        <v>148</v>
      </c>
      <c r="D56" s="46">
        <v>103951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103951</v>
      </c>
      <c r="O56" s="47">
        <f t="shared" si="9"/>
        <v>0.19574174013580337</v>
      </c>
      <c r="P56" s="9"/>
    </row>
    <row r="57" spans="1:16">
      <c r="A57" s="12"/>
      <c r="B57" s="44">
        <v>602</v>
      </c>
      <c r="C57" s="20" t="s">
        <v>173</v>
      </c>
      <c r="D57" s="46">
        <v>609817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609817</v>
      </c>
      <c r="O57" s="47">
        <f t="shared" si="9"/>
        <v>1.1482971856393416</v>
      </c>
      <c r="P57" s="9"/>
    </row>
    <row r="58" spans="1:16">
      <c r="A58" s="12"/>
      <c r="B58" s="44">
        <v>603</v>
      </c>
      <c r="C58" s="20" t="s">
        <v>174</v>
      </c>
      <c r="D58" s="46">
        <v>729646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729646</v>
      </c>
      <c r="O58" s="47">
        <f t="shared" si="9"/>
        <v>1.3739375063551902</v>
      </c>
      <c r="P58" s="9"/>
    </row>
    <row r="59" spans="1:16">
      <c r="A59" s="12"/>
      <c r="B59" s="44">
        <v>604</v>
      </c>
      <c r="C59" s="20" t="s">
        <v>149</v>
      </c>
      <c r="D59" s="46">
        <v>2395328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1783932</v>
      </c>
      <c r="N59" s="46">
        <f t="shared" si="14"/>
        <v>4179260</v>
      </c>
      <c r="O59" s="47">
        <f t="shared" si="9"/>
        <v>7.8696272751580798</v>
      </c>
      <c r="P59" s="9"/>
    </row>
    <row r="60" spans="1:16">
      <c r="A60" s="12"/>
      <c r="B60" s="44">
        <v>607</v>
      </c>
      <c r="C60" s="20" t="s">
        <v>151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58822</v>
      </c>
      <c r="N60" s="46">
        <f t="shared" si="14"/>
        <v>58822</v>
      </c>
      <c r="O60" s="47">
        <f t="shared" si="9"/>
        <v>0.11076296176340993</v>
      </c>
      <c r="P60" s="9"/>
    </row>
    <row r="61" spans="1:16">
      <c r="A61" s="12"/>
      <c r="B61" s="44">
        <v>608</v>
      </c>
      <c r="C61" s="20" t="s">
        <v>152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287819</v>
      </c>
      <c r="N61" s="46">
        <f t="shared" si="14"/>
        <v>287819</v>
      </c>
      <c r="O61" s="47">
        <f t="shared" si="9"/>
        <v>0.541968734347402</v>
      </c>
      <c r="P61" s="9"/>
    </row>
    <row r="62" spans="1:16">
      <c r="A62" s="12"/>
      <c r="B62" s="44">
        <v>614</v>
      </c>
      <c r="C62" s="20" t="s">
        <v>153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1423169</v>
      </c>
      <c r="N62" s="46">
        <f t="shared" ref="N62:N71" si="16">SUM(D62:M62)</f>
        <v>1423169</v>
      </c>
      <c r="O62" s="47">
        <f t="shared" si="9"/>
        <v>2.6798547062301576</v>
      </c>
      <c r="P62" s="9"/>
    </row>
    <row r="63" spans="1:16">
      <c r="A63" s="12"/>
      <c r="B63" s="44">
        <v>617</v>
      </c>
      <c r="C63" s="20" t="s">
        <v>79</v>
      </c>
      <c r="D63" s="46">
        <v>9758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9758</v>
      </c>
      <c r="O63" s="47">
        <f t="shared" si="9"/>
        <v>1.8374502412147733E-2</v>
      </c>
      <c r="P63" s="9"/>
    </row>
    <row r="64" spans="1:16">
      <c r="A64" s="12"/>
      <c r="B64" s="44">
        <v>622</v>
      </c>
      <c r="C64" s="20" t="s">
        <v>81</v>
      </c>
      <c r="D64" s="46">
        <v>480991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480991</v>
      </c>
      <c r="O64" s="47">
        <f t="shared" si="9"/>
        <v>0.90571534020509847</v>
      </c>
      <c r="P64" s="9"/>
    </row>
    <row r="65" spans="1:16">
      <c r="A65" s="12"/>
      <c r="B65" s="44">
        <v>623</v>
      </c>
      <c r="C65" s="20" t="s">
        <v>82</v>
      </c>
      <c r="D65" s="46">
        <v>1530743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1530743</v>
      </c>
      <c r="O65" s="47">
        <f t="shared" si="9"/>
        <v>2.8824186253205841</v>
      </c>
      <c r="P65" s="9"/>
    </row>
    <row r="66" spans="1:16">
      <c r="A66" s="12"/>
      <c r="B66" s="44">
        <v>634</v>
      </c>
      <c r="C66" s="20" t="s">
        <v>154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1205185</v>
      </c>
      <c r="N66" s="46">
        <f t="shared" si="16"/>
        <v>1205185</v>
      </c>
      <c r="O66" s="47">
        <f t="shared" si="9"/>
        <v>2.2693866252904558</v>
      </c>
      <c r="P66" s="9"/>
    </row>
    <row r="67" spans="1:16">
      <c r="A67" s="12"/>
      <c r="B67" s="44">
        <v>654</v>
      </c>
      <c r="C67" s="20" t="s">
        <v>155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1619879</v>
      </c>
      <c r="N67" s="46">
        <f t="shared" si="16"/>
        <v>1619879</v>
      </c>
      <c r="O67" s="47">
        <f t="shared" si="9"/>
        <v>3.0502634344012565</v>
      </c>
      <c r="P67" s="9"/>
    </row>
    <row r="68" spans="1:16">
      <c r="A68" s="12"/>
      <c r="B68" s="44">
        <v>674</v>
      </c>
      <c r="C68" s="20" t="s">
        <v>156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409976</v>
      </c>
      <c r="N68" s="46">
        <f t="shared" si="16"/>
        <v>409976</v>
      </c>
      <c r="O68" s="47">
        <f t="shared" si="9"/>
        <v>0.77199272401339203</v>
      </c>
      <c r="P68" s="9"/>
    </row>
    <row r="69" spans="1:16">
      <c r="A69" s="12"/>
      <c r="B69" s="44">
        <v>685</v>
      </c>
      <c r="C69" s="20" t="s">
        <v>114</v>
      </c>
      <c r="D69" s="46">
        <v>55388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55388</v>
      </c>
      <c r="O69" s="47">
        <f t="shared" ref="O69:O84" si="17">(N69/O$86)</f>
        <v>0.10429667345808964</v>
      </c>
      <c r="P69" s="9"/>
    </row>
    <row r="70" spans="1:16">
      <c r="A70" s="12"/>
      <c r="B70" s="44">
        <v>689</v>
      </c>
      <c r="C70" s="20" t="s">
        <v>121</v>
      </c>
      <c r="D70" s="46">
        <v>324058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324058</v>
      </c>
      <c r="O70" s="47">
        <f t="shared" si="17"/>
        <v>0.61020747106740836</v>
      </c>
      <c r="P70" s="9"/>
    </row>
    <row r="71" spans="1:16">
      <c r="A71" s="12"/>
      <c r="B71" s="44">
        <v>694</v>
      </c>
      <c r="C71" s="20" t="s">
        <v>157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570218</v>
      </c>
      <c r="N71" s="46">
        <f t="shared" si="16"/>
        <v>570218</v>
      </c>
      <c r="O71" s="47">
        <f t="shared" si="17"/>
        <v>1.0737315040428426</v>
      </c>
      <c r="P71" s="9"/>
    </row>
    <row r="72" spans="1:16">
      <c r="A72" s="12"/>
      <c r="B72" s="44">
        <v>704</v>
      </c>
      <c r="C72" s="20" t="s">
        <v>90</v>
      </c>
      <c r="D72" s="46">
        <v>126000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3" si="18">SUM(D72:M72)</f>
        <v>126000</v>
      </c>
      <c r="O72" s="47">
        <f t="shared" si="17"/>
        <v>0.23726043286847864</v>
      </c>
      <c r="P72" s="9"/>
    </row>
    <row r="73" spans="1:16">
      <c r="A73" s="12"/>
      <c r="B73" s="44">
        <v>711</v>
      </c>
      <c r="C73" s="20" t="s">
        <v>182</v>
      </c>
      <c r="D73" s="46">
        <v>12454170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12454170</v>
      </c>
      <c r="O73" s="47">
        <f t="shared" si="17"/>
        <v>23.451442581092227</v>
      </c>
      <c r="P73" s="9"/>
    </row>
    <row r="74" spans="1:16">
      <c r="A74" s="12"/>
      <c r="B74" s="44">
        <v>712</v>
      </c>
      <c r="C74" s="20" t="s">
        <v>175</v>
      </c>
      <c r="D74" s="46">
        <v>3323085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3323085</v>
      </c>
      <c r="O74" s="47">
        <f t="shared" si="17"/>
        <v>6.2574332187202248</v>
      </c>
      <c r="P74" s="9"/>
    </row>
    <row r="75" spans="1:16">
      <c r="A75" s="12"/>
      <c r="B75" s="44">
        <v>713</v>
      </c>
      <c r="C75" s="20" t="s">
        <v>158</v>
      </c>
      <c r="D75" s="46">
        <v>296112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2591041</v>
      </c>
      <c r="N75" s="46">
        <f t="shared" si="18"/>
        <v>2887153</v>
      </c>
      <c r="O75" s="47">
        <f t="shared" si="17"/>
        <v>5.4365648455359263</v>
      </c>
      <c r="P75" s="9"/>
    </row>
    <row r="76" spans="1:16">
      <c r="A76" s="12"/>
      <c r="B76" s="44">
        <v>714</v>
      </c>
      <c r="C76" s="20" t="s">
        <v>123</v>
      </c>
      <c r="D76" s="46">
        <v>702269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793910</v>
      </c>
      <c r="N76" s="46">
        <f t="shared" si="18"/>
        <v>1496179</v>
      </c>
      <c r="O76" s="47">
        <f t="shared" si="17"/>
        <v>2.8173339459422815</v>
      </c>
      <c r="P76" s="9"/>
    </row>
    <row r="77" spans="1:16">
      <c r="A77" s="12"/>
      <c r="B77" s="44">
        <v>715</v>
      </c>
      <c r="C77" s="20" t="s">
        <v>176</v>
      </c>
      <c r="D77" s="46">
        <v>896000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896000</v>
      </c>
      <c r="O77" s="47">
        <f t="shared" si="17"/>
        <v>1.6871853003980704</v>
      </c>
      <c r="P77" s="9"/>
    </row>
    <row r="78" spans="1:16">
      <c r="A78" s="12"/>
      <c r="B78" s="44">
        <v>716</v>
      </c>
      <c r="C78" s="20" t="s">
        <v>124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1312447</v>
      </c>
      <c r="N78" s="46">
        <f t="shared" si="18"/>
        <v>1312447</v>
      </c>
      <c r="O78" s="47">
        <f t="shared" si="17"/>
        <v>2.4713630423566362</v>
      </c>
      <c r="P78" s="9"/>
    </row>
    <row r="79" spans="1:16">
      <c r="A79" s="12"/>
      <c r="B79" s="44">
        <v>719</v>
      </c>
      <c r="C79" s="20" t="s">
        <v>125</v>
      </c>
      <c r="D79" s="46">
        <v>465443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465443</v>
      </c>
      <c r="O79" s="47">
        <f t="shared" si="17"/>
        <v>0.8764381559968516</v>
      </c>
      <c r="P79" s="9"/>
    </row>
    <row r="80" spans="1:16">
      <c r="A80" s="12"/>
      <c r="B80" s="44">
        <v>724</v>
      </c>
      <c r="C80" s="20" t="s">
        <v>159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1245334</v>
      </c>
      <c r="N80" s="46">
        <f t="shared" si="18"/>
        <v>1245334</v>
      </c>
      <c r="O80" s="47">
        <f t="shared" si="17"/>
        <v>2.344987967506619</v>
      </c>
      <c r="P80" s="9"/>
    </row>
    <row r="81" spans="1:119">
      <c r="A81" s="12"/>
      <c r="B81" s="44">
        <v>744</v>
      </c>
      <c r="C81" s="20" t="s">
        <v>160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592875</v>
      </c>
      <c r="N81" s="46">
        <f t="shared" si="18"/>
        <v>592875</v>
      </c>
      <c r="O81" s="47">
        <f t="shared" si="17"/>
        <v>1.1163950725150735</v>
      </c>
      <c r="P81" s="9"/>
    </row>
    <row r="82" spans="1:119">
      <c r="A82" s="12"/>
      <c r="B82" s="44">
        <v>752</v>
      </c>
      <c r="C82" s="20" t="s">
        <v>161</v>
      </c>
      <c r="D82" s="46">
        <v>10525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10525</v>
      </c>
      <c r="O82" s="47">
        <f t="shared" si="17"/>
        <v>1.9818778221751886E-2</v>
      </c>
      <c r="P82" s="9"/>
    </row>
    <row r="83" spans="1:119" ht="15.75" thickBot="1">
      <c r="A83" s="12"/>
      <c r="B83" s="44">
        <v>764</v>
      </c>
      <c r="C83" s="20" t="s">
        <v>162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1775098</v>
      </c>
      <c r="N83" s="46">
        <f t="shared" si="18"/>
        <v>1775098</v>
      </c>
      <c r="O83" s="47">
        <f t="shared" si="17"/>
        <v>3.3425438084442116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19">SUM(D5,D15,D24,D28,D35,D40,D45,D51,D55)</f>
        <v>263048755</v>
      </c>
      <c r="E84" s="15">
        <f t="shared" si="19"/>
        <v>269716072</v>
      </c>
      <c r="F84" s="15">
        <f t="shared" si="19"/>
        <v>25073115</v>
      </c>
      <c r="G84" s="15">
        <f t="shared" si="19"/>
        <v>22629743</v>
      </c>
      <c r="H84" s="15">
        <f t="shared" si="19"/>
        <v>0</v>
      </c>
      <c r="I84" s="15">
        <f t="shared" si="19"/>
        <v>88898741</v>
      </c>
      <c r="J84" s="15">
        <f t="shared" si="19"/>
        <v>60745914</v>
      </c>
      <c r="K84" s="15">
        <f t="shared" si="19"/>
        <v>117523</v>
      </c>
      <c r="L84" s="15">
        <f t="shared" si="19"/>
        <v>0</v>
      </c>
      <c r="M84" s="15">
        <f t="shared" si="19"/>
        <v>18868116</v>
      </c>
      <c r="N84" s="15">
        <f>SUM(D84:M84)</f>
        <v>749097979</v>
      </c>
      <c r="O84" s="37">
        <f t="shared" si="17"/>
        <v>1410.5659584003374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118" t="s">
        <v>185</v>
      </c>
      <c r="M86" s="118"/>
      <c r="N86" s="118"/>
      <c r="O86" s="41">
        <v>531062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107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44143846</v>
      </c>
      <c r="E5" s="26">
        <f t="shared" ref="E5:M5" si="0">SUM(E6:E14)</f>
        <v>2897003</v>
      </c>
      <c r="F5" s="26">
        <f t="shared" si="0"/>
        <v>23121771</v>
      </c>
      <c r="G5" s="26">
        <f t="shared" si="0"/>
        <v>173812</v>
      </c>
      <c r="H5" s="26">
        <f t="shared" si="0"/>
        <v>0</v>
      </c>
      <c r="I5" s="26">
        <f t="shared" si="0"/>
        <v>0</v>
      </c>
      <c r="J5" s="26">
        <f t="shared" si="0"/>
        <v>65783000</v>
      </c>
      <c r="K5" s="26">
        <f t="shared" si="0"/>
        <v>108993</v>
      </c>
      <c r="L5" s="26">
        <f t="shared" si="0"/>
        <v>0</v>
      </c>
      <c r="M5" s="26">
        <f t="shared" si="0"/>
        <v>2279018</v>
      </c>
      <c r="N5" s="27">
        <f>SUM(D5:M5)</f>
        <v>138507443</v>
      </c>
      <c r="O5" s="32">
        <f t="shared" ref="O5:O36" si="1">(N5/O$86)</f>
        <v>264.62766500128964</v>
      </c>
      <c r="P5" s="6"/>
    </row>
    <row r="6" spans="1:133">
      <c r="A6" s="12"/>
      <c r="B6" s="44">
        <v>511</v>
      </c>
      <c r="C6" s="20" t="s">
        <v>20</v>
      </c>
      <c r="D6" s="46">
        <v>603187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603187</v>
      </c>
      <c r="O6" s="47">
        <f t="shared" si="1"/>
        <v>1.1524288075199893</v>
      </c>
      <c r="P6" s="9"/>
    </row>
    <row r="7" spans="1:133">
      <c r="A7" s="12"/>
      <c r="B7" s="44">
        <v>512</v>
      </c>
      <c r="C7" s="20" t="s">
        <v>21</v>
      </c>
      <c r="D7" s="46">
        <v>850711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850711</v>
      </c>
      <c r="O7" s="47">
        <f t="shared" si="1"/>
        <v>1.6253398419961598</v>
      </c>
      <c r="P7" s="9"/>
    </row>
    <row r="8" spans="1:133">
      <c r="A8" s="12"/>
      <c r="B8" s="44">
        <v>513</v>
      </c>
      <c r="C8" s="20" t="s">
        <v>22</v>
      </c>
      <c r="D8" s="46">
        <v>17394309</v>
      </c>
      <c r="E8" s="46">
        <v>40695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3021</v>
      </c>
      <c r="L8" s="46">
        <v>0</v>
      </c>
      <c r="M8" s="46">
        <v>0</v>
      </c>
      <c r="N8" s="46">
        <f t="shared" si="2"/>
        <v>17438025</v>
      </c>
      <c r="O8" s="47">
        <f t="shared" si="1"/>
        <v>33.316504427737605</v>
      </c>
      <c r="P8" s="9"/>
    </row>
    <row r="9" spans="1:133">
      <c r="A9" s="12"/>
      <c r="B9" s="44">
        <v>514</v>
      </c>
      <c r="C9" s="20" t="s">
        <v>23</v>
      </c>
      <c r="D9" s="46">
        <v>2276373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2276373</v>
      </c>
      <c r="O9" s="47">
        <f t="shared" si="1"/>
        <v>4.3491617389975259</v>
      </c>
      <c r="P9" s="9"/>
    </row>
    <row r="10" spans="1:133">
      <c r="A10" s="12"/>
      <c r="B10" s="44">
        <v>515</v>
      </c>
      <c r="C10" s="20" t="s">
        <v>24</v>
      </c>
      <c r="D10" s="46">
        <v>250511</v>
      </c>
      <c r="E10" s="46">
        <v>2382713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2633224</v>
      </c>
      <c r="O10" s="47">
        <f t="shared" si="1"/>
        <v>5.0309492649095828</v>
      </c>
      <c r="P10" s="9"/>
    </row>
    <row r="11" spans="1:133">
      <c r="A11" s="12"/>
      <c r="B11" s="44">
        <v>516</v>
      </c>
      <c r="C11" s="20" t="s">
        <v>25</v>
      </c>
      <c r="D11" s="46">
        <v>7183968</v>
      </c>
      <c r="E11" s="46">
        <v>0</v>
      </c>
      <c r="F11" s="46">
        <v>0</v>
      </c>
      <c r="G11" s="46">
        <v>173812</v>
      </c>
      <c r="H11" s="46">
        <v>0</v>
      </c>
      <c r="I11" s="46">
        <v>0</v>
      </c>
      <c r="J11" s="46">
        <v>1252589</v>
      </c>
      <c r="K11" s="46">
        <v>0</v>
      </c>
      <c r="L11" s="46">
        <v>0</v>
      </c>
      <c r="M11" s="46">
        <v>0</v>
      </c>
      <c r="N11" s="46">
        <f t="shared" si="2"/>
        <v>8610369</v>
      </c>
      <c r="O11" s="47">
        <f t="shared" si="1"/>
        <v>16.450681594558706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23121771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23121771</v>
      </c>
      <c r="O12" s="47">
        <f t="shared" si="1"/>
        <v>44.175678489888327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105972</v>
      </c>
      <c r="L13" s="46">
        <v>0</v>
      </c>
      <c r="M13" s="46">
        <v>0</v>
      </c>
      <c r="N13" s="46">
        <f t="shared" si="2"/>
        <v>105972</v>
      </c>
      <c r="O13" s="47">
        <f t="shared" si="1"/>
        <v>0.20246654120614055</v>
      </c>
      <c r="P13" s="9"/>
    </row>
    <row r="14" spans="1:133">
      <c r="A14" s="12"/>
      <c r="B14" s="44">
        <v>519</v>
      </c>
      <c r="C14" s="20" t="s">
        <v>132</v>
      </c>
      <c r="D14" s="46">
        <v>15584787</v>
      </c>
      <c r="E14" s="46">
        <v>473595</v>
      </c>
      <c r="F14" s="46">
        <v>0</v>
      </c>
      <c r="G14" s="46">
        <v>0</v>
      </c>
      <c r="H14" s="46">
        <v>0</v>
      </c>
      <c r="I14" s="46">
        <v>0</v>
      </c>
      <c r="J14" s="46">
        <v>64530411</v>
      </c>
      <c r="K14" s="46">
        <v>0</v>
      </c>
      <c r="L14" s="46">
        <v>0</v>
      </c>
      <c r="M14" s="46">
        <v>2279018</v>
      </c>
      <c r="N14" s="46">
        <f t="shared" si="2"/>
        <v>82867811</v>
      </c>
      <c r="O14" s="47">
        <f t="shared" si="1"/>
        <v>158.3244542944756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103750765</v>
      </c>
      <c r="E15" s="31">
        <f t="shared" si="3"/>
        <v>61320541</v>
      </c>
      <c r="F15" s="31">
        <f t="shared" si="3"/>
        <v>0</v>
      </c>
      <c r="G15" s="31">
        <f t="shared" si="3"/>
        <v>1302012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166373318</v>
      </c>
      <c r="O15" s="43">
        <f t="shared" si="1"/>
        <v>317.86726913193417</v>
      </c>
      <c r="P15" s="10"/>
    </row>
    <row r="16" spans="1:133">
      <c r="A16" s="12"/>
      <c r="B16" s="44">
        <v>521</v>
      </c>
      <c r="C16" s="20" t="s">
        <v>30</v>
      </c>
      <c r="D16" s="46">
        <v>20224388</v>
      </c>
      <c r="E16" s="46">
        <v>31496588</v>
      </c>
      <c r="F16" s="46">
        <v>0</v>
      </c>
      <c r="G16" s="46">
        <v>810731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52531707</v>
      </c>
      <c r="O16" s="47">
        <f t="shared" si="1"/>
        <v>100.36531366723665</v>
      </c>
      <c r="P16" s="9"/>
    </row>
    <row r="17" spans="1:16">
      <c r="A17" s="12"/>
      <c r="B17" s="44">
        <v>522</v>
      </c>
      <c r="C17" s="20" t="s">
        <v>31</v>
      </c>
      <c r="D17" s="46">
        <v>1316997</v>
      </c>
      <c r="E17" s="46">
        <v>23894033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25211030</v>
      </c>
      <c r="O17" s="47">
        <f t="shared" si="1"/>
        <v>48.16734650987285</v>
      </c>
      <c r="P17" s="9"/>
    </row>
    <row r="18" spans="1:16">
      <c r="A18" s="12"/>
      <c r="B18" s="44">
        <v>523</v>
      </c>
      <c r="C18" s="20" t="s">
        <v>133</v>
      </c>
      <c r="D18" s="46">
        <v>46225764</v>
      </c>
      <c r="E18" s="46">
        <v>530394</v>
      </c>
      <c r="F18" s="46">
        <v>0</v>
      </c>
      <c r="G18" s="46">
        <v>12603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46768761</v>
      </c>
      <c r="O18" s="47">
        <f t="shared" si="1"/>
        <v>89.354822747203414</v>
      </c>
      <c r="P18" s="9"/>
    </row>
    <row r="19" spans="1:16">
      <c r="A19" s="12"/>
      <c r="B19" s="44">
        <v>524</v>
      </c>
      <c r="C19" s="20" t="s">
        <v>33</v>
      </c>
      <c r="D19" s="46">
        <v>292452</v>
      </c>
      <c r="E19" s="46">
        <v>3662945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3955397</v>
      </c>
      <c r="O19" s="47">
        <f t="shared" si="1"/>
        <v>7.5570485570447357</v>
      </c>
      <c r="P19" s="9"/>
    </row>
    <row r="20" spans="1:16">
      <c r="A20" s="12"/>
      <c r="B20" s="44">
        <v>525</v>
      </c>
      <c r="C20" s="20" t="s">
        <v>34</v>
      </c>
      <c r="D20" s="46">
        <v>11212810</v>
      </c>
      <c r="E20" s="46">
        <v>1439796</v>
      </c>
      <c r="F20" s="46">
        <v>0</v>
      </c>
      <c r="G20" s="46">
        <v>478678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13131284</v>
      </c>
      <c r="O20" s="47">
        <f t="shared" si="1"/>
        <v>25.088189833876253</v>
      </c>
      <c r="P20" s="9"/>
    </row>
    <row r="21" spans="1:16">
      <c r="A21" s="12"/>
      <c r="B21" s="44">
        <v>526</v>
      </c>
      <c r="C21" s="20" t="s">
        <v>35</v>
      </c>
      <c r="D21" s="46">
        <v>21826179</v>
      </c>
      <c r="E21" s="46">
        <v>293785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22119964</v>
      </c>
      <c r="O21" s="47">
        <f t="shared" si="1"/>
        <v>42.261659709020741</v>
      </c>
      <c r="P21" s="9"/>
    </row>
    <row r="22" spans="1:16">
      <c r="A22" s="12"/>
      <c r="B22" s="44">
        <v>527</v>
      </c>
      <c r="C22" s="20" t="s">
        <v>36</v>
      </c>
      <c r="D22" s="46">
        <v>1915211</v>
      </c>
      <c r="E22" s="46">
        <v>3000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1918211</v>
      </c>
      <c r="O22" s="47">
        <f t="shared" si="1"/>
        <v>3.6648694605515804</v>
      </c>
      <c r="P22" s="9"/>
    </row>
    <row r="23" spans="1:16">
      <c r="A23" s="12"/>
      <c r="B23" s="44">
        <v>529</v>
      </c>
      <c r="C23" s="20" t="s">
        <v>37</v>
      </c>
      <c r="D23" s="46">
        <v>736964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736964</v>
      </c>
      <c r="O23" s="47">
        <f t="shared" si="1"/>
        <v>1.408018647127941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SUM(D25:D27)</f>
        <v>5811660</v>
      </c>
      <c r="E24" s="31">
        <f t="shared" si="5"/>
        <v>1277733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37588203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44677596</v>
      </c>
      <c r="O24" s="43">
        <f t="shared" si="1"/>
        <v>85.359513187684485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23696871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23696871</v>
      </c>
      <c r="O25" s="47">
        <f t="shared" si="1"/>
        <v>45.274445219285255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13891332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13891332</v>
      </c>
      <c r="O26" s="47">
        <f t="shared" si="1"/>
        <v>26.540311995491063</v>
      </c>
      <c r="P26" s="9"/>
    </row>
    <row r="27" spans="1:16">
      <c r="A27" s="12"/>
      <c r="B27" s="44">
        <v>537</v>
      </c>
      <c r="C27" s="20" t="s">
        <v>136</v>
      </c>
      <c r="D27" s="46">
        <v>5811660</v>
      </c>
      <c r="E27" s="46">
        <v>1277733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7089393</v>
      </c>
      <c r="O27" s="47">
        <f t="shared" si="1"/>
        <v>13.544755972908169</v>
      </c>
      <c r="P27" s="9"/>
    </row>
    <row r="28" spans="1:16" ht="15.75">
      <c r="A28" s="28" t="s">
        <v>46</v>
      </c>
      <c r="B28" s="29"/>
      <c r="C28" s="30"/>
      <c r="D28" s="31">
        <f>SUM(D29:D34)</f>
        <v>69379</v>
      </c>
      <c r="E28" s="31">
        <f t="shared" ref="E28:M28" si="6">SUM(E29:E34)</f>
        <v>46313308</v>
      </c>
      <c r="F28" s="31">
        <f t="shared" si="6"/>
        <v>0</v>
      </c>
      <c r="G28" s="31">
        <f t="shared" si="6"/>
        <v>144885</v>
      </c>
      <c r="H28" s="31">
        <f t="shared" si="6"/>
        <v>0</v>
      </c>
      <c r="I28" s="31">
        <f t="shared" si="6"/>
        <v>47094928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40" si="7">SUM(D28:M28)</f>
        <v>93622500</v>
      </c>
      <c r="O28" s="43">
        <f t="shared" si="1"/>
        <v>178.87200160487578</v>
      </c>
      <c r="P28" s="10"/>
    </row>
    <row r="29" spans="1:16">
      <c r="A29" s="12"/>
      <c r="B29" s="44">
        <v>541</v>
      </c>
      <c r="C29" s="20" t="s">
        <v>137</v>
      </c>
      <c r="D29" s="46">
        <v>0</v>
      </c>
      <c r="E29" s="46">
        <v>45540043</v>
      </c>
      <c r="F29" s="46">
        <v>0</v>
      </c>
      <c r="G29" s="46">
        <v>144885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45684928</v>
      </c>
      <c r="O29" s="47">
        <f t="shared" si="1"/>
        <v>87.2840878478425</v>
      </c>
      <c r="P29" s="9"/>
    </row>
    <row r="30" spans="1:16">
      <c r="A30" s="12"/>
      <c r="B30" s="44">
        <v>542</v>
      </c>
      <c r="C30" s="20" t="s">
        <v>48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18174858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18174858</v>
      </c>
      <c r="O30" s="47">
        <f t="shared" si="1"/>
        <v>34.724272790668792</v>
      </c>
      <c r="P30" s="9"/>
    </row>
    <row r="31" spans="1:16">
      <c r="A31" s="12"/>
      <c r="B31" s="44">
        <v>543</v>
      </c>
      <c r="C31" s="20" t="s">
        <v>138</v>
      </c>
      <c r="D31" s="46">
        <v>0</v>
      </c>
      <c r="E31" s="46">
        <v>773265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773265</v>
      </c>
      <c r="O31" s="47">
        <f t="shared" si="1"/>
        <v>1.4773741175571498</v>
      </c>
      <c r="P31" s="9"/>
    </row>
    <row r="32" spans="1:16">
      <c r="A32" s="12"/>
      <c r="B32" s="44">
        <v>544</v>
      </c>
      <c r="C32" s="20" t="s">
        <v>139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27045011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27045011</v>
      </c>
      <c r="O32" s="47">
        <f t="shared" si="1"/>
        <v>51.671288963613264</v>
      </c>
      <c r="P32" s="9"/>
    </row>
    <row r="33" spans="1:16">
      <c r="A33" s="12"/>
      <c r="B33" s="44">
        <v>545</v>
      </c>
      <c r="C33" s="20" t="s">
        <v>51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1875059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1875059</v>
      </c>
      <c r="O33" s="47">
        <f t="shared" si="1"/>
        <v>3.5824246998022562</v>
      </c>
      <c r="P33" s="9"/>
    </row>
    <row r="34" spans="1:16">
      <c r="A34" s="12"/>
      <c r="B34" s="44">
        <v>549</v>
      </c>
      <c r="C34" s="20" t="s">
        <v>170</v>
      </c>
      <c r="D34" s="46">
        <v>69379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69379</v>
      </c>
      <c r="O34" s="47">
        <f t="shared" si="1"/>
        <v>0.13255318539180941</v>
      </c>
      <c r="P34" s="9"/>
    </row>
    <row r="35" spans="1:16" ht="15.75">
      <c r="A35" s="28" t="s">
        <v>52</v>
      </c>
      <c r="B35" s="29"/>
      <c r="C35" s="30"/>
      <c r="D35" s="31">
        <f t="shared" ref="D35:M35" si="8">SUM(D36:D39)</f>
        <v>14038963</v>
      </c>
      <c r="E35" s="31">
        <f t="shared" si="8"/>
        <v>39640324</v>
      </c>
      <c r="F35" s="31">
        <f t="shared" si="8"/>
        <v>0</v>
      </c>
      <c r="G35" s="31">
        <f t="shared" si="8"/>
        <v>0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7"/>
        <v>53679287</v>
      </c>
      <c r="O35" s="43">
        <f t="shared" si="1"/>
        <v>102.55784144209551</v>
      </c>
      <c r="P35" s="10"/>
    </row>
    <row r="36" spans="1:16">
      <c r="A36" s="13"/>
      <c r="B36" s="45">
        <v>552</v>
      </c>
      <c r="C36" s="21" t="s">
        <v>53</v>
      </c>
      <c r="D36" s="46">
        <v>0</v>
      </c>
      <c r="E36" s="46">
        <v>12264424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12264424</v>
      </c>
      <c r="O36" s="47">
        <f t="shared" si="1"/>
        <v>23.431996255289882</v>
      </c>
      <c r="P36" s="9"/>
    </row>
    <row r="37" spans="1:16">
      <c r="A37" s="13"/>
      <c r="B37" s="45">
        <v>553</v>
      </c>
      <c r="C37" s="21" t="s">
        <v>140</v>
      </c>
      <c r="D37" s="46">
        <v>623716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623716</v>
      </c>
      <c r="O37" s="47">
        <f t="shared" ref="O37:O68" si="9">(N37/O$86)</f>
        <v>1.1916508248870377</v>
      </c>
      <c r="P37" s="9"/>
    </row>
    <row r="38" spans="1:16">
      <c r="A38" s="13"/>
      <c r="B38" s="45">
        <v>554</v>
      </c>
      <c r="C38" s="21" t="s">
        <v>55</v>
      </c>
      <c r="D38" s="46">
        <v>1000000</v>
      </c>
      <c r="E38" s="46">
        <v>7432107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8432107</v>
      </c>
      <c r="O38" s="47">
        <f t="shared" si="9"/>
        <v>16.110100209207019</v>
      </c>
      <c r="P38" s="9"/>
    </row>
    <row r="39" spans="1:16">
      <c r="A39" s="13"/>
      <c r="B39" s="45">
        <v>559</v>
      </c>
      <c r="C39" s="21" t="s">
        <v>56</v>
      </c>
      <c r="D39" s="46">
        <v>12415247</v>
      </c>
      <c r="E39" s="46">
        <v>19943793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32359040</v>
      </c>
      <c r="O39" s="47">
        <f t="shared" si="9"/>
        <v>61.824094152711574</v>
      </c>
      <c r="P39" s="9"/>
    </row>
    <row r="40" spans="1:16" ht="15.75">
      <c r="A40" s="28" t="s">
        <v>57</v>
      </c>
      <c r="B40" s="29"/>
      <c r="C40" s="30"/>
      <c r="D40" s="31">
        <f t="shared" ref="D40:M40" si="10">SUM(D41:D44)</f>
        <v>12215979</v>
      </c>
      <c r="E40" s="31">
        <f t="shared" si="10"/>
        <v>8601153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7"/>
        <v>20817132</v>
      </c>
      <c r="O40" s="43">
        <f t="shared" si="9"/>
        <v>39.772512681384399</v>
      </c>
      <c r="P40" s="10"/>
    </row>
    <row r="41" spans="1:16">
      <c r="A41" s="12"/>
      <c r="B41" s="44">
        <v>562</v>
      </c>
      <c r="C41" s="20" t="s">
        <v>141</v>
      </c>
      <c r="D41" s="46">
        <v>2474805</v>
      </c>
      <c r="E41" s="46">
        <v>5986046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11">SUM(D41:M41)</f>
        <v>8460851</v>
      </c>
      <c r="O41" s="47">
        <f t="shared" si="9"/>
        <v>16.165017529446605</v>
      </c>
      <c r="P41" s="9"/>
    </row>
    <row r="42" spans="1:16">
      <c r="A42" s="12"/>
      <c r="B42" s="44">
        <v>563</v>
      </c>
      <c r="C42" s="20" t="s">
        <v>171</v>
      </c>
      <c r="D42" s="46">
        <v>3673121</v>
      </c>
      <c r="E42" s="46">
        <v>150001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3823122</v>
      </c>
      <c r="O42" s="47">
        <f t="shared" si="9"/>
        <v>7.3043283881506671</v>
      </c>
      <c r="P42" s="9"/>
    </row>
    <row r="43" spans="1:16">
      <c r="A43" s="12"/>
      <c r="B43" s="44">
        <v>564</v>
      </c>
      <c r="C43" s="20" t="s">
        <v>142</v>
      </c>
      <c r="D43" s="46">
        <v>5280103</v>
      </c>
      <c r="E43" s="46">
        <v>1382897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6663000</v>
      </c>
      <c r="O43" s="47">
        <f t="shared" si="9"/>
        <v>12.730103839283155</v>
      </c>
      <c r="P43" s="9"/>
    </row>
    <row r="44" spans="1:16">
      <c r="A44" s="12"/>
      <c r="B44" s="44">
        <v>569</v>
      </c>
      <c r="C44" s="20" t="s">
        <v>60</v>
      </c>
      <c r="D44" s="46">
        <v>787950</v>
      </c>
      <c r="E44" s="46">
        <v>1082209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1870159</v>
      </c>
      <c r="O44" s="47">
        <f t="shared" si="9"/>
        <v>3.5730629245039691</v>
      </c>
      <c r="P44" s="9"/>
    </row>
    <row r="45" spans="1:16" ht="15.75">
      <c r="A45" s="28" t="s">
        <v>61</v>
      </c>
      <c r="B45" s="29"/>
      <c r="C45" s="30"/>
      <c r="D45" s="31">
        <f t="shared" ref="D45:M45" si="12">SUM(D46:D51)</f>
        <v>19140748</v>
      </c>
      <c r="E45" s="31">
        <f t="shared" si="12"/>
        <v>32784113</v>
      </c>
      <c r="F45" s="31">
        <f t="shared" si="12"/>
        <v>0</v>
      </c>
      <c r="G45" s="31">
        <f t="shared" si="12"/>
        <v>9018603</v>
      </c>
      <c r="H45" s="31">
        <f t="shared" si="12"/>
        <v>0</v>
      </c>
      <c r="I45" s="31">
        <f t="shared" si="12"/>
        <v>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60943464</v>
      </c>
      <c r="O45" s="43">
        <f t="shared" si="9"/>
        <v>116.43653385045997</v>
      </c>
      <c r="P45" s="9"/>
    </row>
    <row r="46" spans="1:16">
      <c r="A46" s="12"/>
      <c r="B46" s="44">
        <v>571</v>
      </c>
      <c r="C46" s="20" t="s">
        <v>62</v>
      </c>
      <c r="D46" s="46">
        <v>0</v>
      </c>
      <c r="E46" s="46">
        <v>16646851</v>
      </c>
      <c r="F46" s="46">
        <v>0</v>
      </c>
      <c r="G46" s="46">
        <v>307011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16953862</v>
      </c>
      <c r="O46" s="47">
        <f t="shared" si="9"/>
        <v>32.39147887391217</v>
      </c>
      <c r="P46" s="9"/>
    </row>
    <row r="47" spans="1:16">
      <c r="A47" s="12"/>
      <c r="B47" s="44">
        <v>572</v>
      </c>
      <c r="C47" s="20" t="s">
        <v>143</v>
      </c>
      <c r="D47" s="46">
        <v>17914388</v>
      </c>
      <c r="E47" s="46">
        <v>7584785</v>
      </c>
      <c r="F47" s="46">
        <v>0</v>
      </c>
      <c r="G47" s="46">
        <v>5667679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31166852</v>
      </c>
      <c r="O47" s="47">
        <f t="shared" si="9"/>
        <v>59.54633983244333</v>
      </c>
      <c r="P47" s="9"/>
    </row>
    <row r="48" spans="1:16">
      <c r="A48" s="12"/>
      <c r="B48" s="44">
        <v>573</v>
      </c>
      <c r="C48" s="20" t="s">
        <v>64</v>
      </c>
      <c r="D48" s="46">
        <v>898385</v>
      </c>
      <c r="E48" s="46">
        <v>5684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904069</v>
      </c>
      <c r="O48" s="47">
        <f t="shared" si="9"/>
        <v>1.727283843295345</v>
      </c>
      <c r="P48" s="9"/>
    </row>
    <row r="49" spans="1:16">
      <c r="A49" s="12"/>
      <c r="B49" s="44">
        <v>574</v>
      </c>
      <c r="C49" s="20" t="s">
        <v>179</v>
      </c>
      <c r="D49" s="46">
        <v>327975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327975</v>
      </c>
      <c r="O49" s="47">
        <f t="shared" si="9"/>
        <v>0.62661801090933411</v>
      </c>
      <c r="P49" s="9"/>
    </row>
    <row r="50" spans="1:16">
      <c r="A50" s="12"/>
      <c r="B50" s="44">
        <v>575</v>
      </c>
      <c r="C50" s="20" t="s">
        <v>144</v>
      </c>
      <c r="D50" s="46">
        <v>0</v>
      </c>
      <c r="E50" s="46">
        <v>7144343</v>
      </c>
      <c r="F50" s="46">
        <v>0</v>
      </c>
      <c r="G50" s="46">
        <v>3043913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10188256</v>
      </c>
      <c r="O50" s="47">
        <f t="shared" si="9"/>
        <v>19.465339459882884</v>
      </c>
      <c r="P50" s="9"/>
    </row>
    <row r="51" spans="1:16">
      <c r="A51" s="12"/>
      <c r="B51" s="44">
        <v>579</v>
      </c>
      <c r="C51" s="20" t="s">
        <v>66</v>
      </c>
      <c r="D51" s="46">
        <v>0</v>
      </c>
      <c r="E51" s="46">
        <v>1402450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1402450</v>
      </c>
      <c r="O51" s="47">
        <f t="shared" si="9"/>
        <v>2.6794738300169083</v>
      </c>
      <c r="P51" s="9"/>
    </row>
    <row r="52" spans="1:16" ht="15.75">
      <c r="A52" s="28" t="s">
        <v>145</v>
      </c>
      <c r="B52" s="29"/>
      <c r="C52" s="30"/>
      <c r="D52" s="31">
        <f t="shared" ref="D52:M52" si="13">SUM(D53:D55)</f>
        <v>31491918</v>
      </c>
      <c r="E52" s="31">
        <f t="shared" si="13"/>
        <v>56221725</v>
      </c>
      <c r="F52" s="31">
        <f t="shared" si="13"/>
        <v>0</v>
      </c>
      <c r="G52" s="31">
        <f t="shared" si="13"/>
        <v>720468</v>
      </c>
      <c r="H52" s="31">
        <f t="shared" si="13"/>
        <v>0</v>
      </c>
      <c r="I52" s="31">
        <f t="shared" si="13"/>
        <v>1533879</v>
      </c>
      <c r="J52" s="31">
        <f t="shared" si="13"/>
        <v>300</v>
      </c>
      <c r="K52" s="31">
        <f t="shared" si="13"/>
        <v>0</v>
      </c>
      <c r="L52" s="31">
        <f t="shared" si="13"/>
        <v>0</v>
      </c>
      <c r="M52" s="31">
        <f t="shared" si="13"/>
        <v>586169</v>
      </c>
      <c r="N52" s="31">
        <f>SUM(D52:M52)</f>
        <v>90554459</v>
      </c>
      <c r="O52" s="43">
        <f t="shared" si="9"/>
        <v>173.01030559509366</v>
      </c>
      <c r="P52" s="9"/>
    </row>
    <row r="53" spans="1:16">
      <c r="A53" s="12"/>
      <c r="B53" s="44">
        <v>581</v>
      </c>
      <c r="C53" s="20" t="s">
        <v>146</v>
      </c>
      <c r="D53" s="46">
        <v>31491918</v>
      </c>
      <c r="E53" s="46">
        <v>56221725</v>
      </c>
      <c r="F53" s="46">
        <v>0</v>
      </c>
      <c r="G53" s="46">
        <v>720468</v>
      </c>
      <c r="H53" s="46">
        <v>0</v>
      </c>
      <c r="I53" s="46">
        <v>87841</v>
      </c>
      <c r="J53" s="46">
        <v>300</v>
      </c>
      <c r="K53" s="46">
        <v>0</v>
      </c>
      <c r="L53" s="46">
        <v>0</v>
      </c>
      <c r="M53" s="46">
        <v>0</v>
      </c>
      <c r="N53" s="46">
        <f>SUM(D53:M53)</f>
        <v>88522252</v>
      </c>
      <c r="O53" s="47">
        <f t="shared" si="9"/>
        <v>169.12763920864342</v>
      </c>
      <c r="P53" s="9"/>
    </row>
    <row r="54" spans="1:16">
      <c r="A54" s="12"/>
      <c r="B54" s="44">
        <v>587</v>
      </c>
      <c r="C54" s="20" t="s">
        <v>147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586169</v>
      </c>
      <c r="N54" s="46">
        <f t="shared" ref="N54:N62" si="14">SUM(D54:M54)</f>
        <v>586169</v>
      </c>
      <c r="O54" s="47">
        <f t="shared" si="9"/>
        <v>1.1199147887391216</v>
      </c>
      <c r="P54" s="9"/>
    </row>
    <row r="55" spans="1:16">
      <c r="A55" s="12"/>
      <c r="B55" s="44">
        <v>591</v>
      </c>
      <c r="C55" s="20" t="s">
        <v>172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1446038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1446038</v>
      </c>
      <c r="O55" s="47">
        <f t="shared" si="9"/>
        <v>2.7627515977111416</v>
      </c>
      <c r="P55" s="9"/>
    </row>
    <row r="56" spans="1:16" ht="15.75">
      <c r="A56" s="28" t="s">
        <v>71</v>
      </c>
      <c r="B56" s="29"/>
      <c r="C56" s="30"/>
      <c r="D56" s="31">
        <f t="shared" ref="D56:M56" si="15">SUM(D57:D83)</f>
        <v>24039445</v>
      </c>
      <c r="E56" s="31">
        <f t="shared" si="15"/>
        <v>0</v>
      </c>
      <c r="F56" s="31">
        <f t="shared" si="15"/>
        <v>0</v>
      </c>
      <c r="G56" s="31">
        <f t="shared" si="15"/>
        <v>0</v>
      </c>
      <c r="H56" s="31">
        <f t="shared" si="15"/>
        <v>0</v>
      </c>
      <c r="I56" s="31">
        <f t="shared" si="15"/>
        <v>0</v>
      </c>
      <c r="J56" s="31">
        <f t="shared" si="15"/>
        <v>0</v>
      </c>
      <c r="K56" s="31">
        <f t="shared" si="15"/>
        <v>0</v>
      </c>
      <c r="L56" s="31">
        <f t="shared" si="15"/>
        <v>0</v>
      </c>
      <c r="M56" s="31">
        <f t="shared" si="15"/>
        <v>14355782</v>
      </c>
      <c r="N56" s="31">
        <f>SUM(D56:M56)</f>
        <v>38395227</v>
      </c>
      <c r="O56" s="43">
        <f t="shared" si="9"/>
        <v>73.356630143005887</v>
      </c>
      <c r="P56" s="9"/>
    </row>
    <row r="57" spans="1:16">
      <c r="A57" s="12"/>
      <c r="B57" s="44">
        <v>601</v>
      </c>
      <c r="C57" s="20" t="s">
        <v>148</v>
      </c>
      <c r="D57" s="46">
        <v>103654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103654</v>
      </c>
      <c r="O57" s="47">
        <f t="shared" si="9"/>
        <v>0.19803784832013449</v>
      </c>
      <c r="P57" s="9"/>
    </row>
    <row r="58" spans="1:16">
      <c r="A58" s="12"/>
      <c r="B58" s="44">
        <v>602</v>
      </c>
      <c r="C58" s="20" t="s">
        <v>173</v>
      </c>
      <c r="D58" s="46">
        <v>582089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582089</v>
      </c>
      <c r="O58" s="47">
        <f t="shared" si="9"/>
        <v>1.1121196778785072</v>
      </c>
      <c r="P58" s="9"/>
    </row>
    <row r="59" spans="1:16">
      <c r="A59" s="12"/>
      <c r="B59" s="44">
        <v>603</v>
      </c>
      <c r="C59" s="20" t="s">
        <v>174</v>
      </c>
      <c r="D59" s="46">
        <v>653527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653527</v>
      </c>
      <c r="O59" s="47">
        <f t="shared" si="9"/>
        <v>1.2486067194619845</v>
      </c>
      <c r="P59" s="9"/>
    </row>
    <row r="60" spans="1:16">
      <c r="A60" s="12"/>
      <c r="B60" s="44">
        <v>604</v>
      </c>
      <c r="C60" s="20" t="s">
        <v>149</v>
      </c>
      <c r="D60" s="46">
        <v>2528434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2074121</v>
      </c>
      <c r="N60" s="46">
        <f t="shared" si="14"/>
        <v>4602555</v>
      </c>
      <c r="O60" s="47">
        <f t="shared" si="9"/>
        <v>8.793486879185334</v>
      </c>
      <c r="P60" s="9"/>
    </row>
    <row r="61" spans="1:16">
      <c r="A61" s="12"/>
      <c r="B61" s="44">
        <v>607</v>
      </c>
      <c r="C61" s="20" t="s">
        <v>151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60295</v>
      </c>
      <c r="N61" s="46">
        <f t="shared" si="14"/>
        <v>60295</v>
      </c>
      <c r="O61" s="47">
        <f t="shared" si="9"/>
        <v>0.11519760032861742</v>
      </c>
      <c r="P61" s="9"/>
    </row>
    <row r="62" spans="1:16">
      <c r="A62" s="12"/>
      <c r="B62" s="44">
        <v>608</v>
      </c>
      <c r="C62" s="20" t="s">
        <v>152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259224</v>
      </c>
      <c r="N62" s="46">
        <f t="shared" si="14"/>
        <v>259224</v>
      </c>
      <c r="O62" s="47">
        <f t="shared" si="9"/>
        <v>0.49526466120881535</v>
      </c>
      <c r="P62" s="9"/>
    </row>
    <row r="63" spans="1:16">
      <c r="A63" s="12"/>
      <c r="B63" s="44">
        <v>614</v>
      </c>
      <c r="C63" s="20" t="s">
        <v>153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1440502</v>
      </c>
      <c r="N63" s="46">
        <f t="shared" ref="N63:N72" si="16">SUM(D63:M63)</f>
        <v>1440502</v>
      </c>
      <c r="O63" s="47">
        <f t="shared" si="9"/>
        <v>2.7521747021904646</v>
      </c>
      <c r="P63" s="9"/>
    </row>
    <row r="64" spans="1:16">
      <c r="A64" s="12"/>
      <c r="B64" s="44">
        <v>617</v>
      </c>
      <c r="C64" s="20" t="s">
        <v>79</v>
      </c>
      <c r="D64" s="46">
        <v>280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280</v>
      </c>
      <c r="O64" s="47">
        <f t="shared" si="9"/>
        <v>5.3495858847355296E-4</v>
      </c>
      <c r="P64" s="9"/>
    </row>
    <row r="65" spans="1:16">
      <c r="A65" s="12"/>
      <c r="B65" s="44">
        <v>622</v>
      </c>
      <c r="C65" s="20" t="s">
        <v>81</v>
      </c>
      <c r="D65" s="46">
        <v>467193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467193</v>
      </c>
      <c r="O65" s="47">
        <f t="shared" si="9"/>
        <v>0.89260324223115939</v>
      </c>
      <c r="P65" s="9"/>
    </row>
    <row r="66" spans="1:16">
      <c r="A66" s="12"/>
      <c r="B66" s="44">
        <v>623</v>
      </c>
      <c r="C66" s="20" t="s">
        <v>82</v>
      </c>
      <c r="D66" s="46">
        <v>1502608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1502608</v>
      </c>
      <c r="O66" s="47">
        <f t="shared" si="9"/>
        <v>2.8708323382466734</v>
      </c>
      <c r="P66" s="9"/>
    </row>
    <row r="67" spans="1:16">
      <c r="A67" s="12"/>
      <c r="B67" s="44">
        <v>634</v>
      </c>
      <c r="C67" s="20" t="s">
        <v>154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1176050</v>
      </c>
      <c r="N67" s="46">
        <f t="shared" si="16"/>
        <v>1176050</v>
      </c>
      <c r="O67" s="47">
        <f t="shared" si="9"/>
        <v>2.2469215999082928</v>
      </c>
      <c r="P67" s="9"/>
    </row>
    <row r="68" spans="1:16">
      <c r="A68" s="12"/>
      <c r="B68" s="44">
        <v>654</v>
      </c>
      <c r="C68" s="20" t="s">
        <v>155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1565839</v>
      </c>
      <c r="N68" s="46">
        <f t="shared" si="16"/>
        <v>1565839</v>
      </c>
      <c r="O68" s="47">
        <f t="shared" si="9"/>
        <v>2.9916393614887133</v>
      </c>
      <c r="P68" s="9"/>
    </row>
    <row r="69" spans="1:16">
      <c r="A69" s="12"/>
      <c r="B69" s="44">
        <v>674</v>
      </c>
      <c r="C69" s="20" t="s">
        <v>156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459246</v>
      </c>
      <c r="N69" s="46">
        <f t="shared" si="16"/>
        <v>459246</v>
      </c>
      <c r="O69" s="47">
        <f t="shared" ref="O69:O84" si="17">(N69/O$86)</f>
        <v>0.87741997115044756</v>
      </c>
      <c r="P69" s="9"/>
    </row>
    <row r="70" spans="1:16">
      <c r="A70" s="12"/>
      <c r="B70" s="44">
        <v>685</v>
      </c>
      <c r="C70" s="20" t="s">
        <v>114</v>
      </c>
      <c r="D70" s="46">
        <v>48939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48939</v>
      </c>
      <c r="O70" s="47">
        <f t="shared" si="17"/>
        <v>9.350120843324003E-2</v>
      </c>
      <c r="P70" s="9"/>
    </row>
    <row r="71" spans="1:16">
      <c r="A71" s="12"/>
      <c r="B71" s="44">
        <v>689</v>
      </c>
      <c r="C71" s="20" t="s">
        <v>121</v>
      </c>
      <c r="D71" s="46">
        <v>308474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308474</v>
      </c>
      <c r="O71" s="47">
        <f t="shared" si="17"/>
        <v>0.58936005578853856</v>
      </c>
      <c r="P71" s="9"/>
    </row>
    <row r="72" spans="1:16">
      <c r="A72" s="12"/>
      <c r="B72" s="44">
        <v>694</v>
      </c>
      <c r="C72" s="20" t="s">
        <v>157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560483</v>
      </c>
      <c r="N72" s="46">
        <f t="shared" si="16"/>
        <v>560483</v>
      </c>
      <c r="O72" s="47">
        <f t="shared" si="17"/>
        <v>1.0708399805122228</v>
      </c>
      <c r="P72" s="9"/>
    </row>
    <row r="73" spans="1:16">
      <c r="A73" s="12"/>
      <c r="B73" s="44">
        <v>704</v>
      </c>
      <c r="C73" s="20" t="s">
        <v>90</v>
      </c>
      <c r="D73" s="46">
        <v>126000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3" si="18">SUM(D73:M73)</f>
        <v>126000</v>
      </c>
      <c r="O73" s="47">
        <f t="shared" si="17"/>
        <v>0.24073136481309884</v>
      </c>
      <c r="P73" s="9"/>
    </row>
    <row r="74" spans="1:16">
      <c r="A74" s="12"/>
      <c r="B74" s="44">
        <v>711</v>
      </c>
      <c r="C74" s="20" t="s">
        <v>182</v>
      </c>
      <c r="D74" s="46">
        <v>11680717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11680717</v>
      </c>
      <c r="O74" s="47">
        <f t="shared" si="17"/>
        <v>22.316785280996552</v>
      </c>
      <c r="P74" s="9"/>
    </row>
    <row r="75" spans="1:16">
      <c r="A75" s="12"/>
      <c r="B75" s="44">
        <v>712</v>
      </c>
      <c r="C75" s="20" t="s">
        <v>175</v>
      </c>
      <c r="D75" s="46">
        <v>3664078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3664078</v>
      </c>
      <c r="O75" s="47">
        <f t="shared" si="17"/>
        <v>7.0004642676321396</v>
      </c>
      <c r="P75" s="9"/>
    </row>
    <row r="76" spans="1:16">
      <c r="A76" s="12"/>
      <c r="B76" s="44">
        <v>713</v>
      </c>
      <c r="C76" s="20" t="s">
        <v>158</v>
      </c>
      <c r="D76" s="46">
        <v>301720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2201089</v>
      </c>
      <c r="N76" s="46">
        <f t="shared" si="18"/>
        <v>2502809</v>
      </c>
      <c r="O76" s="47">
        <f t="shared" si="17"/>
        <v>4.7817827494960881</v>
      </c>
      <c r="P76" s="9"/>
    </row>
    <row r="77" spans="1:16">
      <c r="A77" s="12"/>
      <c r="B77" s="44">
        <v>714</v>
      </c>
      <c r="C77" s="20" t="s">
        <v>123</v>
      </c>
      <c r="D77" s="46">
        <v>686552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695153</v>
      </c>
      <c r="N77" s="46">
        <f t="shared" si="18"/>
        <v>1381705</v>
      </c>
      <c r="O77" s="47">
        <f t="shared" si="17"/>
        <v>2.6398391303101802</v>
      </c>
      <c r="P77" s="9"/>
    </row>
    <row r="78" spans="1:16">
      <c r="A78" s="12"/>
      <c r="B78" s="44">
        <v>715</v>
      </c>
      <c r="C78" s="20" t="s">
        <v>176</v>
      </c>
      <c r="D78" s="46">
        <v>896000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896000</v>
      </c>
      <c r="O78" s="47">
        <f t="shared" si="17"/>
        <v>1.7118674831153695</v>
      </c>
      <c r="P78" s="9"/>
    </row>
    <row r="79" spans="1:16">
      <c r="A79" s="12"/>
      <c r="B79" s="44">
        <v>719</v>
      </c>
      <c r="C79" s="20" t="s">
        <v>125</v>
      </c>
      <c r="D79" s="46">
        <v>478655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478655</v>
      </c>
      <c r="O79" s="47">
        <f t="shared" si="17"/>
        <v>0.91450215416360181</v>
      </c>
      <c r="P79" s="9"/>
    </row>
    <row r="80" spans="1:16">
      <c r="A80" s="12"/>
      <c r="B80" s="44">
        <v>724</v>
      </c>
      <c r="C80" s="20" t="s">
        <v>159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1366123</v>
      </c>
      <c r="N80" s="46">
        <f t="shared" si="18"/>
        <v>1366123</v>
      </c>
      <c r="O80" s="47">
        <f t="shared" si="17"/>
        <v>2.610068684861627</v>
      </c>
      <c r="P80" s="9"/>
    </row>
    <row r="81" spans="1:119">
      <c r="A81" s="12"/>
      <c r="B81" s="44">
        <v>744</v>
      </c>
      <c r="C81" s="20" t="s">
        <v>160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715861</v>
      </c>
      <c r="N81" s="46">
        <f t="shared" si="18"/>
        <v>715861</v>
      </c>
      <c r="O81" s="47">
        <f t="shared" si="17"/>
        <v>1.3676999646545218</v>
      </c>
      <c r="P81" s="9"/>
    </row>
    <row r="82" spans="1:119">
      <c r="A82" s="12"/>
      <c r="B82" s="44">
        <v>752</v>
      </c>
      <c r="C82" s="20" t="s">
        <v>161</v>
      </c>
      <c r="D82" s="46">
        <v>10525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10525</v>
      </c>
      <c r="O82" s="47">
        <f t="shared" si="17"/>
        <v>2.0108711227443374E-2</v>
      </c>
      <c r="P82" s="9"/>
    </row>
    <row r="83" spans="1:119" ht="15.75" thickBot="1">
      <c r="A83" s="12"/>
      <c r="B83" s="44">
        <v>764</v>
      </c>
      <c r="C83" s="20" t="s">
        <v>162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1781796</v>
      </c>
      <c r="N83" s="46">
        <f t="shared" si="18"/>
        <v>1781796</v>
      </c>
      <c r="O83" s="47">
        <f t="shared" si="17"/>
        <v>3.404239546813653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19">SUM(D5,D15,D24,D28,D35,D40,D45,D52,D56)</f>
        <v>254702703</v>
      </c>
      <c r="E84" s="15">
        <f t="shared" si="19"/>
        <v>249055900</v>
      </c>
      <c r="F84" s="15">
        <f t="shared" si="19"/>
        <v>23121771</v>
      </c>
      <c r="G84" s="15">
        <f t="shared" si="19"/>
        <v>11359780</v>
      </c>
      <c r="H84" s="15">
        <f t="shared" si="19"/>
        <v>0</v>
      </c>
      <c r="I84" s="15">
        <f t="shared" si="19"/>
        <v>86217010</v>
      </c>
      <c r="J84" s="15">
        <f t="shared" si="19"/>
        <v>65783300</v>
      </c>
      <c r="K84" s="15">
        <f t="shared" si="19"/>
        <v>108993</v>
      </c>
      <c r="L84" s="15">
        <f t="shared" si="19"/>
        <v>0</v>
      </c>
      <c r="M84" s="15">
        <f t="shared" si="19"/>
        <v>17220969</v>
      </c>
      <c r="N84" s="15">
        <f>SUM(D84:M84)</f>
        <v>707570426</v>
      </c>
      <c r="O84" s="37">
        <f t="shared" si="17"/>
        <v>1351.8602726378235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118" t="s">
        <v>183</v>
      </c>
      <c r="M86" s="118"/>
      <c r="N86" s="118"/>
      <c r="O86" s="41">
        <v>523405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107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42170113</v>
      </c>
      <c r="E5" s="26">
        <f t="shared" ref="E5:M5" si="0">SUM(E6:E14)</f>
        <v>2924513</v>
      </c>
      <c r="F5" s="26">
        <f t="shared" si="0"/>
        <v>23213958</v>
      </c>
      <c r="G5" s="26">
        <f t="shared" si="0"/>
        <v>284741</v>
      </c>
      <c r="H5" s="26">
        <f t="shared" si="0"/>
        <v>0</v>
      </c>
      <c r="I5" s="26">
        <f t="shared" si="0"/>
        <v>0</v>
      </c>
      <c r="J5" s="26">
        <f t="shared" si="0"/>
        <v>68369725</v>
      </c>
      <c r="K5" s="26">
        <f t="shared" si="0"/>
        <v>108573</v>
      </c>
      <c r="L5" s="26">
        <f t="shared" si="0"/>
        <v>0</v>
      </c>
      <c r="M5" s="26">
        <f t="shared" si="0"/>
        <v>2149954</v>
      </c>
      <c r="N5" s="27">
        <f>SUM(D5:M5)</f>
        <v>139221577</v>
      </c>
      <c r="O5" s="32">
        <f t="shared" ref="O5:O36" si="1">(N5/O$87)</f>
        <v>269.07347737098746</v>
      </c>
      <c r="P5" s="6"/>
    </row>
    <row r="6" spans="1:133">
      <c r="A6" s="12"/>
      <c r="B6" s="44">
        <v>511</v>
      </c>
      <c r="C6" s="20" t="s">
        <v>20</v>
      </c>
      <c r="D6" s="46">
        <v>431949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431949</v>
      </c>
      <c r="O6" s="47">
        <f t="shared" si="1"/>
        <v>0.83482763219181655</v>
      </c>
      <c r="P6" s="9"/>
    </row>
    <row r="7" spans="1:133">
      <c r="A7" s="12"/>
      <c r="B7" s="44">
        <v>512</v>
      </c>
      <c r="C7" s="20" t="s">
        <v>21</v>
      </c>
      <c r="D7" s="46">
        <v>958900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958900</v>
      </c>
      <c r="O7" s="47">
        <f t="shared" si="1"/>
        <v>1.8532655857722391</v>
      </c>
      <c r="P7" s="9"/>
    </row>
    <row r="8" spans="1:133">
      <c r="A8" s="12"/>
      <c r="B8" s="44">
        <v>513</v>
      </c>
      <c r="C8" s="20" t="s">
        <v>22</v>
      </c>
      <c r="D8" s="46">
        <v>16655256</v>
      </c>
      <c r="E8" s="46">
        <v>40695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9346</v>
      </c>
      <c r="L8" s="46">
        <v>0</v>
      </c>
      <c r="M8" s="46">
        <v>0</v>
      </c>
      <c r="N8" s="46">
        <f t="shared" si="2"/>
        <v>16705297</v>
      </c>
      <c r="O8" s="47">
        <f t="shared" si="1"/>
        <v>32.286319772869149</v>
      </c>
      <c r="P8" s="9"/>
    </row>
    <row r="9" spans="1:133">
      <c r="A9" s="12"/>
      <c r="B9" s="44">
        <v>514</v>
      </c>
      <c r="C9" s="20" t="s">
        <v>23</v>
      </c>
      <c r="D9" s="46">
        <v>2141697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2141697</v>
      </c>
      <c r="O9" s="47">
        <f t="shared" si="1"/>
        <v>4.1392567997201448</v>
      </c>
      <c r="P9" s="9"/>
    </row>
    <row r="10" spans="1:133">
      <c r="A10" s="12"/>
      <c r="B10" s="44">
        <v>515</v>
      </c>
      <c r="C10" s="20" t="s">
        <v>24</v>
      </c>
      <c r="D10" s="46">
        <v>353116</v>
      </c>
      <c r="E10" s="46">
        <v>2348733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2701849</v>
      </c>
      <c r="O10" s="47">
        <f t="shared" si="1"/>
        <v>5.2218623106196045</v>
      </c>
      <c r="P10" s="9"/>
    </row>
    <row r="11" spans="1:133">
      <c r="A11" s="12"/>
      <c r="B11" s="44">
        <v>516</v>
      </c>
      <c r="C11" s="20" t="s">
        <v>25</v>
      </c>
      <c r="D11" s="46">
        <v>6673255</v>
      </c>
      <c r="E11" s="46">
        <v>0</v>
      </c>
      <c r="F11" s="46">
        <v>0</v>
      </c>
      <c r="G11" s="46">
        <v>284741</v>
      </c>
      <c r="H11" s="46">
        <v>0</v>
      </c>
      <c r="I11" s="46">
        <v>0</v>
      </c>
      <c r="J11" s="46">
        <v>1268617</v>
      </c>
      <c r="K11" s="46">
        <v>0</v>
      </c>
      <c r="L11" s="46">
        <v>0</v>
      </c>
      <c r="M11" s="46">
        <v>0</v>
      </c>
      <c r="N11" s="46">
        <f t="shared" si="2"/>
        <v>8226613</v>
      </c>
      <c r="O11" s="47">
        <f t="shared" si="1"/>
        <v>15.899571133972799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31581</v>
      </c>
      <c r="F12" s="46">
        <v>23213958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23245539</v>
      </c>
      <c r="O12" s="47">
        <f t="shared" si="1"/>
        <v>44.926642456383803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99227</v>
      </c>
      <c r="L13" s="46">
        <v>0</v>
      </c>
      <c r="M13" s="46">
        <v>0</v>
      </c>
      <c r="N13" s="46">
        <f t="shared" si="2"/>
        <v>99227</v>
      </c>
      <c r="O13" s="47">
        <f t="shared" si="1"/>
        <v>0.19177597693129833</v>
      </c>
      <c r="P13" s="9"/>
    </row>
    <row r="14" spans="1:133">
      <c r="A14" s="12"/>
      <c r="B14" s="44">
        <v>519</v>
      </c>
      <c r="C14" s="20" t="s">
        <v>132</v>
      </c>
      <c r="D14" s="46">
        <v>14955940</v>
      </c>
      <c r="E14" s="46">
        <v>503504</v>
      </c>
      <c r="F14" s="46">
        <v>0</v>
      </c>
      <c r="G14" s="46">
        <v>0</v>
      </c>
      <c r="H14" s="46">
        <v>0</v>
      </c>
      <c r="I14" s="46">
        <v>0</v>
      </c>
      <c r="J14" s="46">
        <v>67101108</v>
      </c>
      <c r="K14" s="46">
        <v>0</v>
      </c>
      <c r="L14" s="46">
        <v>0</v>
      </c>
      <c r="M14" s="46">
        <v>2149954</v>
      </c>
      <c r="N14" s="46">
        <f t="shared" si="2"/>
        <v>84710506</v>
      </c>
      <c r="O14" s="47">
        <f t="shared" si="1"/>
        <v>163.71995570252662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111344346</v>
      </c>
      <c r="E15" s="31">
        <f t="shared" si="3"/>
        <v>62968613</v>
      </c>
      <c r="F15" s="31">
        <f t="shared" si="3"/>
        <v>0</v>
      </c>
      <c r="G15" s="31">
        <f t="shared" si="3"/>
        <v>1500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174314459</v>
      </c>
      <c r="O15" s="43">
        <f t="shared" si="1"/>
        <v>336.89747415497544</v>
      </c>
      <c r="P15" s="10"/>
    </row>
    <row r="16" spans="1:133">
      <c r="A16" s="12"/>
      <c r="B16" s="44">
        <v>521</v>
      </c>
      <c r="C16" s="20" t="s">
        <v>30</v>
      </c>
      <c r="D16" s="46">
        <v>33115026</v>
      </c>
      <c r="E16" s="46">
        <v>32739376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65854402</v>
      </c>
      <c r="O16" s="47">
        <f t="shared" si="1"/>
        <v>127.2767722371577</v>
      </c>
      <c r="P16" s="9"/>
    </row>
    <row r="17" spans="1:16">
      <c r="A17" s="12"/>
      <c r="B17" s="44">
        <v>522</v>
      </c>
      <c r="C17" s="20" t="s">
        <v>31</v>
      </c>
      <c r="D17" s="46">
        <v>1275294</v>
      </c>
      <c r="E17" s="46">
        <v>23275432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24550726</v>
      </c>
      <c r="O17" s="47">
        <f t="shared" si="1"/>
        <v>47.449176766632327</v>
      </c>
      <c r="P17" s="9"/>
    </row>
    <row r="18" spans="1:16">
      <c r="A18" s="12"/>
      <c r="B18" s="44">
        <v>523</v>
      </c>
      <c r="C18" s="20" t="s">
        <v>133</v>
      </c>
      <c r="D18" s="46">
        <v>42214520</v>
      </c>
      <c r="E18" s="46">
        <v>520878</v>
      </c>
      <c r="F18" s="46">
        <v>0</v>
      </c>
      <c r="G18" s="46">
        <v>1500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42736898</v>
      </c>
      <c r="O18" s="47">
        <f t="shared" si="1"/>
        <v>82.597582965959361</v>
      </c>
      <c r="P18" s="9"/>
    </row>
    <row r="19" spans="1:16">
      <c r="A19" s="12"/>
      <c r="B19" s="44">
        <v>524</v>
      </c>
      <c r="C19" s="20" t="s">
        <v>33</v>
      </c>
      <c r="D19" s="46">
        <v>320974</v>
      </c>
      <c r="E19" s="46">
        <v>3209217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3530191</v>
      </c>
      <c r="O19" s="47">
        <f t="shared" si="1"/>
        <v>6.8227985102751969</v>
      </c>
      <c r="P19" s="9"/>
    </row>
    <row r="20" spans="1:16">
      <c r="A20" s="12"/>
      <c r="B20" s="44">
        <v>525</v>
      </c>
      <c r="C20" s="20" t="s">
        <v>34</v>
      </c>
      <c r="D20" s="46">
        <v>10978283</v>
      </c>
      <c r="E20" s="46">
        <v>3203893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14182176</v>
      </c>
      <c r="O20" s="47">
        <f t="shared" si="1"/>
        <v>27.409884985050571</v>
      </c>
      <c r="P20" s="9"/>
    </row>
    <row r="21" spans="1:16">
      <c r="A21" s="12"/>
      <c r="B21" s="44">
        <v>526</v>
      </c>
      <c r="C21" s="20" t="s">
        <v>35</v>
      </c>
      <c r="D21" s="46">
        <v>20866270</v>
      </c>
      <c r="E21" s="46">
        <v>16815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20883085</v>
      </c>
      <c r="O21" s="47">
        <f t="shared" si="1"/>
        <v>40.360728705033331</v>
      </c>
      <c r="P21" s="9"/>
    </row>
    <row r="22" spans="1:16">
      <c r="A22" s="12"/>
      <c r="B22" s="44">
        <v>527</v>
      </c>
      <c r="C22" s="20" t="s">
        <v>36</v>
      </c>
      <c r="D22" s="46">
        <v>1969577</v>
      </c>
      <c r="E22" s="46">
        <v>3002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1972579</v>
      </c>
      <c r="O22" s="47">
        <f t="shared" si="1"/>
        <v>3.8124025194671161</v>
      </c>
      <c r="P22" s="9"/>
    </row>
    <row r="23" spans="1:16">
      <c r="A23" s="12"/>
      <c r="B23" s="44">
        <v>529</v>
      </c>
      <c r="C23" s="20" t="s">
        <v>37</v>
      </c>
      <c r="D23" s="46">
        <v>604402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604402</v>
      </c>
      <c r="O23" s="47">
        <f t="shared" si="1"/>
        <v>1.1681274653998466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SUM(D25:D27)</f>
        <v>5814050</v>
      </c>
      <c r="E24" s="31">
        <f t="shared" si="5"/>
        <v>1720825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33917198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41452073</v>
      </c>
      <c r="O24" s="43">
        <f t="shared" si="1"/>
        <v>80.114402283677776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21628405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21628405</v>
      </c>
      <c r="O25" s="47">
        <f t="shared" si="1"/>
        <v>41.801208323750366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12288793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12288793</v>
      </c>
      <c r="O26" s="47">
        <f t="shared" si="1"/>
        <v>23.750544538094474</v>
      </c>
      <c r="P26" s="9"/>
    </row>
    <row r="27" spans="1:16">
      <c r="A27" s="12"/>
      <c r="B27" s="44">
        <v>537</v>
      </c>
      <c r="C27" s="20" t="s">
        <v>136</v>
      </c>
      <c r="D27" s="46">
        <v>5814050</v>
      </c>
      <c r="E27" s="46">
        <v>1720825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7534875</v>
      </c>
      <c r="O27" s="47">
        <f t="shared" si="1"/>
        <v>14.562649421832933</v>
      </c>
      <c r="P27" s="9"/>
    </row>
    <row r="28" spans="1:16" ht="15.75">
      <c r="A28" s="28" t="s">
        <v>46</v>
      </c>
      <c r="B28" s="29"/>
      <c r="C28" s="30"/>
      <c r="D28" s="31">
        <f>SUM(D29:D34)</f>
        <v>80502</v>
      </c>
      <c r="E28" s="31">
        <f t="shared" ref="E28:M28" si="6">SUM(E29:E34)</f>
        <v>48779146</v>
      </c>
      <c r="F28" s="31">
        <f t="shared" si="6"/>
        <v>0</v>
      </c>
      <c r="G28" s="31">
        <f t="shared" si="6"/>
        <v>703880</v>
      </c>
      <c r="H28" s="31">
        <f t="shared" si="6"/>
        <v>0</v>
      </c>
      <c r="I28" s="31">
        <f t="shared" si="6"/>
        <v>43560246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40" si="7">SUM(D28:M28)</f>
        <v>93123774</v>
      </c>
      <c r="O28" s="43">
        <f t="shared" si="1"/>
        <v>179.98027486852811</v>
      </c>
      <c r="P28" s="10"/>
    </row>
    <row r="29" spans="1:16">
      <c r="A29" s="12"/>
      <c r="B29" s="44">
        <v>541</v>
      </c>
      <c r="C29" s="20" t="s">
        <v>137</v>
      </c>
      <c r="D29" s="46">
        <v>0</v>
      </c>
      <c r="E29" s="46">
        <v>47976565</v>
      </c>
      <c r="F29" s="46">
        <v>0</v>
      </c>
      <c r="G29" s="46">
        <v>703880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48680445</v>
      </c>
      <c r="O29" s="47">
        <f t="shared" si="1"/>
        <v>94.084673499403763</v>
      </c>
      <c r="P29" s="9"/>
    </row>
    <row r="30" spans="1:16">
      <c r="A30" s="12"/>
      <c r="B30" s="44">
        <v>542</v>
      </c>
      <c r="C30" s="20" t="s">
        <v>48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15720018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15720018</v>
      </c>
      <c r="O30" s="47">
        <f t="shared" si="1"/>
        <v>30.382071506017461</v>
      </c>
      <c r="P30" s="9"/>
    </row>
    <row r="31" spans="1:16">
      <c r="A31" s="12"/>
      <c r="B31" s="44">
        <v>543</v>
      </c>
      <c r="C31" s="20" t="s">
        <v>138</v>
      </c>
      <c r="D31" s="46">
        <v>0</v>
      </c>
      <c r="E31" s="46">
        <v>802581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802581</v>
      </c>
      <c r="O31" s="47">
        <f t="shared" si="1"/>
        <v>1.5511479268898418</v>
      </c>
      <c r="P31" s="9"/>
    </row>
    <row r="32" spans="1:16">
      <c r="A32" s="12"/>
      <c r="B32" s="44">
        <v>544</v>
      </c>
      <c r="C32" s="20" t="s">
        <v>139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26146239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26146239</v>
      </c>
      <c r="O32" s="47">
        <f t="shared" si="1"/>
        <v>50.532824002582089</v>
      </c>
      <c r="P32" s="9"/>
    </row>
    <row r="33" spans="1:16">
      <c r="A33" s="12"/>
      <c r="B33" s="44">
        <v>545</v>
      </c>
      <c r="C33" s="20" t="s">
        <v>51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1693989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1693989</v>
      </c>
      <c r="O33" s="47">
        <f t="shared" si="1"/>
        <v>3.27397175552897</v>
      </c>
      <c r="P33" s="9"/>
    </row>
    <row r="34" spans="1:16">
      <c r="A34" s="12"/>
      <c r="B34" s="44">
        <v>549</v>
      </c>
      <c r="C34" s="20" t="s">
        <v>170</v>
      </c>
      <c r="D34" s="46">
        <v>80502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80502</v>
      </c>
      <c r="O34" s="47">
        <f t="shared" si="1"/>
        <v>0.15558617810599309</v>
      </c>
      <c r="P34" s="9"/>
    </row>
    <row r="35" spans="1:16" ht="15.75">
      <c r="A35" s="28" t="s">
        <v>52</v>
      </c>
      <c r="B35" s="29"/>
      <c r="C35" s="30"/>
      <c r="D35" s="31">
        <f t="shared" ref="D35:M35" si="8">SUM(D36:D39)</f>
        <v>17779476</v>
      </c>
      <c r="E35" s="31">
        <f t="shared" si="8"/>
        <v>17342140</v>
      </c>
      <c r="F35" s="31">
        <f t="shared" si="8"/>
        <v>0</v>
      </c>
      <c r="G35" s="31">
        <f t="shared" si="8"/>
        <v>112500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7"/>
        <v>35234116</v>
      </c>
      <c r="O35" s="43">
        <f t="shared" si="1"/>
        <v>68.096959670358771</v>
      </c>
      <c r="P35" s="10"/>
    </row>
    <row r="36" spans="1:16">
      <c r="A36" s="13"/>
      <c r="B36" s="45">
        <v>552</v>
      </c>
      <c r="C36" s="21" t="s">
        <v>53</v>
      </c>
      <c r="D36" s="46">
        <v>0</v>
      </c>
      <c r="E36" s="46">
        <v>10743732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10743732</v>
      </c>
      <c r="O36" s="47">
        <f t="shared" si="1"/>
        <v>20.764405859171916</v>
      </c>
      <c r="P36" s="9"/>
    </row>
    <row r="37" spans="1:16">
      <c r="A37" s="13"/>
      <c r="B37" s="45">
        <v>553</v>
      </c>
      <c r="C37" s="21" t="s">
        <v>140</v>
      </c>
      <c r="D37" s="46">
        <v>633871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633871</v>
      </c>
      <c r="O37" s="47">
        <f t="shared" ref="O37:O68" si="9">(N37/O$87)</f>
        <v>1.2250821880477996</v>
      </c>
      <c r="P37" s="9"/>
    </row>
    <row r="38" spans="1:16">
      <c r="A38" s="13"/>
      <c r="B38" s="45">
        <v>554</v>
      </c>
      <c r="C38" s="21" t="s">
        <v>55</v>
      </c>
      <c r="D38" s="46">
        <v>1000000</v>
      </c>
      <c r="E38" s="46">
        <v>6598408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7598408</v>
      </c>
      <c r="O38" s="47">
        <f t="shared" si="9"/>
        <v>14.685439621500123</v>
      </c>
      <c r="P38" s="9"/>
    </row>
    <row r="39" spans="1:16">
      <c r="A39" s="13"/>
      <c r="B39" s="45">
        <v>559</v>
      </c>
      <c r="C39" s="21" t="s">
        <v>56</v>
      </c>
      <c r="D39" s="46">
        <v>16145605</v>
      </c>
      <c r="E39" s="46">
        <v>0</v>
      </c>
      <c r="F39" s="46">
        <v>0</v>
      </c>
      <c r="G39" s="46">
        <v>112500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16258105</v>
      </c>
      <c r="O39" s="47">
        <f t="shared" si="9"/>
        <v>31.422032001638929</v>
      </c>
      <c r="P39" s="9"/>
    </row>
    <row r="40" spans="1:16" ht="15.75">
      <c r="A40" s="28" t="s">
        <v>57</v>
      </c>
      <c r="B40" s="29"/>
      <c r="C40" s="30"/>
      <c r="D40" s="31">
        <f t="shared" ref="D40:M40" si="10">SUM(D41:D44)</f>
        <v>12542845</v>
      </c>
      <c r="E40" s="31">
        <f t="shared" si="10"/>
        <v>7996433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7"/>
        <v>20539278</v>
      </c>
      <c r="O40" s="43">
        <f t="shared" si="9"/>
        <v>39.696253075408137</v>
      </c>
      <c r="P40" s="10"/>
    </row>
    <row r="41" spans="1:16">
      <c r="A41" s="12"/>
      <c r="B41" s="44">
        <v>562</v>
      </c>
      <c r="C41" s="20" t="s">
        <v>141</v>
      </c>
      <c r="D41" s="46">
        <v>2457275</v>
      </c>
      <c r="E41" s="46">
        <v>5280347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11">SUM(D41:M41)</f>
        <v>7737622</v>
      </c>
      <c r="O41" s="47">
        <f t="shared" si="9"/>
        <v>14.954498454806721</v>
      </c>
      <c r="P41" s="9"/>
    </row>
    <row r="42" spans="1:16">
      <c r="A42" s="12"/>
      <c r="B42" s="44">
        <v>563</v>
      </c>
      <c r="C42" s="20" t="s">
        <v>171</v>
      </c>
      <c r="D42" s="46">
        <v>3671155</v>
      </c>
      <c r="E42" s="46">
        <v>135482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3806637</v>
      </c>
      <c r="O42" s="47">
        <f t="shared" si="9"/>
        <v>7.3570855664065897</v>
      </c>
      <c r="P42" s="9"/>
    </row>
    <row r="43" spans="1:16">
      <c r="A43" s="12"/>
      <c r="B43" s="44">
        <v>564</v>
      </c>
      <c r="C43" s="20" t="s">
        <v>142</v>
      </c>
      <c r="D43" s="46">
        <v>5383785</v>
      </c>
      <c r="E43" s="46">
        <v>1628563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7012348</v>
      </c>
      <c r="O43" s="47">
        <f t="shared" si="9"/>
        <v>13.552761731003013</v>
      </c>
      <c r="P43" s="9"/>
    </row>
    <row r="44" spans="1:16">
      <c r="A44" s="12"/>
      <c r="B44" s="44">
        <v>569</v>
      </c>
      <c r="C44" s="20" t="s">
        <v>60</v>
      </c>
      <c r="D44" s="46">
        <v>1030630</v>
      </c>
      <c r="E44" s="46">
        <v>952041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1982671</v>
      </c>
      <c r="O44" s="47">
        <f t="shared" si="9"/>
        <v>3.8319073231918148</v>
      </c>
      <c r="P44" s="9"/>
    </row>
    <row r="45" spans="1:16" ht="15.75">
      <c r="A45" s="28" t="s">
        <v>61</v>
      </c>
      <c r="B45" s="29"/>
      <c r="C45" s="30"/>
      <c r="D45" s="31">
        <f t="shared" ref="D45:M45" si="12">SUM(D46:D51)</f>
        <v>17360365</v>
      </c>
      <c r="E45" s="31">
        <f t="shared" si="12"/>
        <v>29279412</v>
      </c>
      <c r="F45" s="31">
        <f t="shared" si="12"/>
        <v>0</v>
      </c>
      <c r="G45" s="31">
        <f t="shared" si="12"/>
        <v>4007091</v>
      </c>
      <c r="H45" s="31">
        <f t="shared" si="12"/>
        <v>0</v>
      </c>
      <c r="I45" s="31">
        <f t="shared" si="12"/>
        <v>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50646868</v>
      </c>
      <c r="O45" s="43">
        <f t="shared" si="9"/>
        <v>97.885178320522755</v>
      </c>
      <c r="P45" s="9"/>
    </row>
    <row r="46" spans="1:16">
      <c r="A46" s="12"/>
      <c r="B46" s="44">
        <v>571</v>
      </c>
      <c r="C46" s="20" t="s">
        <v>62</v>
      </c>
      <c r="D46" s="46">
        <v>0</v>
      </c>
      <c r="E46" s="46">
        <v>16519207</v>
      </c>
      <c r="F46" s="46">
        <v>0</v>
      </c>
      <c r="G46" s="46">
        <v>120554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16639761</v>
      </c>
      <c r="O46" s="47">
        <f t="shared" si="9"/>
        <v>32.159658376029888</v>
      </c>
      <c r="P46" s="9"/>
    </row>
    <row r="47" spans="1:16">
      <c r="A47" s="12"/>
      <c r="B47" s="44">
        <v>572</v>
      </c>
      <c r="C47" s="20" t="s">
        <v>143</v>
      </c>
      <c r="D47" s="46">
        <v>16065077</v>
      </c>
      <c r="E47" s="46">
        <v>3544685</v>
      </c>
      <c r="F47" s="46">
        <v>0</v>
      </c>
      <c r="G47" s="46">
        <v>3856532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23466294</v>
      </c>
      <c r="O47" s="47">
        <f t="shared" si="9"/>
        <v>45.353295542615058</v>
      </c>
      <c r="P47" s="9"/>
    </row>
    <row r="48" spans="1:16">
      <c r="A48" s="12"/>
      <c r="B48" s="44">
        <v>573</v>
      </c>
      <c r="C48" s="20" t="s">
        <v>64</v>
      </c>
      <c r="D48" s="46">
        <v>904037</v>
      </c>
      <c r="E48" s="46">
        <v>31989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936026</v>
      </c>
      <c r="O48" s="47">
        <f t="shared" si="9"/>
        <v>1.8090570165690332</v>
      </c>
      <c r="P48" s="9"/>
    </row>
    <row r="49" spans="1:16">
      <c r="A49" s="12"/>
      <c r="B49" s="44">
        <v>574</v>
      </c>
      <c r="C49" s="20" t="s">
        <v>179</v>
      </c>
      <c r="D49" s="46">
        <v>391251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391251</v>
      </c>
      <c r="O49" s="47">
        <f t="shared" si="9"/>
        <v>0.75617062644590083</v>
      </c>
      <c r="P49" s="9"/>
    </row>
    <row r="50" spans="1:16">
      <c r="A50" s="12"/>
      <c r="B50" s="44">
        <v>575</v>
      </c>
      <c r="C50" s="20" t="s">
        <v>144</v>
      </c>
      <c r="D50" s="46">
        <v>0</v>
      </c>
      <c r="E50" s="46">
        <v>5588600</v>
      </c>
      <c r="F50" s="46">
        <v>0</v>
      </c>
      <c r="G50" s="46">
        <v>30005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5618605</v>
      </c>
      <c r="O50" s="47">
        <f t="shared" si="9"/>
        <v>10.859075280579654</v>
      </c>
      <c r="P50" s="9"/>
    </row>
    <row r="51" spans="1:16">
      <c r="A51" s="12"/>
      <c r="B51" s="44">
        <v>579</v>
      </c>
      <c r="C51" s="20" t="s">
        <v>66</v>
      </c>
      <c r="D51" s="46">
        <v>0</v>
      </c>
      <c r="E51" s="46">
        <v>3594931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3594931</v>
      </c>
      <c r="O51" s="47">
        <f t="shared" si="9"/>
        <v>6.9479214782832219</v>
      </c>
      <c r="P51" s="9"/>
    </row>
    <row r="52" spans="1:16" ht="15.75">
      <c r="A52" s="28" t="s">
        <v>145</v>
      </c>
      <c r="B52" s="29"/>
      <c r="C52" s="30"/>
      <c r="D52" s="31">
        <f t="shared" ref="D52:M52" si="13">SUM(D53:D55)</f>
        <v>11720138</v>
      </c>
      <c r="E52" s="31">
        <f t="shared" si="13"/>
        <v>78576749</v>
      </c>
      <c r="F52" s="31">
        <f t="shared" si="13"/>
        <v>0</v>
      </c>
      <c r="G52" s="31">
        <f t="shared" si="13"/>
        <v>10337966</v>
      </c>
      <c r="H52" s="31">
        <f t="shared" si="13"/>
        <v>0</v>
      </c>
      <c r="I52" s="31">
        <f t="shared" si="13"/>
        <v>1710332</v>
      </c>
      <c r="J52" s="31">
        <f t="shared" si="13"/>
        <v>0</v>
      </c>
      <c r="K52" s="31">
        <f t="shared" si="13"/>
        <v>0</v>
      </c>
      <c r="L52" s="31">
        <f t="shared" si="13"/>
        <v>0</v>
      </c>
      <c r="M52" s="31">
        <f t="shared" si="13"/>
        <v>188313</v>
      </c>
      <c r="N52" s="31">
        <f>SUM(D52:M52)</f>
        <v>102533498</v>
      </c>
      <c r="O52" s="43">
        <f t="shared" si="9"/>
        <v>198.16644408410335</v>
      </c>
      <c r="P52" s="9"/>
    </row>
    <row r="53" spans="1:16">
      <c r="A53" s="12"/>
      <c r="B53" s="44">
        <v>581</v>
      </c>
      <c r="C53" s="20" t="s">
        <v>146</v>
      </c>
      <c r="D53" s="46">
        <v>11720138</v>
      </c>
      <c r="E53" s="46">
        <v>78576749</v>
      </c>
      <c r="F53" s="46">
        <v>0</v>
      </c>
      <c r="G53" s="46">
        <v>10337966</v>
      </c>
      <c r="H53" s="46">
        <v>0</v>
      </c>
      <c r="I53" s="46">
        <v>25000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100659853</v>
      </c>
      <c r="O53" s="47">
        <f t="shared" si="9"/>
        <v>194.54525126060327</v>
      </c>
      <c r="P53" s="9"/>
    </row>
    <row r="54" spans="1:16">
      <c r="A54" s="12"/>
      <c r="B54" s="44">
        <v>587</v>
      </c>
      <c r="C54" s="20" t="s">
        <v>147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188313</v>
      </c>
      <c r="N54" s="46">
        <f t="shared" ref="N54:N63" si="14">SUM(D54:M54)</f>
        <v>188313</v>
      </c>
      <c r="O54" s="47">
        <f t="shared" si="9"/>
        <v>0.36395244786059827</v>
      </c>
      <c r="P54" s="9"/>
    </row>
    <row r="55" spans="1:16">
      <c r="A55" s="12"/>
      <c r="B55" s="44">
        <v>591</v>
      </c>
      <c r="C55" s="20" t="s">
        <v>172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1685332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1685332</v>
      </c>
      <c r="O55" s="47">
        <f t="shared" si="9"/>
        <v>3.2572403756394821</v>
      </c>
      <c r="P55" s="9"/>
    </row>
    <row r="56" spans="1:16" ht="15.75">
      <c r="A56" s="28" t="s">
        <v>71</v>
      </c>
      <c r="B56" s="29"/>
      <c r="C56" s="30"/>
      <c r="D56" s="31">
        <f t="shared" ref="D56:M56" si="15">SUM(D57:D84)</f>
        <v>10630108</v>
      </c>
      <c r="E56" s="31">
        <f t="shared" si="15"/>
        <v>0</v>
      </c>
      <c r="F56" s="31">
        <f t="shared" si="15"/>
        <v>0</v>
      </c>
      <c r="G56" s="31">
        <f t="shared" si="15"/>
        <v>17500</v>
      </c>
      <c r="H56" s="31">
        <f t="shared" si="15"/>
        <v>0</v>
      </c>
      <c r="I56" s="31">
        <f t="shared" si="15"/>
        <v>0</v>
      </c>
      <c r="J56" s="31">
        <f t="shared" si="15"/>
        <v>0</v>
      </c>
      <c r="K56" s="31">
        <f t="shared" si="15"/>
        <v>0</v>
      </c>
      <c r="L56" s="31">
        <f t="shared" si="15"/>
        <v>0</v>
      </c>
      <c r="M56" s="31">
        <f t="shared" si="15"/>
        <v>15068931</v>
      </c>
      <c r="N56" s="31">
        <f>SUM(D56:M56)</f>
        <v>25716539</v>
      </c>
      <c r="O56" s="43">
        <f t="shared" si="9"/>
        <v>49.702343011648381</v>
      </c>
      <c r="P56" s="9"/>
    </row>
    <row r="57" spans="1:16">
      <c r="A57" s="12"/>
      <c r="B57" s="44">
        <v>601</v>
      </c>
      <c r="C57" s="20" t="s">
        <v>148</v>
      </c>
      <c r="D57" s="46">
        <v>317191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317191</v>
      </c>
      <c r="O57" s="47">
        <f t="shared" si="9"/>
        <v>0.61303489875553474</v>
      </c>
      <c r="P57" s="9"/>
    </row>
    <row r="58" spans="1:16">
      <c r="A58" s="12"/>
      <c r="B58" s="44">
        <v>602</v>
      </c>
      <c r="C58" s="20" t="s">
        <v>173</v>
      </c>
      <c r="D58" s="46">
        <v>574664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574664</v>
      </c>
      <c r="O58" s="47">
        <f t="shared" si="9"/>
        <v>1.1106528465765126</v>
      </c>
      <c r="P58" s="9"/>
    </row>
    <row r="59" spans="1:16">
      <c r="A59" s="12"/>
      <c r="B59" s="44">
        <v>603</v>
      </c>
      <c r="C59" s="20" t="s">
        <v>174</v>
      </c>
      <c r="D59" s="46">
        <v>565977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565977</v>
      </c>
      <c r="O59" s="47">
        <f t="shared" si="9"/>
        <v>1.0938634857009224</v>
      </c>
      <c r="P59" s="9"/>
    </row>
    <row r="60" spans="1:16">
      <c r="A60" s="12"/>
      <c r="B60" s="44">
        <v>604</v>
      </c>
      <c r="C60" s="20" t="s">
        <v>149</v>
      </c>
      <c r="D60" s="46">
        <v>2209043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1481544</v>
      </c>
      <c r="N60" s="46">
        <f t="shared" si="14"/>
        <v>3690587</v>
      </c>
      <c r="O60" s="47">
        <f t="shared" si="9"/>
        <v>7.1327957851688506</v>
      </c>
      <c r="P60" s="9"/>
    </row>
    <row r="61" spans="1:16">
      <c r="A61" s="12"/>
      <c r="B61" s="44">
        <v>605</v>
      </c>
      <c r="C61" s="20" t="s">
        <v>150</v>
      </c>
      <c r="D61" s="46">
        <v>62321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62321</v>
      </c>
      <c r="O61" s="47">
        <f t="shared" si="9"/>
        <v>0.12044776782867005</v>
      </c>
      <c r="P61" s="9"/>
    </row>
    <row r="62" spans="1:16">
      <c r="A62" s="12"/>
      <c r="B62" s="44">
        <v>607</v>
      </c>
      <c r="C62" s="20" t="s">
        <v>151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215179</v>
      </c>
      <c r="N62" s="46">
        <f t="shared" si="14"/>
        <v>215179</v>
      </c>
      <c r="O62" s="47">
        <f t="shared" si="9"/>
        <v>0.41587635361443803</v>
      </c>
      <c r="P62" s="9"/>
    </row>
    <row r="63" spans="1:16">
      <c r="A63" s="12"/>
      <c r="B63" s="44">
        <v>608</v>
      </c>
      <c r="C63" s="20" t="s">
        <v>152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282985</v>
      </c>
      <c r="N63" s="46">
        <f t="shared" si="14"/>
        <v>282985</v>
      </c>
      <c r="O63" s="47">
        <f t="shared" si="9"/>
        <v>0.54692497840208265</v>
      </c>
      <c r="P63" s="9"/>
    </row>
    <row r="64" spans="1:16">
      <c r="A64" s="12"/>
      <c r="B64" s="44">
        <v>614</v>
      </c>
      <c r="C64" s="20" t="s">
        <v>153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1547310</v>
      </c>
      <c r="N64" s="46">
        <f t="shared" ref="N64:N73" si="16">SUM(D64:M64)</f>
        <v>1547310</v>
      </c>
      <c r="O64" s="47">
        <f t="shared" si="9"/>
        <v>2.9904853201806687</v>
      </c>
      <c r="P64" s="9"/>
    </row>
    <row r="65" spans="1:16">
      <c r="A65" s="12"/>
      <c r="B65" s="44">
        <v>617</v>
      </c>
      <c r="C65" s="20" t="s">
        <v>79</v>
      </c>
      <c r="D65" s="46">
        <v>150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150</v>
      </c>
      <c r="O65" s="47">
        <f t="shared" si="9"/>
        <v>2.8990493050978815E-4</v>
      </c>
      <c r="P65" s="9"/>
    </row>
    <row r="66" spans="1:16">
      <c r="A66" s="12"/>
      <c r="B66" s="44">
        <v>622</v>
      </c>
      <c r="C66" s="20" t="s">
        <v>81</v>
      </c>
      <c r="D66" s="46">
        <v>415545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415545</v>
      </c>
      <c r="O66" s="47">
        <f t="shared" si="9"/>
        <v>0.8031236289912661</v>
      </c>
      <c r="P66" s="9"/>
    </row>
    <row r="67" spans="1:16">
      <c r="A67" s="12"/>
      <c r="B67" s="44">
        <v>623</v>
      </c>
      <c r="C67" s="20" t="s">
        <v>82</v>
      </c>
      <c r="D67" s="46">
        <v>1406509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1406509</v>
      </c>
      <c r="O67" s="47">
        <f t="shared" si="9"/>
        <v>2.7183592927092777</v>
      </c>
      <c r="P67" s="9"/>
    </row>
    <row r="68" spans="1:16">
      <c r="A68" s="12"/>
      <c r="B68" s="44">
        <v>634</v>
      </c>
      <c r="C68" s="20" t="s">
        <v>154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1229057</v>
      </c>
      <c r="N68" s="46">
        <f t="shared" si="16"/>
        <v>1229057</v>
      </c>
      <c r="O68" s="47">
        <f t="shared" si="9"/>
        <v>2.3753978945171248</v>
      </c>
      <c r="P68" s="9"/>
    </row>
    <row r="69" spans="1:16">
      <c r="A69" s="12"/>
      <c r="B69" s="44">
        <v>654</v>
      </c>
      <c r="C69" s="20" t="s">
        <v>155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1576104</v>
      </c>
      <c r="N69" s="46">
        <f t="shared" si="16"/>
        <v>1576104</v>
      </c>
      <c r="O69" s="47">
        <f t="shared" ref="O69:O85" si="17">(N69/O$87)</f>
        <v>3.0461354706413277</v>
      </c>
      <c r="P69" s="9"/>
    </row>
    <row r="70" spans="1:16">
      <c r="A70" s="12"/>
      <c r="B70" s="44">
        <v>674</v>
      </c>
      <c r="C70" s="20" t="s">
        <v>156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529451</v>
      </c>
      <c r="N70" s="46">
        <f t="shared" si="16"/>
        <v>529451</v>
      </c>
      <c r="O70" s="47">
        <f t="shared" si="17"/>
        <v>1.0232697024222523</v>
      </c>
      <c r="P70" s="9"/>
    </row>
    <row r="71" spans="1:16">
      <c r="A71" s="12"/>
      <c r="B71" s="44">
        <v>685</v>
      </c>
      <c r="C71" s="20" t="s">
        <v>114</v>
      </c>
      <c r="D71" s="46">
        <v>59953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59953</v>
      </c>
      <c r="O71" s="47">
        <f t="shared" si="17"/>
        <v>0.11587113532568886</v>
      </c>
      <c r="P71" s="9"/>
    </row>
    <row r="72" spans="1:16">
      <c r="A72" s="12"/>
      <c r="B72" s="44">
        <v>689</v>
      </c>
      <c r="C72" s="20" t="s">
        <v>121</v>
      </c>
      <c r="D72" s="46">
        <v>290168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290168</v>
      </c>
      <c r="O72" s="47">
        <f t="shared" si="17"/>
        <v>0.56080755917442804</v>
      </c>
      <c r="P72" s="9"/>
    </row>
    <row r="73" spans="1:16">
      <c r="A73" s="12"/>
      <c r="B73" s="44">
        <v>694</v>
      </c>
      <c r="C73" s="20" t="s">
        <v>157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591881</v>
      </c>
      <c r="N73" s="46">
        <f t="shared" si="16"/>
        <v>591881</v>
      </c>
      <c r="O73" s="47">
        <f t="shared" si="17"/>
        <v>1.1439281345004262</v>
      </c>
      <c r="P73" s="9"/>
    </row>
    <row r="74" spans="1:16">
      <c r="A74" s="12"/>
      <c r="B74" s="44">
        <v>704</v>
      </c>
      <c r="C74" s="20" t="s">
        <v>90</v>
      </c>
      <c r="D74" s="46">
        <v>126000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4" si="18">SUM(D74:M74)</f>
        <v>126000</v>
      </c>
      <c r="O74" s="47">
        <f t="shared" si="17"/>
        <v>0.24352014162822205</v>
      </c>
      <c r="P74" s="9"/>
    </row>
    <row r="75" spans="1:16">
      <c r="A75" s="12"/>
      <c r="B75" s="44">
        <v>712</v>
      </c>
      <c r="C75" s="20" t="s">
        <v>175</v>
      </c>
      <c r="D75" s="46">
        <v>2272124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2272124</v>
      </c>
      <c r="O75" s="47">
        <f t="shared" si="17"/>
        <v>4.391333002197479</v>
      </c>
      <c r="P75" s="9"/>
    </row>
    <row r="76" spans="1:16">
      <c r="A76" s="12"/>
      <c r="B76" s="44">
        <v>713</v>
      </c>
      <c r="C76" s="20" t="s">
        <v>158</v>
      </c>
      <c r="D76" s="46">
        <v>306944</v>
      </c>
      <c r="E76" s="46">
        <v>0</v>
      </c>
      <c r="F76" s="46">
        <v>0</v>
      </c>
      <c r="G76" s="46">
        <v>17500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2441659</v>
      </c>
      <c r="N76" s="46">
        <f t="shared" si="18"/>
        <v>2766103</v>
      </c>
      <c r="O76" s="47">
        <f t="shared" si="17"/>
        <v>5.3460459866527774</v>
      </c>
      <c r="P76" s="9"/>
    </row>
    <row r="77" spans="1:16">
      <c r="A77" s="12"/>
      <c r="B77" s="44">
        <v>714</v>
      </c>
      <c r="C77" s="20" t="s">
        <v>123</v>
      </c>
      <c r="D77" s="46">
        <v>660537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666960</v>
      </c>
      <c r="N77" s="46">
        <f t="shared" si="18"/>
        <v>1327497</v>
      </c>
      <c r="O77" s="47">
        <f t="shared" si="17"/>
        <v>2.5656528369130149</v>
      </c>
      <c r="P77" s="9"/>
    </row>
    <row r="78" spans="1:16">
      <c r="A78" s="12"/>
      <c r="B78" s="44">
        <v>715</v>
      </c>
      <c r="C78" s="20" t="s">
        <v>176</v>
      </c>
      <c r="D78" s="46">
        <v>896000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896000</v>
      </c>
      <c r="O78" s="47">
        <f t="shared" si="17"/>
        <v>1.7316987849118013</v>
      </c>
      <c r="P78" s="9"/>
    </row>
    <row r="79" spans="1:16">
      <c r="A79" s="12"/>
      <c r="B79" s="44">
        <v>716</v>
      </c>
      <c r="C79" s="20" t="s">
        <v>124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447047</v>
      </c>
      <c r="N79" s="46">
        <f t="shared" si="18"/>
        <v>447047</v>
      </c>
      <c r="O79" s="47">
        <f t="shared" si="17"/>
        <v>0.86400752979739515</v>
      </c>
      <c r="P79" s="9"/>
    </row>
    <row r="80" spans="1:16">
      <c r="A80" s="12"/>
      <c r="B80" s="44">
        <v>719</v>
      </c>
      <c r="C80" s="20" t="s">
        <v>125</v>
      </c>
      <c r="D80" s="46">
        <v>456457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456457</v>
      </c>
      <c r="O80" s="47">
        <f t="shared" si="17"/>
        <v>0.88219423243804251</v>
      </c>
      <c r="P80" s="9"/>
    </row>
    <row r="81" spans="1:119">
      <c r="A81" s="12"/>
      <c r="B81" s="44">
        <v>724</v>
      </c>
      <c r="C81" s="20" t="s">
        <v>159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1454804</v>
      </c>
      <c r="N81" s="46">
        <f t="shared" si="18"/>
        <v>1454804</v>
      </c>
      <c r="O81" s="47">
        <f t="shared" si="17"/>
        <v>2.8116990168357456</v>
      </c>
      <c r="P81" s="9"/>
    </row>
    <row r="82" spans="1:119">
      <c r="A82" s="12"/>
      <c r="B82" s="44">
        <v>744</v>
      </c>
      <c r="C82" s="20" t="s">
        <v>160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759248</v>
      </c>
      <c r="N82" s="46">
        <f t="shared" si="18"/>
        <v>759248</v>
      </c>
      <c r="O82" s="47">
        <f t="shared" si="17"/>
        <v>1.4673982578646376</v>
      </c>
      <c r="P82" s="9"/>
    </row>
    <row r="83" spans="1:119">
      <c r="A83" s="12"/>
      <c r="B83" s="44">
        <v>752</v>
      </c>
      <c r="C83" s="20" t="s">
        <v>161</v>
      </c>
      <c r="D83" s="46">
        <v>10525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10525</v>
      </c>
      <c r="O83" s="47">
        <f t="shared" si="17"/>
        <v>2.034166262410347E-2</v>
      </c>
      <c r="P83" s="9"/>
    </row>
    <row r="84" spans="1:119" ht="15.75" thickBot="1">
      <c r="A84" s="12"/>
      <c r="B84" s="44">
        <v>764</v>
      </c>
      <c r="C84" s="20" t="s">
        <v>162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1845702</v>
      </c>
      <c r="N84" s="46">
        <f t="shared" si="18"/>
        <v>1845702</v>
      </c>
      <c r="O84" s="47">
        <f t="shared" si="17"/>
        <v>3.5671874003451802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19">SUM(D5,D15,D24,D28,D35,D40,D45,D52,D56)</f>
        <v>229441943</v>
      </c>
      <c r="E85" s="15">
        <f t="shared" si="19"/>
        <v>249587831</v>
      </c>
      <c r="F85" s="15">
        <f t="shared" si="19"/>
        <v>23213958</v>
      </c>
      <c r="G85" s="15">
        <f t="shared" si="19"/>
        <v>15465178</v>
      </c>
      <c r="H85" s="15">
        <f t="shared" si="19"/>
        <v>0</v>
      </c>
      <c r="I85" s="15">
        <f t="shared" si="19"/>
        <v>79187776</v>
      </c>
      <c r="J85" s="15">
        <f t="shared" si="19"/>
        <v>68369725</v>
      </c>
      <c r="K85" s="15">
        <f t="shared" si="19"/>
        <v>108573</v>
      </c>
      <c r="L85" s="15">
        <f t="shared" si="19"/>
        <v>0</v>
      </c>
      <c r="M85" s="15">
        <f t="shared" si="19"/>
        <v>17407198</v>
      </c>
      <c r="N85" s="15">
        <f>SUM(D85:M85)</f>
        <v>682782182</v>
      </c>
      <c r="O85" s="37">
        <f t="shared" si="17"/>
        <v>1319.6128068402102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118" t="s">
        <v>180</v>
      </c>
      <c r="M87" s="118"/>
      <c r="N87" s="118"/>
      <c r="O87" s="41">
        <v>517411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107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40521824</v>
      </c>
      <c r="E5" s="26">
        <f t="shared" ref="E5:M5" si="0">SUM(E6:E14)</f>
        <v>3158769</v>
      </c>
      <c r="F5" s="26">
        <f t="shared" si="0"/>
        <v>41732309</v>
      </c>
      <c r="G5" s="26">
        <f t="shared" si="0"/>
        <v>236224</v>
      </c>
      <c r="H5" s="26">
        <f t="shared" si="0"/>
        <v>0</v>
      </c>
      <c r="I5" s="26">
        <f t="shared" si="0"/>
        <v>0</v>
      </c>
      <c r="J5" s="26">
        <f t="shared" si="0"/>
        <v>68519625</v>
      </c>
      <c r="K5" s="26">
        <f t="shared" si="0"/>
        <v>149380</v>
      </c>
      <c r="L5" s="26">
        <f t="shared" si="0"/>
        <v>0</v>
      </c>
      <c r="M5" s="26">
        <f t="shared" si="0"/>
        <v>2062233</v>
      </c>
      <c r="N5" s="27">
        <f>SUM(D5:M5)</f>
        <v>156380364</v>
      </c>
      <c r="O5" s="32">
        <f t="shared" ref="O5:O36" si="1">(N5/O$86)</f>
        <v>306.3314436604544</v>
      </c>
      <c r="P5" s="6"/>
    </row>
    <row r="6" spans="1:133">
      <c r="A6" s="12"/>
      <c r="B6" s="44">
        <v>511</v>
      </c>
      <c r="C6" s="20" t="s">
        <v>20</v>
      </c>
      <c r="D6" s="46">
        <v>492804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492804</v>
      </c>
      <c r="O6" s="47">
        <f t="shared" si="1"/>
        <v>0.96534729105533068</v>
      </c>
      <c r="P6" s="9"/>
    </row>
    <row r="7" spans="1:133">
      <c r="A7" s="12"/>
      <c r="B7" s="44">
        <v>512</v>
      </c>
      <c r="C7" s="20" t="s">
        <v>21</v>
      </c>
      <c r="D7" s="46">
        <v>771091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771091</v>
      </c>
      <c r="O7" s="47">
        <f t="shared" si="1"/>
        <v>1.5104800448193318</v>
      </c>
      <c r="P7" s="9"/>
    </row>
    <row r="8" spans="1:133">
      <c r="A8" s="12"/>
      <c r="B8" s="44">
        <v>513</v>
      </c>
      <c r="C8" s="20" t="s">
        <v>22</v>
      </c>
      <c r="D8" s="46">
        <v>14860842</v>
      </c>
      <c r="E8" s="46">
        <v>40695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12374</v>
      </c>
      <c r="L8" s="46">
        <v>0</v>
      </c>
      <c r="M8" s="46">
        <v>0</v>
      </c>
      <c r="N8" s="46">
        <f t="shared" si="2"/>
        <v>14913911</v>
      </c>
      <c r="O8" s="47">
        <f t="shared" si="1"/>
        <v>29.214664618976911</v>
      </c>
      <c r="P8" s="9"/>
    </row>
    <row r="9" spans="1:133">
      <c r="A9" s="12"/>
      <c r="B9" s="44">
        <v>514</v>
      </c>
      <c r="C9" s="20" t="s">
        <v>23</v>
      </c>
      <c r="D9" s="46">
        <v>1934401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1934401</v>
      </c>
      <c r="O9" s="47">
        <f t="shared" si="1"/>
        <v>3.7892727436561446</v>
      </c>
      <c r="P9" s="9"/>
    </row>
    <row r="10" spans="1:133">
      <c r="A10" s="12"/>
      <c r="B10" s="44">
        <v>515</v>
      </c>
      <c r="C10" s="20" t="s">
        <v>24</v>
      </c>
      <c r="D10" s="46">
        <v>269654</v>
      </c>
      <c r="E10" s="46">
        <v>2398534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2668188</v>
      </c>
      <c r="O10" s="47">
        <f t="shared" si="1"/>
        <v>5.2266784722249433</v>
      </c>
      <c r="P10" s="9"/>
    </row>
    <row r="11" spans="1:133">
      <c r="A11" s="12"/>
      <c r="B11" s="44">
        <v>516</v>
      </c>
      <c r="C11" s="20" t="s">
        <v>25</v>
      </c>
      <c r="D11" s="46">
        <v>6514672</v>
      </c>
      <c r="E11" s="46">
        <v>0</v>
      </c>
      <c r="F11" s="46">
        <v>0</v>
      </c>
      <c r="G11" s="46">
        <v>236224</v>
      </c>
      <c r="H11" s="46">
        <v>0</v>
      </c>
      <c r="I11" s="46">
        <v>0</v>
      </c>
      <c r="J11" s="46">
        <v>955072</v>
      </c>
      <c r="K11" s="46">
        <v>0</v>
      </c>
      <c r="L11" s="46">
        <v>0</v>
      </c>
      <c r="M11" s="46">
        <v>0</v>
      </c>
      <c r="N11" s="46">
        <f t="shared" si="2"/>
        <v>7705968</v>
      </c>
      <c r="O11" s="47">
        <f t="shared" si="1"/>
        <v>15.095119629221891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41732309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41732309</v>
      </c>
      <c r="O12" s="47">
        <f t="shared" si="1"/>
        <v>81.748872660599346</v>
      </c>
      <c r="P12" s="9"/>
    </row>
    <row r="13" spans="1:133">
      <c r="A13" s="12"/>
      <c r="B13" s="44">
        <v>518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137006</v>
      </c>
      <c r="L13" s="46">
        <v>0</v>
      </c>
      <c r="M13" s="46">
        <v>0</v>
      </c>
      <c r="N13" s="46">
        <f t="shared" si="2"/>
        <v>137006</v>
      </c>
      <c r="O13" s="47">
        <f t="shared" si="1"/>
        <v>0.26837925617147312</v>
      </c>
      <c r="P13" s="9"/>
    </row>
    <row r="14" spans="1:133">
      <c r="A14" s="12"/>
      <c r="B14" s="44">
        <v>519</v>
      </c>
      <c r="C14" s="20" t="s">
        <v>132</v>
      </c>
      <c r="D14" s="46">
        <v>15678360</v>
      </c>
      <c r="E14" s="46">
        <v>719540</v>
      </c>
      <c r="F14" s="46">
        <v>0</v>
      </c>
      <c r="G14" s="46">
        <v>0</v>
      </c>
      <c r="H14" s="46">
        <v>0</v>
      </c>
      <c r="I14" s="46">
        <v>0</v>
      </c>
      <c r="J14" s="46">
        <v>67564553</v>
      </c>
      <c r="K14" s="46">
        <v>0</v>
      </c>
      <c r="L14" s="46">
        <v>0</v>
      </c>
      <c r="M14" s="46">
        <v>2062233</v>
      </c>
      <c r="N14" s="46">
        <f t="shared" si="2"/>
        <v>86024686</v>
      </c>
      <c r="O14" s="47">
        <f t="shared" si="1"/>
        <v>168.51262894372903</v>
      </c>
      <c r="P14" s="9"/>
    </row>
    <row r="15" spans="1:133" ht="15.75">
      <c r="A15" s="28" t="s">
        <v>29</v>
      </c>
      <c r="B15" s="29"/>
      <c r="C15" s="30"/>
      <c r="D15" s="31">
        <f t="shared" ref="D15:M15" si="3">SUM(D16:D23)</f>
        <v>102906246</v>
      </c>
      <c r="E15" s="31">
        <f t="shared" si="3"/>
        <v>56343033</v>
      </c>
      <c r="F15" s="31">
        <f t="shared" si="3"/>
        <v>0</v>
      </c>
      <c r="G15" s="31">
        <f t="shared" si="3"/>
        <v>3857075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163106354</v>
      </c>
      <c r="O15" s="43">
        <f t="shared" si="1"/>
        <v>319.50689724071196</v>
      </c>
      <c r="P15" s="10"/>
    </row>
    <row r="16" spans="1:133">
      <c r="A16" s="12"/>
      <c r="B16" s="44">
        <v>521</v>
      </c>
      <c r="C16" s="20" t="s">
        <v>30</v>
      </c>
      <c r="D16" s="46">
        <v>29789077</v>
      </c>
      <c r="E16" s="46">
        <v>29929486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59718563</v>
      </c>
      <c r="O16" s="47">
        <f t="shared" si="1"/>
        <v>116.98190967964364</v>
      </c>
      <c r="P16" s="9"/>
    </row>
    <row r="17" spans="1:16">
      <c r="A17" s="12"/>
      <c r="B17" s="44">
        <v>522</v>
      </c>
      <c r="C17" s="20" t="s">
        <v>31</v>
      </c>
      <c r="D17" s="46">
        <v>1181564</v>
      </c>
      <c r="E17" s="46">
        <v>21434293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22615857</v>
      </c>
      <c r="O17" s="47">
        <f t="shared" si="1"/>
        <v>44.301905605158922</v>
      </c>
      <c r="P17" s="9"/>
    </row>
    <row r="18" spans="1:16">
      <c r="A18" s="12"/>
      <c r="B18" s="44">
        <v>523</v>
      </c>
      <c r="C18" s="20" t="s">
        <v>133</v>
      </c>
      <c r="D18" s="46">
        <v>38995844</v>
      </c>
      <c r="E18" s="46">
        <v>398658</v>
      </c>
      <c r="F18" s="46">
        <v>0</v>
      </c>
      <c r="G18" s="46">
        <v>3453425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42847927</v>
      </c>
      <c r="O18" s="47">
        <f t="shared" si="1"/>
        <v>83.934242126254176</v>
      </c>
      <c r="P18" s="9"/>
    </row>
    <row r="19" spans="1:16">
      <c r="A19" s="12"/>
      <c r="B19" s="44">
        <v>524</v>
      </c>
      <c r="C19" s="20" t="s">
        <v>33</v>
      </c>
      <c r="D19" s="46">
        <v>265573</v>
      </c>
      <c r="E19" s="46">
        <v>3041643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3307216</v>
      </c>
      <c r="O19" s="47">
        <f t="shared" si="1"/>
        <v>6.4784620387311112</v>
      </c>
      <c r="P19" s="9"/>
    </row>
    <row r="20" spans="1:16">
      <c r="A20" s="12"/>
      <c r="B20" s="44">
        <v>525</v>
      </c>
      <c r="C20" s="20" t="s">
        <v>34</v>
      </c>
      <c r="D20" s="46">
        <v>10457178</v>
      </c>
      <c r="E20" s="46">
        <v>1515128</v>
      </c>
      <c r="F20" s="46">
        <v>0</v>
      </c>
      <c r="G20" s="46">
        <v>403650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12375956</v>
      </c>
      <c r="O20" s="47">
        <f t="shared" si="1"/>
        <v>24.243097862070858</v>
      </c>
      <c r="P20" s="9"/>
    </row>
    <row r="21" spans="1:16">
      <c r="A21" s="12"/>
      <c r="B21" s="44">
        <v>526</v>
      </c>
      <c r="C21" s="20" t="s">
        <v>35</v>
      </c>
      <c r="D21" s="46">
        <v>18592626</v>
      </c>
      <c r="E21" s="46">
        <v>22005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18614631</v>
      </c>
      <c r="O21" s="47">
        <f t="shared" si="1"/>
        <v>36.463956481369024</v>
      </c>
      <c r="P21" s="9"/>
    </row>
    <row r="22" spans="1:16">
      <c r="A22" s="12"/>
      <c r="B22" s="44">
        <v>527</v>
      </c>
      <c r="C22" s="20" t="s">
        <v>36</v>
      </c>
      <c r="D22" s="46">
        <v>1907728</v>
      </c>
      <c r="E22" s="46">
        <v>1820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1909548</v>
      </c>
      <c r="O22" s="47">
        <f t="shared" si="1"/>
        <v>3.7405885279748636</v>
      </c>
      <c r="P22" s="9"/>
    </row>
    <row r="23" spans="1:16">
      <c r="A23" s="12"/>
      <c r="B23" s="44">
        <v>529</v>
      </c>
      <c r="C23" s="20" t="s">
        <v>37</v>
      </c>
      <c r="D23" s="46">
        <v>1716656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1716656</v>
      </c>
      <c r="O23" s="47">
        <f t="shared" si="1"/>
        <v>3.3627349195093381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SUM(D25:D27)</f>
        <v>4743029</v>
      </c>
      <c r="E24" s="31">
        <f t="shared" si="5"/>
        <v>1266618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34083819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40093466</v>
      </c>
      <c r="O24" s="43">
        <f t="shared" si="1"/>
        <v>78.538564606048254</v>
      </c>
      <c r="P24" s="10"/>
    </row>
    <row r="25" spans="1:16">
      <c r="A25" s="12"/>
      <c r="B25" s="44">
        <v>534</v>
      </c>
      <c r="C25" s="20" t="s">
        <v>134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20683966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20683966</v>
      </c>
      <c r="O25" s="47">
        <f t="shared" si="1"/>
        <v>40.517549667576894</v>
      </c>
      <c r="P25" s="9"/>
    </row>
    <row r="26" spans="1:16">
      <c r="A26" s="12"/>
      <c r="B26" s="44">
        <v>536</v>
      </c>
      <c r="C26" s="20" t="s">
        <v>135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13399853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13399853</v>
      </c>
      <c r="O26" s="47">
        <f t="shared" si="1"/>
        <v>26.248796264010938</v>
      </c>
      <c r="P26" s="9"/>
    </row>
    <row r="27" spans="1:16">
      <c r="A27" s="12"/>
      <c r="B27" s="44">
        <v>537</v>
      </c>
      <c r="C27" s="20" t="s">
        <v>136</v>
      </c>
      <c r="D27" s="46">
        <v>4743029</v>
      </c>
      <c r="E27" s="46">
        <v>1266618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6009647</v>
      </c>
      <c r="O27" s="47">
        <f t="shared" si="1"/>
        <v>11.772218674460424</v>
      </c>
      <c r="P27" s="9"/>
    </row>
    <row r="28" spans="1:16" ht="15.75">
      <c r="A28" s="28" t="s">
        <v>46</v>
      </c>
      <c r="B28" s="29"/>
      <c r="C28" s="30"/>
      <c r="D28" s="31">
        <f>SUM(D29:D34)</f>
        <v>77895</v>
      </c>
      <c r="E28" s="31">
        <f t="shared" ref="E28:M28" si="6">SUM(E29:E34)</f>
        <v>36405009</v>
      </c>
      <c r="F28" s="31">
        <f t="shared" si="6"/>
        <v>0</v>
      </c>
      <c r="G28" s="31">
        <f t="shared" si="6"/>
        <v>1983681</v>
      </c>
      <c r="H28" s="31">
        <f t="shared" si="6"/>
        <v>0</v>
      </c>
      <c r="I28" s="31">
        <f t="shared" si="6"/>
        <v>42936734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40" si="7">SUM(D28:M28)</f>
        <v>81403319</v>
      </c>
      <c r="O28" s="43">
        <f t="shared" si="1"/>
        <v>159.45989374997552</v>
      </c>
      <c r="P28" s="10"/>
    </row>
    <row r="29" spans="1:16">
      <c r="A29" s="12"/>
      <c r="B29" s="44">
        <v>541</v>
      </c>
      <c r="C29" s="20" t="s">
        <v>137</v>
      </c>
      <c r="D29" s="46">
        <v>0</v>
      </c>
      <c r="E29" s="46">
        <v>33132756</v>
      </c>
      <c r="F29" s="46">
        <v>0</v>
      </c>
      <c r="G29" s="46">
        <v>1983681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35116437</v>
      </c>
      <c r="O29" s="47">
        <f t="shared" si="1"/>
        <v>68.789127786026867</v>
      </c>
      <c r="P29" s="9"/>
    </row>
    <row r="30" spans="1:16">
      <c r="A30" s="12"/>
      <c r="B30" s="44">
        <v>542</v>
      </c>
      <c r="C30" s="20" t="s">
        <v>48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15984278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15984278</v>
      </c>
      <c r="O30" s="47">
        <f t="shared" si="1"/>
        <v>31.311392494329024</v>
      </c>
      <c r="P30" s="9"/>
    </row>
    <row r="31" spans="1:16">
      <c r="A31" s="12"/>
      <c r="B31" s="44">
        <v>543</v>
      </c>
      <c r="C31" s="20" t="s">
        <v>138</v>
      </c>
      <c r="D31" s="46">
        <v>0</v>
      </c>
      <c r="E31" s="46">
        <v>3272253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3272253</v>
      </c>
      <c r="O31" s="47">
        <f t="shared" si="1"/>
        <v>6.4099734766716159</v>
      </c>
      <c r="P31" s="9"/>
    </row>
    <row r="32" spans="1:16">
      <c r="A32" s="12"/>
      <c r="B32" s="44">
        <v>544</v>
      </c>
      <c r="C32" s="20" t="s">
        <v>139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25297283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25297283</v>
      </c>
      <c r="O32" s="47">
        <f t="shared" si="1"/>
        <v>49.55451582192935</v>
      </c>
      <c r="P32" s="9"/>
    </row>
    <row r="33" spans="1:16">
      <c r="A33" s="12"/>
      <c r="B33" s="44">
        <v>545</v>
      </c>
      <c r="C33" s="20" t="s">
        <v>51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1655173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1655173</v>
      </c>
      <c r="O33" s="47">
        <f t="shared" si="1"/>
        <v>3.2422966773360704</v>
      </c>
      <c r="P33" s="9"/>
    </row>
    <row r="34" spans="1:16">
      <c r="A34" s="12"/>
      <c r="B34" s="44">
        <v>549</v>
      </c>
      <c r="C34" s="20" t="s">
        <v>170</v>
      </c>
      <c r="D34" s="46">
        <v>77895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77895</v>
      </c>
      <c r="O34" s="47">
        <f t="shared" si="1"/>
        <v>0.15258749368258981</v>
      </c>
      <c r="P34" s="9"/>
    </row>
    <row r="35" spans="1:16" ht="15.75">
      <c r="A35" s="28" t="s">
        <v>52</v>
      </c>
      <c r="B35" s="29"/>
      <c r="C35" s="30"/>
      <c r="D35" s="31">
        <f t="shared" ref="D35:M35" si="8">SUM(D36:D39)</f>
        <v>2291171</v>
      </c>
      <c r="E35" s="31">
        <f t="shared" si="8"/>
        <v>14762785</v>
      </c>
      <c r="F35" s="31">
        <f t="shared" si="8"/>
        <v>0</v>
      </c>
      <c r="G35" s="31">
        <f t="shared" si="8"/>
        <v>1537740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7"/>
        <v>18591696</v>
      </c>
      <c r="O35" s="43">
        <f t="shared" si="1"/>
        <v>36.419029410727646</v>
      </c>
      <c r="P35" s="10"/>
    </row>
    <row r="36" spans="1:16">
      <c r="A36" s="13"/>
      <c r="B36" s="45">
        <v>552</v>
      </c>
      <c r="C36" s="21" t="s">
        <v>53</v>
      </c>
      <c r="D36" s="46">
        <v>0</v>
      </c>
      <c r="E36" s="46">
        <v>10087589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10087589</v>
      </c>
      <c r="O36" s="47">
        <f t="shared" si="1"/>
        <v>19.760445764298893</v>
      </c>
      <c r="P36" s="9"/>
    </row>
    <row r="37" spans="1:16">
      <c r="A37" s="13"/>
      <c r="B37" s="45">
        <v>553</v>
      </c>
      <c r="C37" s="21" t="s">
        <v>140</v>
      </c>
      <c r="D37" s="46">
        <v>611090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611090</v>
      </c>
      <c r="O37" s="47">
        <f t="shared" ref="O37:O68" si="9">(N37/O$86)</f>
        <v>1.1970561847935528</v>
      </c>
      <c r="P37" s="9"/>
    </row>
    <row r="38" spans="1:16">
      <c r="A38" s="13"/>
      <c r="B38" s="45">
        <v>554</v>
      </c>
      <c r="C38" s="21" t="s">
        <v>55</v>
      </c>
      <c r="D38" s="46">
        <v>0</v>
      </c>
      <c r="E38" s="46">
        <v>4675196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4675196</v>
      </c>
      <c r="O38" s="47">
        <f t="shared" si="9"/>
        <v>9.158180115731037</v>
      </c>
      <c r="P38" s="9"/>
    </row>
    <row r="39" spans="1:16">
      <c r="A39" s="13"/>
      <c r="B39" s="45">
        <v>559</v>
      </c>
      <c r="C39" s="21" t="s">
        <v>56</v>
      </c>
      <c r="D39" s="46">
        <v>1680081</v>
      </c>
      <c r="E39" s="46">
        <v>0</v>
      </c>
      <c r="F39" s="46">
        <v>0</v>
      </c>
      <c r="G39" s="46">
        <v>1537740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3217821</v>
      </c>
      <c r="O39" s="47">
        <f t="shared" si="9"/>
        <v>6.3033473459041636</v>
      </c>
      <c r="P39" s="9"/>
    </row>
    <row r="40" spans="1:16" ht="15.75">
      <c r="A40" s="28" t="s">
        <v>57</v>
      </c>
      <c r="B40" s="29"/>
      <c r="C40" s="30"/>
      <c r="D40" s="31">
        <f t="shared" ref="D40:M40" si="10">SUM(D41:D44)</f>
        <v>12273404</v>
      </c>
      <c r="E40" s="31">
        <f t="shared" si="10"/>
        <v>12546014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7"/>
        <v>24819418</v>
      </c>
      <c r="O40" s="43">
        <f t="shared" si="9"/>
        <v>48.618432342005981</v>
      </c>
      <c r="P40" s="10"/>
    </row>
    <row r="41" spans="1:16">
      <c r="A41" s="12"/>
      <c r="B41" s="44">
        <v>562</v>
      </c>
      <c r="C41" s="20" t="s">
        <v>141</v>
      </c>
      <c r="D41" s="46">
        <v>2488503</v>
      </c>
      <c r="E41" s="46">
        <v>8045215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11">SUM(D41:M41)</f>
        <v>10533718</v>
      </c>
      <c r="O41" s="47">
        <f t="shared" si="9"/>
        <v>20.634362010131362</v>
      </c>
      <c r="P41" s="9"/>
    </row>
    <row r="42" spans="1:16">
      <c r="A42" s="12"/>
      <c r="B42" s="44">
        <v>563</v>
      </c>
      <c r="C42" s="20" t="s">
        <v>171</v>
      </c>
      <c r="D42" s="46">
        <v>3604582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3604582</v>
      </c>
      <c r="O42" s="47">
        <f t="shared" si="9"/>
        <v>7.0609683953190441</v>
      </c>
      <c r="P42" s="9"/>
    </row>
    <row r="43" spans="1:16">
      <c r="A43" s="12"/>
      <c r="B43" s="44">
        <v>564</v>
      </c>
      <c r="C43" s="20" t="s">
        <v>142</v>
      </c>
      <c r="D43" s="46">
        <v>5408658</v>
      </c>
      <c r="E43" s="46">
        <v>1604946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7013604</v>
      </c>
      <c r="O43" s="47">
        <f t="shared" si="9"/>
        <v>13.738856871971072</v>
      </c>
      <c r="P43" s="9"/>
    </row>
    <row r="44" spans="1:16">
      <c r="A44" s="12"/>
      <c r="B44" s="44">
        <v>569</v>
      </c>
      <c r="C44" s="20" t="s">
        <v>60</v>
      </c>
      <c r="D44" s="46">
        <v>771661</v>
      </c>
      <c r="E44" s="46">
        <v>2895853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3667514</v>
      </c>
      <c r="O44" s="47">
        <f t="shared" si="9"/>
        <v>7.1842450645845002</v>
      </c>
      <c r="P44" s="9"/>
    </row>
    <row r="45" spans="1:16" ht="15.75">
      <c r="A45" s="28" t="s">
        <v>61</v>
      </c>
      <c r="B45" s="29"/>
      <c r="C45" s="30"/>
      <c r="D45" s="31">
        <f t="shared" ref="D45:M45" si="12">SUM(D46:D50)</f>
        <v>22716827</v>
      </c>
      <c r="E45" s="31">
        <f t="shared" si="12"/>
        <v>32054381</v>
      </c>
      <c r="F45" s="31">
        <f t="shared" si="12"/>
        <v>0</v>
      </c>
      <c r="G45" s="31">
        <f t="shared" si="12"/>
        <v>3340773</v>
      </c>
      <c r="H45" s="31">
        <f t="shared" si="12"/>
        <v>0</v>
      </c>
      <c r="I45" s="31">
        <f t="shared" si="12"/>
        <v>0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>SUM(D45:M45)</f>
        <v>58111981</v>
      </c>
      <c r="O45" s="43">
        <f t="shared" si="9"/>
        <v>113.83479727479657</v>
      </c>
      <c r="P45" s="9"/>
    </row>
    <row r="46" spans="1:16">
      <c r="A46" s="12"/>
      <c r="B46" s="44">
        <v>571</v>
      </c>
      <c r="C46" s="20" t="s">
        <v>62</v>
      </c>
      <c r="D46" s="46">
        <v>0</v>
      </c>
      <c r="E46" s="46">
        <v>15866363</v>
      </c>
      <c r="F46" s="46">
        <v>0</v>
      </c>
      <c r="G46" s="46">
        <v>88224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15954587</v>
      </c>
      <c r="O46" s="47">
        <f t="shared" si="9"/>
        <v>31.253231183912053</v>
      </c>
      <c r="P46" s="9"/>
    </row>
    <row r="47" spans="1:16">
      <c r="A47" s="12"/>
      <c r="B47" s="44">
        <v>572</v>
      </c>
      <c r="C47" s="20" t="s">
        <v>143</v>
      </c>
      <c r="D47" s="46">
        <v>22716827</v>
      </c>
      <c r="E47" s="46">
        <v>5966350</v>
      </c>
      <c r="F47" s="46">
        <v>0</v>
      </c>
      <c r="G47" s="46">
        <v>3175225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31858402</v>
      </c>
      <c r="O47" s="47">
        <f t="shared" si="9"/>
        <v>62.407005763045206</v>
      </c>
      <c r="P47" s="9"/>
    </row>
    <row r="48" spans="1:16">
      <c r="A48" s="12"/>
      <c r="B48" s="44">
        <v>573</v>
      </c>
      <c r="C48" s="20" t="s">
        <v>64</v>
      </c>
      <c r="D48" s="46">
        <v>0</v>
      </c>
      <c r="E48" s="46">
        <v>13964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13964</v>
      </c>
      <c r="O48" s="47">
        <f t="shared" si="9"/>
        <v>2.7353896421897221E-2</v>
      </c>
      <c r="P48" s="9"/>
    </row>
    <row r="49" spans="1:16">
      <c r="A49" s="12"/>
      <c r="B49" s="44">
        <v>575</v>
      </c>
      <c r="C49" s="20" t="s">
        <v>144</v>
      </c>
      <c r="D49" s="46">
        <v>0</v>
      </c>
      <c r="E49" s="46">
        <v>5189905</v>
      </c>
      <c r="F49" s="46">
        <v>0</v>
      </c>
      <c r="G49" s="46">
        <v>77324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5267229</v>
      </c>
      <c r="O49" s="47">
        <f t="shared" si="9"/>
        <v>10.317905793212065</v>
      </c>
      <c r="P49" s="9"/>
    </row>
    <row r="50" spans="1:16">
      <c r="A50" s="12"/>
      <c r="B50" s="44">
        <v>579</v>
      </c>
      <c r="C50" s="20" t="s">
        <v>66</v>
      </c>
      <c r="D50" s="46">
        <v>0</v>
      </c>
      <c r="E50" s="46">
        <v>5017799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5017799</v>
      </c>
      <c r="O50" s="47">
        <f t="shared" si="9"/>
        <v>9.8293006382053463</v>
      </c>
      <c r="P50" s="9"/>
    </row>
    <row r="51" spans="1:16" ht="15.75">
      <c r="A51" s="28" t="s">
        <v>145</v>
      </c>
      <c r="B51" s="29"/>
      <c r="C51" s="30"/>
      <c r="D51" s="31">
        <f t="shared" ref="D51:M51" si="13">SUM(D52:D54)</f>
        <v>9630614</v>
      </c>
      <c r="E51" s="31">
        <f t="shared" si="13"/>
        <v>43800880</v>
      </c>
      <c r="F51" s="31">
        <f t="shared" si="13"/>
        <v>0</v>
      </c>
      <c r="G51" s="31">
        <f t="shared" si="13"/>
        <v>931727</v>
      </c>
      <c r="H51" s="31">
        <f t="shared" si="13"/>
        <v>0</v>
      </c>
      <c r="I51" s="31">
        <f t="shared" si="13"/>
        <v>1912041</v>
      </c>
      <c r="J51" s="31">
        <f t="shared" si="13"/>
        <v>0</v>
      </c>
      <c r="K51" s="31">
        <f t="shared" si="13"/>
        <v>0</v>
      </c>
      <c r="L51" s="31">
        <f t="shared" si="13"/>
        <v>0</v>
      </c>
      <c r="M51" s="31">
        <f t="shared" si="13"/>
        <v>308829</v>
      </c>
      <c r="N51" s="31">
        <f>SUM(D51:M51)</f>
        <v>56584091</v>
      </c>
      <c r="O51" s="43">
        <f t="shared" si="9"/>
        <v>110.84183359647714</v>
      </c>
      <c r="P51" s="9"/>
    </row>
    <row r="52" spans="1:16">
      <c r="A52" s="12"/>
      <c r="B52" s="44">
        <v>581</v>
      </c>
      <c r="C52" s="20" t="s">
        <v>146</v>
      </c>
      <c r="D52" s="46">
        <v>9630614</v>
      </c>
      <c r="E52" s="46">
        <v>43800880</v>
      </c>
      <c r="F52" s="46">
        <v>0</v>
      </c>
      <c r="G52" s="46">
        <v>931727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54363221</v>
      </c>
      <c r="O52" s="47">
        <f t="shared" si="9"/>
        <v>106.49140048658751</v>
      </c>
      <c r="P52" s="9"/>
    </row>
    <row r="53" spans="1:16">
      <c r="A53" s="12"/>
      <c r="B53" s="44">
        <v>587</v>
      </c>
      <c r="C53" s="20" t="s">
        <v>147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308829</v>
      </c>
      <c r="N53" s="46">
        <f t="shared" ref="N53:N62" si="14">SUM(D53:M53)</f>
        <v>308829</v>
      </c>
      <c r="O53" s="47">
        <f t="shared" si="9"/>
        <v>0.60496107691765233</v>
      </c>
      <c r="P53" s="9"/>
    </row>
    <row r="54" spans="1:16">
      <c r="A54" s="12"/>
      <c r="B54" s="44">
        <v>591</v>
      </c>
      <c r="C54" s="20" t="s">
        <v>172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1912041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1912041</v>
      </c>
      <c r="O54" s="47">
        <f t="shared" si="9"/>
        <v>3.7454720329719842</v>
      </c>
      <c r="P54" s="9"/>
    </row>
    <row r="55" spans="1:16" ht="15.75">
      <c r="A55" s="28" t="s">
        <v>71</v>
      </c>
      <c r="B55" s="29"/>
      <c r="C55" s="30"/>
      <c r="D55" s="31">
        <f t="shared" ref="D55:M55" si="15">SUM(D56:D83)</f>
        <v>10676034</v>
      </c>
      <c r="E55" s="31">
        <f t="shared" si="15"/>
        <v>234303</v>
      </c>
      <c r="F55" s="31">
        <f t="shared" si="15"/>
        <v>0</v>
      </c>
      <c r="G55" s="31">
        <f t="shared" si="15"/>
        <v>33500</v>
      </c>
      <c r="H55" s="31">
        <f t="shared" si="15"/>
        <v>0</v>
      </c>
      <c r="I55" s="31">
        <f t="shared" si="15"/>
        <v>0</v>
      </c>
      <c r="J55" s="31">
        <f t="shared" si="15"/>
        <v>0</v>
      </c>
      <c r="K55" s="31">
        <f t="shared" si="15"/>
        <v>0</v>
      </c>
      <c r="L55" s="31">
        <f t="shared" si="15"/>
        <v>0</v>
      </c>
      <c r="M55" s="31">
        <f t="shared" si="15"/>
        <v>15299600</v>
      </c>
      <c r="N55" s="31">
        <f>SUM(D55:M55)</f>
        <v>26243437</v>
      </c>
      <c r="O55" s="43">
        <f t="shared" si="9"/>
        <v>51.407924480992918</v>
      </c>
      <c r="P55" s="9"/>
    </row>
    <row r="56" spans="1:16">
      <c r="A56" s="12"/>
      <c r="B56" s="44">
        <v>601</v>
      </c>
      <c r="C56" s="20" t="s">
        <v>148</v>
      </c>
      <c r="D56" s="46">
        <v>337799</v>
      </c>
      <c r="E56" s="46">
        <v>234303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572102</v>
      </c>
      <c r="O56" s="47">
        <f t="shared" si="9"/>
        <v>1.1206831030335322</v>
      </c>
      <c r="P56" s="9"/>
    </row>
    <row r="57" spans="1:16">
      <c r="A57" s="12"/>
      <c r="B57" s="44">
        <v>602</v>
      </c>
      <c r="C57" s="20" t="s">
        <v>173</v>
      </c>
      <c r="D57" s="46">
        <v>569390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569390</v>
      </c>
      <c r="O57" s="47">
        <f t="shared" si="9"/>
        <v>1.115370601809228</v>
      </c>
      <c r="P57" s="9"/>
    </row>
    <row r="58" spans="1:16">
      <c r="A58" s="12"/>
      <c r="B58" s="44">
        <v>603</v>
      </c>
      <c r="C58" s="20" t="s">
        <v>174</v>
      </c>
      <c r="D58" s="46">
        <v>574505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574505</v>
      </c>
      <c r="O58" s="47">
        <f t="shared" si="9"/>
        <v>1.125390308211262</v>
      </c>
      <c r="P58" s="9"/>
    </row>
    <row r="59" spans="1:16">
      <c r="A59" s="12"/>
      <c r="B59" s="44">
        <v>604</v>
      </c>
      <c r="C59" s="20" t="s">
        <v>149</v>
      </c>
      <c r="D59" s="46">
        <v>2322946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1709027</v>
      </c>
      <c r="N59" s="46">
        <f t="shared" si="14"/>
        <v>4031973</v>
      </c>
      <c r="O59" s="47">
        <f t="shared" si="9"/>
        <v>7.8981790187543828</v>
      </c>
      <c r="P59" s="9"/>
    </row>
    <row r="60" spans="1:16">
      <c r="A60" s="12"/>
      <c r="B60" s="44">
        <v>605</v>
      </c>
      <c r="C60" s="20" t="s">
        <v>150</v>
      </c>
      <c r="D60" s="46">
        <v>51579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51579</v>
      </c>
      <c r="O60" s="47">
        <f t="shared" si="9"/>
        <v>0.10103742649276976</v>
      </c>
      <c r="P60" s="9"/>
    </row>
    <row r="61" spans="1:16">
      <c r="A61" s="12"/>
      <c r="B61" s="44">
        <v>607</v>
      </c>
      <c r="C61" s="20" t="s">
        <v>151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195639</v>
      </c>
      <c r="N61" s="46">
        <f t="shared" si="14"/>
        <v>195639</v>
      </c>
      <c r="O61" s="47">
        <f t="shared" si="9"/>
        <v>0.383234670730704</v>
      </c>
      <c r="P61" s="9"/>
    </row>
    <row r="62" spans="1:16">
      <c r="A62" s="12"/>
      <c r="B62" s="44">
        <v>608</v>
      </c>
      <c r="C62" s="20" t="s">
        <v>152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331655</v>
      </c>
      <c r="N62" s="46">
        <f t="shared" si="14"/>
        <v>331655</v>
      </c>
      <c r="O62" s="47">
        <f t="shared" si="9"/>
        <v>0.64967462888888017</v>
      </c>
      <c r="P62" s="9"/>
    </row>
    <row r="63" spans="1:16">
      <c r="A63" s="12"/>
      <c r="B63" s="44">
        <v>614</v>
      </c>
      <c r="C63" s="20" t="s">
        <v>153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1541556</v>
      </c>
      <c r="N63" s="46">
        <f t="shared" ref="N63:N72" si="16">SUM(D63:M63)</f>
        <v>1541556</v>
      </c>
      <c r="O63" s="47">
        <f t="shared" si="9"/>
        <v>3.0197338264504578</v>
      </c>
      <c r="P63" s="9"/>
    </row>
    <row r="64" spans="1:16">
      <c r="A64" s="12"/>
      <c r="B64" s="44">
        <v>617</v>
      </c>
      <c r="C64" s="20" t="s">
        <v>79</v>
      </c>
      <c r="D64" s="46">
        <v>2194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2194</v>
      </c>
      <c r="O64" s="47">
        <f t="shared" si="9"/>
        <v>4.2977978193671227E-3</v>
      </c>
      <c r="P64" s="9"/>
    </row>
    <row r="65" spans="1:16">
      <c r="A65" s="12"/>
      <c r="B65" s="44">
        <v>622</v>
      </c>
      <c r="C65" s="20" t="s">
        <v>81</v>
      </c>
      <c r="D65" s="46">
        <v>342606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342606</v>
      </c>
      <c r="O65" s="47">
        <f t="shared" si="9"/>
        <v>0.67112639913495553</v>
      </c>
      <c r="P65" s="9"/>
    </row>
    <row r="66" spans="1:16">
      <c r="A66" s="12"/>
      <c r="B66" s="44">
        <v>623</v>
      </c>
      <c r="C66" s="20" t="s">
        <v>82</v>
      </c>
      <c r="D66" s="46">
        <v>1357630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1357630</v>
      </c>
      <c r="O66" s="47">
        <f t="shared" si="9"/>
        <v>2.6594435977700033</v>
      </c>
      <c r="P66" s="9"/>
    </row>
    <row r="67" spans="1:16">
      <c r="A67" s="12"/>
      <c r="B67" s="44">
        <v>634</v>
      </c>
      <c r="C67" s="20" t="s">
        <v>154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1342415</v>
      </c>
      <c r="N67" s="46">
        <f t="shared" si="16"/>
        <v>1342415</v>
      </c>
      <c r="O67" s="47">
        <f t="shared" si="9"/>
        <v>2.6296391338585763</v>
      </c>
      <c r="P67" s="9"/>
    </row>
    <row r="68" spans="1:16">
      <c r="A68" s="12"/>
      <c r="B68" s="44">
        <v>654</v>
      </c>
      <c r="C68" s="20" t="s">
        <v>155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1659406</v>
      </c>
      <c r="N68" s="46">
        <f t="shared" si="16"/>
        <v>1659406</v>
      </c>
      <c r="O68" s="47">
        <f t="shared" si="9"/>
        <v>3.2505886455080764</v>
      </c>
      <c r="P68" s="9"/>
    </row>
    <row r="69" spans="1:16">
      <c r="A69" s="12"/>
      <c r="B69" s="44">
        <v>674</v>
      </c>
      <c r="C69" s="20" t="s">
        <v>156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601486</v>
      </c>
      <c r="N69" s="46">
        <f t="shared" si="16"/>
        <v>601486</v>
      </c>
      <c r="O69" s="47">
        <f t="shared" ref="O69:O84" si="17">(N69/O$86)</f>
        <v>1.1782430351776907</v>
      </c>
      <c r="P69" s="9"/>
    </row>
    <row r="70" spans="1:16">
      <c r="A70" s="12"/>
      <c r="B70" s="44">
        <v>685</v>
      </c>
      <c r="C70" s="20" t="s">
        <v>114</v>
      </c>
      <c r="D70" s="46">
        <v>70032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70032</v>
      </c>
      <c r="O70" s="47">
        <f t="shared" si="17"/>
        <v>0.13718476612849514</v>
      </c>
      <c r="P70" s="9"/>
    </row>
    <row r="71" spans="1:16">
      <c r="A71" s="12"/>
      <c r="B71" s="44">
        <v>689</v>
      </c>
      <c r="C71" s="20" t="s">
        <v>121</v>
      </c>
      <c r="D71" s="46">
        <v>254428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254428</v>
      </c>
      <c r="O71" s="47">
        <f t="shared" si="17"/>
        <v>0.49839567164354526</v>
      </c>
      <c r="P71" s="9"/>
    </row>
    <row r="72" spans="1:16">
      <c r="A72" s="12"/>
      <c r="B72" s="44">
        <v>694</v>
      </c>
      <c r="C72" s="20" t="s">
        <v>157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493978</v>
      </c>
      <c r="N72" s="46">
        <f t="shared" si="16"/>
        <v>493978</v>
      </c>
      <c r="O72" s="47">
        <f t="shared" si="17"/>
        <v>0.96764702425493743</v>
      </c>
      <c r="P72" s="9"/>
    </row>
    <row r="73" spans="1:16">
      <c r="A73" s="12"/>
      <c r="B73" s="44">
        <v>704</v>
      </c>
      <c r="C73" s="20" t="s">
        <v>90</v>
      </c>
      <c r="D73" s="46">
        <v>126000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3" si="18">SUM(D73:M73)</f>
        <v>126000</v>
      </c>
      <c r="O73" s="47">
        <f t="shared" si="17"/>
        <v>0.24681974714688126</v>
      </c>
      <c r="P73" s="9"/>
    </row>
    <row r="74" spans="1:16">
      <c r="A74" s="12"/>
      <c r="B74" s="44">
        <v>712</v>
      </c>
      <c r="C74" s="20" t="s">
        <v>175</v>
      </c>
      <c r="D74" s="46">
        <v>2480397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2480397</v>
      </c>
      <c r="O74" s="47">
        <f t="shared" si="17"/>
        <v>4.8588171457451015</v>
      </c>
      <c r="P74" s="9"/>
    </row>
    <row r="75" spans="1:16">
      <c r="A75" s="12"/>
      <c r="B75" s="44">
        <v>713</v>
      </c>
      <c r="C75" s="20" t="s">
        <v>158</v>
      </c>
      <c r="D75" s="46">
        <v>266776</v>
      </c>
      <c r="E75" s="46">
        <v>0</v>
      </c>
      <c r="F75" s="46">
        <v>0</v>
      </c>
      <c r="G75" s="46">
        <v>33500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2109567</v>
      </c>
      <c r="N75" s="46">
        <f t="shared" si="18"/>
        <v>2409843</v>
      </c>
      <c r="O75" s="47">
        <f t="shared" si="17"/>
        <v>4.7206098406641406</v>
      </c>
      <c r="P75" s="9"/>
    </row>
    <row r="76" spans="1:16">
      <c r="A76" s="12"/>
      <c r="B76" s="44">
        <v>714</v>
      </c>
      <c r="C76" s="20" t="s">
        <v>123</v>
      </c>
      <c r="D76" s="46">
        <v>630952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635721</v>
      </c>
      <c r="N76" s="46">
        <f t="shared" si="18"/>
        <v>1266673</v>
      </c>
      <c r="O76" s="47">
        <f t="shared" si="17"/>
        <v>2.4812691236331865</v>
      </c>
      <c r="P76" s="9"/>
    </row>
    <row r="77" spans="1:16">
      <c r="A77" s="12"/>
      <c r="B77" s="44">
        <v>715</v>
      </c>
      <c r="C77" s="20" t="s">
        <v>176</v>
      </c>
      <c r="D77" s="46">
        <v>896000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896000</v>
      </c>
      <c r="O77" s="47">
        <f t="shared" si="17"/>
        <v>1.7551626463778223</v>
      </c>
      <c r="P77" s="9"/>
    </row>
    <row r="78" spans="1:16">
      <c r="A78" s="12"/>
      <c r="B78" s="44">
        <v>716</v>
      </c>
      <c r="C78" s="20" t="s">
        <v>124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571751</v>
      </c>
      <c r="N78" s="46">
        <f t="shared" si="18"/>
        <v>571751</v>
      </c>
      <c r="O78" s="47">
        <f t="shared" si="17"/>
        <v>1.1199955337379088</v>
      </c>
      <c r="P78" s="9"/>
    </row>
    <row r="79" spans="1:16">
      <c r="A79" s="12"/>
      <c r="B79" s="44">
        <v>719</v>
      </c>
      <c r="C79" s="20" t="s">
        <v>125</v>
      </c>
      <c r="D79" s="46">
        <v>382275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382275</v>
      </c>
      <c r="O79" s="47">
        <f t="shared" si="17"/>
        <v>0.74883348286169871</v>
      </c>
      <c r="P79" s="9"/>
    </row>
    <row r="80" spans="1:16">
      <c r="A80" s="12"/>
      <c r="B80" s="44">
        <v>724</v>
      </c>
      <c r="C80" s="20" t="s">
        <v>159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1464805</v>
      </c>
      <c r="N80" s="46">
        <f t="shared" si="18"/>
        <v>1464805</v>
      </c>
      <c r="O80" s="47">
        <f t="shared" si="17"/>
        <v>2.8693872993610112</v>
      </c>
      <c r="P80" s="9"/>
    </row>
    <row r="81" spans="1:119">
      <c r="A81" s="12"/>
      <c r="B81" s="44">
        <v>744</v>
      </c>
      <c r="C81" s="20" t="s">
        <v>160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803687</v>
      </c>
      <c r="N81" s="46">
        <f t="shared" si="18"/>
        <v>803687</v>
      </c>
      <c r="O81" s="47">
        <f t="shared" si="17"/>
        <v>1.5743319216288536</v>
      </c>
      <c r="P81" s="9"/>
    </row>
    <row r="82" spans="1:119">
      <c r="A82" s="12"/>
      <c r="B82" s="44">
        <v>752</v>
      </c>
      <c r="C82" s="20" t="s">
        <v>161</v>
      </c>
      <c r="D82" s="46">
        <v>10525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10525</v>
      </c>
      <c r="O82" s="47">
        <f t="shared" si="17"/>
        <v>2.0617284434293056E-2</v>
      </c>
      <c r="P82" s="9"/>
    </row>
    <row r="83" spans="1:119" ht="15.75" thickBot="1">
      <c r="A83" s="12"/>
      <c r="B83" s="44">
        <v>764</v>
      </c>
      <c r="C83" s="20" t="s">
        <v>162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1838907</v>
      </c>
      <c r="N83" s="46">
        <f t="shared" si="18"/>
        <v>1838907</v>
      </c>
      <c r="O83" s="47">
        <f t="shared" si="17"/>
        <v>3.6022107997351585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19">SUM(D5,D15,D24,D28,D35,D40,D45,D51,D55)</f>
        <v>205837044</v>
      </c>
      <c r="E84" s="15">
        <f t="shared" si="19"/>
        <v>200571792</v>
      </c>
      <c r="F84" s="15">
        <f t="shared" si="19"/>
        <v>41732309</v>
      </c>
      <c r="G84" s="15">
        <f t="shared" si="19"/>
        <v>11920720</v>
      </c>
      <c r="H84" s="15">
        <f t="shared" si="19"/>
        <v>0</v>
      </c>
      <c r="I84" s="15">
        <f t="shared" si="19"/>
        <v>78932594</v>
      </c>
      <c r="J84" s="15">
        <f t="shared" si="19"/>
        <v>68519625</v>
      </c>
      <c r="K84" s="15">
        <f t="shared" si="19"/>
        <v>149380</v>
      </c>
      <c r="L84" s="15">
        <f t="shared" si="19"/>
        <v>0</v>
      </c>
      <c r="M84" s="15">
        <f t="shared" si="19"/>
        <v>17670662</v>
      </c>
      <c r="N84" s="15">
        <f>SUM(D84:M84)</f>
        <v>625334126</v>
      </c>
      <c r="O84" s="37">
        <f t="shared" si="17"/>
        <v>1224.9588163621904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118" t="s">
        <v>177</v>
      </c>
      <c r="M86" s="118"/>
      <c r="N86" s="118"/>
      <c r="O86" s="41">
        <v>510494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107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2024-11-13T23:08:03Z</cp:lastPrinted>
  <dcterms:created xsi:type="dcterms:W3CDTF">2000-08-31T21:26:31Z</dcterms:created>
  <dcterms:modified xsi:type="dcterms:W3CDTF">2024-11-13T23:08:07Z</dcterms:modified>
</cp:coreProperties>
</file>