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County Revenues/"/>
    </mc:Choice>
  </mc:AlternateContent>
  <xr:revisionPtr revIDLastSave="146" documentId="11_8A39DA2BFDF775B0B6A6407B5689FE5EC8D0A557" xr6:coauthVersionLast="47" xr6:coauthVersionMax="47" xr10:uidLastSave="{343F996A-9EC5-4B10-84D7-06E7B72D7F4A}"/>
  <bookViews>
    <workbookView xWindow="-120" yWindow="-120" windowWidth="29040" windowHeight="15720" tabRatio="786" xr2:uid="{00000000-000D-0000-FFFF-FFFF00000000}"/>
  </bookViews>
  <sheets>
    <sheet name="2023" sheetId="52" r:id="rId1"/>
    <sheet name="2022" sheetId="51" r:id="rId2"/>
    <sheet name="2021" sheetId="50" r:id="rId3"/>
    <sheet name="2020" sheetId="48" r:id="rId4"/>
    <sheet name="2019" sheetId="47" r:id="rId5"/>
    <sheet name="2018" sheetId="46" r:id="rId6"/>
    <sheet name="2017" sheetId="45" r:id="rId7"/>
    <sheet name="2016" sheetId="44" r:id="rId8"/>
    <sheet name="2015" sheetId="43" r:id="rId9"/>
    <sheet name="2014" sheetId="39" r:id="rId10"/>
    <sheet name="2013" sheetId="38" r:id="rId11"/>
    <sheet name="2012" sheetId="37" r:id="rId12"/>
    <sheet name="2011" sheetId="35" r:id="rId13"/>
    <sheet name="2010" sheetId="34" r:id="rId14"/>
    <sheet name="2009" sheetId="33" r:id="rId15"/>
    <sheet name="2008" sheetId="36" r:id="rId16"/>
    <sheet name="2007" sheetId="40" r:id="rId17"/>
    <sheet name="2006" sheetId="41" r:id="rId18"/>
    <sheet name="2005" sheetId="42" r:id="rId19"/>
  </sheets>
  <definedNames>
    <definedName name="_xlnm.Print_Area" localSheetId="18">'2005'!$A$1:$O$92</definedName>
    <definedName name="_xlnm.Print_Area" localSheetId="17">'2006'!$A$1:$O$93</definedName>
    <definedName name="_xlnm.Print_Area" localSheetId="16">'2007'!$A$1:$O$92</definedName>
    <definedName name="_xlnm.Print_Area" localSheetId="15">'2008'!$A$1:$O$88</definedName>
    <definedName name="_xlnm.Print_Area" localSheetId="14">'2009'!$A$1:$O$90</definedName>
    <definedName name="_xlnm.Print_Area" localSheetId="13">'2010'!$A$1:$O$78</definedName>
    <definedName name="_xlnm.Print_Area" localSheetId="12">'2011'!$A$1:$O$79</definedName>
    <definedName name="_xlnm.Print_Area" localSheetId="11">'2012'!$A$1:$O$72</definedName>
    <definedName name="_xlnm.Print_Area" localSheetId="10">'2013'!$A$1:$O$81</definedName>
    <definedName name="_xlnm.Print_Area" localSheetId="9">'2014'!$A$1:$O$84</definedName>
    <definedName name="_xlnm.Print_Area" localSheetId="8">'2015'!$A$1:$O$85</definedName>
    <definedName name="_xlnm.Print_Area" localSheetId="7">'2016'!$A$1:$O$84</definedName>
    <definedName name="_xlnm.Print_Area" localSheetId="6">'2017'!$A$1:$O$88</definedName>
    <definedName name="_xlnm.Print_Area" localSheetId="5">'2018'!$A$1:$O$88</definedName>
    <definedName name="_xlnm.Print_Area" localSheetId="4">'2019'!$A$1:$O$86</definedName>
    <definedName name="_xlnm.Print_Area" localSheetId="3">'2020'!$A$1:$O$87</definedName>
    <definedName name="_xlnm.Print_Area" localSheetId="2">'2021'!$A$1:$P$84</definedName>
    <definedName name="_xlnm.Print_Area" localSheetId="1">'2022'!$A$1:$P$98</definedName>
    <definedName name="_xlnm.Print_Area" localSheetId="0">'2023'!$A$1:$P$95</definedName>
    <definedName name="_xlnm.Print_Titles" localSheetId="18">'2005'!$1:$4</definedName>
    <definedName name="_xlnm.Print_Titles" localSheetId="17">'2006'!$1:$4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3" i="52" l="1"/>
  <c r="P83" i="52" s="1"/>
  <c r="O90" i="52"/>
  <c r="P90" i="52" s="1"/>
  <c r="O89" i="52"/>
  <c r="P89" i="52" s="1"/>
  <c r="N88" i="52"/>
  <c r="M88" i="52"/>
  <c r="L88" i="52"/>
  <c r="K88" i="52"/>
  <c r="J88" i="52"/>
  <c r="I88" i="52"/>
  <c r="H88" i="52"/>
  <c r="G88" i="52"/>
  <c r="F88" i="52"/>
  <c r="E88" i="52"/>
  <c r="D88" i="52"/>
  <c r="O87" i="52"/>
  <c r="P87" i="52" s="1"/>
  <c r="O86" i="52"/>
  <c r="P86" i="52" s="1"/>
  <c r="O85" i="52"/>
  <c r="P85" i="52" s="1"/>
  <c r="O84" i="52"/>
  <c r="P84" i="52" s="1"/>
  <c r="O82" i="52"/>
  <c r="P82" i="52" s="1"/>
  <c r="N81" i="52"/>
  <c r="M81" i="52"/>
  <c r="L81" i="52"/>
  <c r="K81" i="52"/>
  <c r="J81" i="52"/>
  <c r="I81" i="52"/>
  <c r="H81" i="52"/>
  <c r="G81" i="52"/>
  <c r="F81" i="52"/>
  <c r="E81" i="52"/>
  <c r="D81" i="52"/>
  <c r="O80" i="52"/>
  <c r="P80" i="52" s="1"/>
  <c r="O79" i="52"/>
  <c r="P79" i="52" s="1"/>
  <c r="O78" i="52"/>
  <c r="P78" i="52" s="1"/>
  <c r="O77" i="52"/>
  <c r="P77" i="52" s="1"/>
  <c r="O76" i="52"/>
  <c r="P76" i="52" s="1"/>
  <c r="N75" i="52"/>
  <c r="M75" i="52"/>
  <c r="L75" i="52"/>
  <c r="K75" i="52"/>
  <c r="J75" i="52"/>
  <c r="I75" i="52"/>
  <c r="H75" i="52"/>
  <c r="G75" i="52"/>
  <c r="F75" i="52"/>
  <c r="E75" i="52"/>
  <c r="D75" i="52"/>
  <c r="O74" i="52"/>
  <c r="P74" i="52" s="1"/>
  <c r="O73" i="52"/>
  <c r="P73" i="52" s="1"/>
  <c r="O72" i="52"/>
  <c r="P72" i="52" s="1"/>
  <c r="O71" i="52"/>
  <c r="P71" i="52" s="1"/>
  <c r="O70" i="52"/>
  <c r="P70" i="52" s="1"/>
  <c r="O69" i="52"/>
  <c r="P69" i="52" s="1"/>
  <c r="O68" i="52"/>
  <c r="P68" i="52" s="1"/>
  <c r="O67" i="52"/>
  <c r="P67" i="52" s="1"/>
  <c r="O66" i="52"/>
  <c r="P66" i="52" s="1"/>
  <c r="O65" i="52"/>
  <c r="P65" i="52" s="1"/>
  <c r="O64" i="52"/>
  <c r="P64" i="52" s="1"/>
  <c r="O63" i="52"/>
  <c r="P63" i="52" s="1"/>
  <c r="O62" i="52"/>
  <c r="P62" i="52" s="1"/>
  <c r="O61" i="52"/>
  <c r="P61" i="52" s="1"/>
  <c r="O60" i="52"/>
  <c r="P60" i="52" s="1"/>
  <c r="O59" i="52"/>
  <c r="P59" i="52" s="1"/>
  <c r="O58" i="52"/>
  <c r="P58" i="52" s="1"/>
  <c r="O57" i="52"/>
  <c r="P57" i="52" s="1"/>
  <c r="O56" i="52"/>
  <c r="P56" i="52" s="1"/>
  <c r="O55" i="52"/>
  <c r="P55" i="52" s="1"/>
  <c r="O54" i="52"/>
  <c r="P54" i="52" s="1"/>
  <c r="O53" i="52"/>
  <c r="P53" i="52" s="1"/>
  <c r="O52" i="52"/>
  <c r="P52" i="52" s="1"/>
  <c r="O51" i="52"/>
  <c r="P51" i="52" s="1"/>
  <c r="O50" i="52"/>
  <c r="P50" i="52" s="1"/>
  <c r="O49" i="52"/>
  <c r="P49" i="52" s="1"/>
  <c r="O48" i="52"/>
  <c r="P48" i="52" s="1"/>
  <c r="O47" i="52"/>
  <c r="P47" i="52" s="1"/>
  <c r="O46" i="52"/>
  <c r="P46" i="52" s="1"/>
  <c r="O45" i="52"/>
  <c r="P45" i="52" s="1"/>
  <c r="O44" i="52"/>
  <c r="P44" i="52" s="1"/>
  <c r="O43" i="52"/>
  <c r="P43" i="52" s="1"/>
  <c r="N42" i="52"/>
  <c r="M42" i="52"/>
  <c r="L42" i="52"/>
  <c r="K42" i="52"/>
  <c r="J42" i="52"/>
  <c r="I42" i="52"/>
  <c r="H42" i="52"/>
  <c r="G42" i="52"/>
  <c r="F42" i="52"/>
  <c r="E42" i="52"/>
  <c r="D42" i="52"/>
  <c r="O41" i="52"/>
  <c r="P41" i="52" s="1"/>
  <c r="O40" i="52"/>
  <c r="P40" i="52" s="1"/>
  <c r="O39" i="52"/>
  <c r="P39" i="52" s="1"/>
  <c r="O38" i="52"/>
  <c r="P38" i="52" s="1"/>
  <c r="O37" i="52"/>
  <c r="P37" i="52" s="1"/>
  <c r="O36" i="52"/>
  <c r="P36" i="52" s="1"/>
  <c r="O35" i="52"/>
  <c r="P35" i="52" s="1"/>
  <c r="O34" i="52"/>
  <c r="P34" i="52" s="1"/>
  <c r="O33" i="52"/>
  <c r="P33" i="52" s="1"/>
  <c r="O32" i="52"/>
  <c r="P32" i="52" s="1"/>
  <c r="O31" i="52"/>
  <c r="P31" i="52" s="1"/>
  <c r="O30" i="52"/>
  <c r="P30" i="52" s="1"/>
  <c r="O29" i="52"/>
  <c r="P29" i="52" s="1"/>
  <c r="O28" i="52"/>
  <c r="P28" i="52" s="1"/>
  <c r="O27" i="52"/>
  <c r="P27" i="52" s="1"/>
  <c r="O26" i="52"/>
  <c r="P26" i="52" s="1"/>
  <c r="O25" i="52"/>
  <c r="P25" i="52" s="1"/>
  <c r="O24" i="52"/>
  <c r="P24" i="52" s="1"/>
  <c r="O23" i="52"/>
  <c r="P23" i="52" s="1"/>
  <c r="O22" i="52"/>
  <c r="P22" i="52" s="1"/>
  <c r="O21" i="52"/>
  <c r="P21" i="52" s="1"/>
  <c r="O20" i="52"/>
  <c r="P20" i="52" s="1"/>
  <c r="O19" i="52"/>
  <c r="P19" i="52" s="1"/>
  <c r="N18" i="52"/>
  <c r="M18" i="52"/>
  <c r="L18" i="52"/>
  <c r="K18" i="52"/>
  <c r="J18" i="52"/>
  <c r="I18" i="52"/>
  <c r="H18" i="52"/>
  <c r="G18" i="52"/>
  <c r="F18" i="52"/>
  <c r="E18" i="52"/>
  <c r="D18" i="52"/>
  <c r="O17" i="52"/>
  <c r="P17" i="52" s="1"/>
  <c r="O16" i="52"/>
  <c r="P16" i="52" s="1"/>
  <c r="O15" i="52"/>
  <c r="P15" i="52" s="1"/>
  <c r="O14" i="52"/>
  <c r="P14" i="52" s="1"/>
  <c r="N13" i="52"/>
  <c r="M13" i="52"/>
  <c r="L13" i="52"/>
  <c r="K13" i="52"/>
  <c r="J13" i="52"/>
  <c r="I13" i="52"/>
  <c r="H13" i="52"/>
  <c r="G13" i="52"/>
  <c r="F13" i="52"/>
  <c r="E13" i="52"/>
  <c r="D13" i="52"/>
  <c r="O12" i="52"/>
  <c r="P12" i="52" s="1"/>
  <c r="O11" i="52"/>
  <c r="P11" i="52" s="1"/>
  <c r="O10" i="52"/>
  <c r="P10" i="52" s="1"/>
  <c r="O9" i="52"/>
  <c r="P9" i="52" s="1"/>
  <c r="O8" i="52"/>
  <c r="P8" i="52" s="1"/>
  <c r="O7" i="52"/>
  <c r="P7" i="52" s="1"/>
  <c r="O6" i="52"/>
  <c r="P6" i="52" s="1"/>
  <c r="N5" i="52"/>
  <c r="M5" i="52"/>
  <c r="L5" i="52"/>
  <c r="K5" i="52"/>
  <c r="J5" i="52"/>
  <c r="I5" i="52"/>
  <c r="H5" i="52"/>
  <c r="G5" i="52"/>
  <c r="F5" i="52"/>
  <c r="E5" i="52"/>
  <c r="D5" i="52"/>
  <c r="O35" i="51"/>
  <c r="P35" i="51" s="1"/>
  <c r="O88" i="52" l="1"/>
  <c r="P88" i="52" s="1"/>
  <c r="O81" i="52"/>
  <c r="P81" i="52" s="1"/>
  <c r="O75" i="52"/>
  <c r="P75" i="52" s="1"/>
  <c r="O18" i="52"/>
  <c r="P18" i="52" s="1"/>
  <c r="E91" i="52"/>
  <c r="F91" i="52"/>
  <c r="G91" i="52"/>
  <c r="K91" i="52"/>
  <c r="L91" i="52"/>
  <c r="M91" i="52"/>
  <c r="D91" i="52"/>
  <c r="N91" i="52"/>
  <c r="O42" i="52"/>
  <c r="P42" i="52" s="1"/>
  <c r="O5" i="52"/>
  <c r="P5" i="52" s="1"/>
  <c r="O13" i="52"/>
  <c r="P13" i="52" s="1"/>
  <c r="H91" i="52"/>
  <c r="I91" i="52"/>
  <c r="J91" i="52"/>
  <c r="O93" i="51"/>
  <c r="P93" i="51" s="1"/>
  <c r="O92" i="51"/>
  <c r="P92" i="51" s="1"/>
  <c r="N91" i="51"/>
  <c r="M91" i="51"/>
  <c r="L91" i="51"/>
  <c r="K91" i="51"/>
  <c r="J91" i="51"/>
  <c r="I91" i="51"/>
  <c r="H91" i="51"/>
  <c r="G91" i="51"/>
  <c r="F91" i="51"/>
  <c r="E91" i="51"/>
  <c r="D91" i="51"/>
  <c r="O90" i="51"/>
  <c r="P90" i="51" s="1"/>
  <c r="O89" i="51"/>
  <c r="P89" i="51" s="1"/>
  <c r="O88" i="51"/>
  <c r="P88" i="51" s="1"/>
  <c r="O87" i="51"/>
  <c r="P87" i="51" s="1"/>
  <c r="O86" i="51"/>
  <c r="P86" i="51" s="1"/>
  <c r="O85" i="51"/>
  <c r="P85" i="51" s="1"/>
  <c r="N84" i="51"/>
  <c r="M84" i="51"/>
  <c r="L84" i="51"/>
  <c r="K84" i="51"/>
  <c r="J84" i="51"/>
  <c r="I84" i="51"/>
  <c r="H84" i="51"/>
  <c r="G84" i="51"/>
  <c r="F84" i="51"/>
  <c r="E84" i="51"/>
  <c r="D84" i="51"/>
  <c r="O83" i="51"/>
  <c r="P83" i="51" s="1"/>
  <c r="O82" i="51"/>
  <c r="P82" i="51" s="1"/>
  <c r="O81" i="51"/>
  <c r="P81" i="51" s="1"/>
  <c r="O80" i="51"/>
  <c r="P80" i="51" s="1"/>
  <c r="O79" i="51"/>
  <c r="P79" i="51" s="1"/>
  <c r="O78" i="51"/>
  <c r="P78" i="51" s="1"/>
  <c r="N77" i="51"/>
  <c r="M77" i="51"/>
  <c r="L77" i="51"/>
  <c r="K77" i="51"/>
  <c r="J77" i="51"/>
  <c r="I77" i="51"/>
  <c r="H77" i="51"/>
  <c r="G77" i="51"/>
  <c r="F77" i="51"/>
  <c r="E77" i="51"/>
  <c r="D77" i="51"/>
  <c r="O76" i="51"/>
  <c r="P76" i="51" s="1"/>
  <c r="O75" i="51"/>
  <c r="P75" i="51" s="1"/>
  <c r="O74" i="51"/>
  <c r="P74" i="51" s="1"/>
  <c r="O73" i="51"/>
  <c r="P73" i="51" s="1"/>
  <c r="O72" i="51"/>
  <c r="P72" i="51" s="1"/>
  <c r="O71" i="51"/>
  <c r="P71" i="51" s="1"/>
  <c r="O70" i="51"/>
  <c r="P70" i="51" s="1"/>
  <c r="O69" i="51"/>
  <c r="P69" i="51" s="1"/>
  <c r="O68" i="51"/>
  <c r="P68" i="51" s="1"/>
  <c r="O67" i="51"/>
  <c r="P67" i="51" s="1"/>
  <c r="O66" i="51"/>
  <c r="P66" i="51" s="1"/>
  <c r="O65" i="51"/>
  <c r="P65" i="51" s="1"/>
  <c r="O64" i="51"/>
  <c r="P64" i="51" s="1"/>
  <c r="O63" i="51"/>
  <c r="P63" i="51" s="1"/>
  <c r="O62" i="51"/>
  <c r="P62" i="51" s="1"/>
  <c r="O61" i="51"/>
  <c r="P61" i="51" s="1"/>
  <c r="O60" i="51"/>
  <c r="P60" i="51" s="1"/>
  <c r="O59" i="51"/>
  <c r="P59" i="51" s="1"/>
  <c r="O58" i="51"/>
  <c r="P58" i="51" s="1"/>
  <c r="O57" i="51"/>
  <c r="P57" i="51" s="1"/>
  <c r="O56" i="51"/>
  <c r="P56" i="51" s="1"/>
  <c r="O55" i="51"/>
  <c r="P55" i="51" s="1"/>
  <c r="O54" i="51"/>
  <c r="P54" i="51" s="1"/>
  <c r="O53" i="51"/>
  <c r="P53" i="51" s="1"/>
  <c r="O52" i="51"/>
  <c r="P52" i="51" s="1"/>
  <c r="O51" i="51"/>
  <c r="P51" i="51" s="1"/>
  <c r="O50" i="51"/>
  <c r="P50" i="51" s="1"/>
  <c r="O49" i="51"/>
  <c r="P49" i="51" s="1"/>
  <c r="O48" i="51"/>
  <c r="P48" i="51" s="1"/>
  <c r="O47" i="51"/>
  <c r="P47" i="51" s="1"/>
  <c r="O46" i="51"/>
  <c r="P46" i="51" s="1"/>
  <c r="N45" i="51"/>
  <c r="M45" i="51"/>
  <c r="L45" i="51"/>
  <c r="K45" i="51"/>
  <c r="J45" i="51"/>
  <c r="I45" i="51"/>
  <c r="H45" i="51"/>
  <c r="G45" i="51"/>
  <c r="F45" i="51"/>
  <c r="E45" i="51"/>
  <c r="D45" i="51"/>
  <c r="O44" i="51"/>
  <c r="P44" i="51" s="1"/>
  <c r="O43" i="51"/>
  <c r="P43" i="51" s="1"/>
  <c r="O42" i="51"/>
  <c r="P42" i="51" s="1"/>
  <c r="O41" i="51"/>
  <c r="P41" i="51" s="1"/>
  <c r="O40" i="51"/>
  <c r="P40" i="51" s="1"/>
  <c r="O39" i="51"/>
  <c r="P39" i="51" s="1"/>
  <c r="O38" i="51"/>
  <c r="P38" i="51" s="1"/>
  <c r="O37" i="51"/>
  <c r="P37" i="51" s="1"/>
  <c r="O36" i="51"/>
  <c r="P36" i="51" s="1"/>
  <c r="O34" i="51"/>
  <c r="P34" i="51" s="1"/>
  <c r="O33" i="51"/>
  <c r="P33" i="51" s="1"/>
  <c r="O32" i="51"/>
  <c r="P32" i="51" s="1"/>
  <c r="O31" i="51"/>
  <c r="P31" i="51" s="1"/>
  <c r="O30" i="51"/>
  <c r="P30" i="51" s="1"/>
  <c r="O29" i="51"/>
  <c r="P29" i="51" s="1"/>
  <c r="O28" i="51"/>
  <c r="P28" i="51" s="1"/>
  <c r="O27" i="51"/>
  <c r="P27" i="51" s="1"/>
  <c r="O26" i="51"/>
  <c r="P26" i="51" s="1"/>
  <c r="O25" i="51"/>
  <c r="P25" i="51" s="1"/>
  <c r="O24" i="51"/>
  <c r="P24" i="51" s="1"/>
  <c r="O23" i="51"/>
  <c r="P23" i="51" s="1"/>
  <c r="O22" i="51"/>
  <c r="P22" i="51" s="1"/>
  <c r="O21" i="51"/>
  <c r="P21" i="51" s="1"/>
  <c r="N20" i="51"/>
  <c r="M20" i="51"/>
  <c r="L20" i="51"/>
  <c r="K20" i="51"/>
  <c r="J20" i="51"/>
  <c r="I20" i="51"/>
  <c r="H20" i="51"/>
  <c r="G20" i="51"/>
  <c r="F20" i="51"/>
  <c r="E20" i="51"/>
  <c r="D20" i="51"/>
  <c r="O19" i="51"/>
  <c r="P19" i="51" s="1"/>
  <c r="O18" i="51"/>
  <c r="P18" i="51" s="1"/>
  <c r="O17" i="51"/>
  <c r="P17" i="51" s="1"/>
  <c r="O16" i="51"/>
  <c r="P16" i="51" s="1"/>
  <c r="O15" i="51"/>
  <c r="P15" i="51" s="1"/>
  <c r="N14" i="51"/>
  <c r="M14" i="51"/>
  <c r="L14" i="51"/>
  <c r="K14" i="51"/>
  <c r="J14" i="51"/>
  <c r="I14" i="51"/>
  <c r="H14" i="51"/>
  <c r="G14" i="51"/>
  <c r="F14" i="51"/>
  <c r="E14" i="51"/>
  <c r="D14" i="51"/>
  <c r="O13" i="51"/>
  <c r="P13" i="51" s="1"/>
  <c r="O12" i="51"/>
  <c r="P12" i="51" s="1"/>
  <c r="O11" i="51"/>
  <c r="P11" i="51" s="1"/>
  <c r="O10" i="51"/>
  <c r="P10" i="51" s="1"/>
  <c r="O9" i="51"/>
  <c r="P9" i="51" s="1"/>
  <c r="O8" i="51"/>
  <c r="P8" i="51" s="1"/>
  <c r="O7" i="51"/>
  <c r="P7" i="51" s="1"/>
  <c r="O6" i="51"/>
  <c r="P6" i="51" s="1"/>
  <c r="N5" i="51"/>
  <c r="M5" i="51"/>
  <c r="L5" i="51"/>
  <c r="K5" i="51"/>
  <c r="J5" i="51"/>
  <c r="I5" i="51"/>
  <c r="H5" i="51"/>
  <c r="G5" i="51"/>
  <c r="F5" i="51"/>
  <c r="E5" i="51"/>
  <c r="D5" i="51"/>
  <c r="O91" i="52" l="1"/>
  <c r="P91" i="52" s="1"/>
  <c r="O91" i="51"/>
  <c r="P91" i="51" s="1"/>
  <c r="O84" i="51"/>
  <c r="P84" i="51" s="1"/>
  <c r="O77" i="51"/>
  <c r="P77" i="51" s="1"/>
  <c r="O45" i="51"/>
  <c r="P45" i="51" s="1"/>
  <c r="D94" i="51"/>
  <c r="E94" i="51"/>
  <c r="O20" i="51"/>
  <c r="P20" i="51" s="1"/>
  <c r="M94" i="51"/>
  <c r="L94" i="51"/>
  <c r="H94" i="51"/>
  <c r="I94" i="51"/>
  <c r="O14" i="51"/>
  <c r="P14" i="51" s="1"/>
  <c r="G94" i="51"/>
  <c r="J94" i="51"/>
  <c r="N94" i="51"/>
  <c r="K94" i="51"/>
  <c r="O5" i="51"/>
  <c r="P5" i="51" s="1"/>
  <c r="F94" i="51"/>
  <c r="O79" i="50"/>
  <c r="P79" i="50"/>
  <c r="N78" i="50"/>
  <c r="M78" i="50"/>
  <c r="L78" i="50"/>
  <c r="K78" i="50"/>
  <c r="J78" i="50"/>
  <c r="I78" i="50"/>
  <c r="H78" i="50"/>
  <c r="G78" i="50"/>
  <c r="F78" i="50"/>
  <c r="E78" i="50"/>
  <c r="D78" i="50"/>
  <c r="O77" i="50"/>
  <c r="P77" i="50" s="1"/>
  <c r="O76" i="50"/>
  <c r="P76" i="50" s="1"/>
  <c r="O75" i="50"/>
  <c r="P75" i="50"/>
  <c r="O74" i="50"/>
  <c r="P74" i="50"/>
  <c r="N73" i="50"/>
  <c r="M73" i="50"/>
  <c r="L73" i="50"/>
  <c r="O73" i="50" s="1"/>
  <c r="P73" i="50" s="1"/>
  <c r="K73" i="50"/>
  <c r="J73" i="50"/>
  <c r="I73" i="50"/>
  <c r="H73" i="50"/>
  <c r="G73" i="50"/>
  <c r="F73" i="50"/>
  <c r="E73" i="50"/>
  <c r="D73" i="50"/>
  <c r="O72" i="50"/>
  <c r="P72" i="50" s="1"/>
  <c r="O71" i="50"/>
  <c r="P71" i="50" s="1"/>
  <c r="O70" i="50"/>
  <c r="P70" i="50"/>
  <c r="O69" i="50"/>
  <c r="P69" i="50" s="1"/>
  <c r="O68" i="50"/>
  <c r="P68" i="50"/>
  <c r="O67" i="50"/>
  <c r="P67" i="50" s="1"/>
  <c r="O66" i="50"/>
  <c r="P66" i="50" s="1"/>
  <c r="N65" i="50"/>
  <c r="M65" i="50"/>
  <c r="M80" i="50" s="1"/>
  <c r="L65" i="50"/>
  <c r="O65" i="50" s="1"/>
  <c r="P65" i="50" s="1"/>
  <c r="K65" i="50"/>
  <c r="J65" i="50"/>
  <c r="I65" i="50"/>
  <c r="H65" i="50"/>
  <c r="G65" i="50"/>
  <c r="F65" i="50"/>
  <c r="E65" i="50"/>
  <c r="D65" i="50"/>
  <c r="O64" i="50"/>
  <c r="P64" i="50" s="1"/>
  <c r="O63" i="50"/>
  <c r="P63" i="50"/>
  <c r="O62" i="50"/>
  <c r="P62" i="50" s="1"/>
  <c r="O61" i="50"/>
  <c r="P61" i="50" s="1"/>
  <c r="O60" i="50"/>
  <c r="P60" i="50"/>
  <c r="O59" i="50"/>
  <c r="P59" i="50"/>
  <c r="O58" i="50"/>
  <c r="P58" i="50" s="1"/>
  <c r="O57" i="50"/>
  <c r="P57" i="50"/>
  <c r="O56" i="50"/>
  <c r="P56" i="50" s="1"/>
  <c r="O55" i="50"/>
  <c r="P55" i="50" s="1"/>
  <c r="O54" i="50"/>
  <c r="P54" i="50" s="1"/>
  <c r="O53" i="50"/>
  <c r="P53" i="50" s="1"/>
  <c r="O52" i="50"/>
  <c r="P52" i="50" s="1"/>
  <c r="O51" i="50"/>
  <c r="P51" i="50" s="1"/>
  <c r="O50" i="50"/>
  <c r="P50" i="50" s="1"/>
  <c r="O49" i="50"/>
  <c r="P49" i="50" s="1"/>
  <c r="O48" i="50"/>
  <c r="P48" i="50"/>
  <c r="O47" i="50"/>
  <c r="P47" i="50"/>
  <c r="O46" i="50"/>
  <c r="P46" i="50" s="1"/>
  <c r="O45" i="50"/>
  <c r="P45" i="50"/>
  <c r="O44" i="50"/>
  <c r="P44" i="50" s="1"/>
  <c r="O43" i="50"/>
  <c r="P43" i="50" s="1"/>
  <c r="N42" i="50"/>
  <c r="N80" i="50" s="1"/>
  <c r="M42" i="50"/>
  <c r="L42" i="50"/>
  <c r="K42" i="50"/>
  <c r="J42" i="50"/>
  <c r="I42" i="50"/>
  <c r="H42" i="50"/>
  <c r="G42" i="50"/>
  <c r="F42" i="50"/>
  <c r="E42" i="50"/>
  <c r="D42" i="50"/>
  <c r="O42" i="50" s="1"/>
  <c r="P42" i="50" s="1"/>
  <c r="O41" i="50"/>
  <c r="P41" i="50"/>
  <c r="O40" i="50"/>
  <c r="P40" i="50" s="1"/>
  <c r="O39" i="50"/>
  <c r="P39" i="50" s="1"/>
  <c r="O38" i="50"/>
  <c r="P38" i="50" s="1"/>
  <c r="O37" i="50"/>
  <c r="P37" i="50"/>
  <c r="O36" i="50"/>
  <c r="P36" i="50"/>
  <c r="O35" i="50"/>
  <c r="P35" i="50" s="1"/>
  <c r="O34" i="50"/>
  <c r="P34" i="50" s="1"/>
  <c r="O33" i="50"/>
  <c r="P33" i="50" s="1"/>
  <c r="O32" i="50"/>
  <c r="P32" i="50" s="1"/>
  <c r="O31" i="50"/>
  <c r="P31" i="50"/>
  <c r="O30" i="50"/>
  <c r="P30" i="50"/>
  <c r="O29" i="50"/>
  <c r="P29" i="50"/>
  <c r="O28" i="50"/>
  <c r="P28" i="50" s="1"/>
  <c r="O27" i="50"/>
  <c r="P27" i="50" s="1"/>
  <c r="O26" i="50"/>
  <c r="P26" i="50" s="1"/>
  <c r="O25" i="50"/>
  <c r="P25" i="50"/>
  <c r="O24" i="50"/>
  <c r="P24" i="50"/>
  <c r="O23" i="50"/>
  <c r="P23" i="50"/>
  <c r="O22" i="50"/>
  <c r="P22" i="50" s="1"/>
  <c r="O21" i="50"/>
  <c r="P21" i="50" s="1"/>
  <c r="O20" i="50"/>
  <c r="P20" i="50" s="1"/>
  <c r="O19" i="50"/>
  <c r="P19" i="50"/>
  <c r="O18" i="50"/>
  <c r="P18" i="50"/>
  <c r="N17" i="50"/>
  <c r="M17" i="50"/>
  <c r="L17" i="50"/>
  <c r="K17" i="50"/>
  <c r="J17" i="50"/>
  <c r="J80" i="50" s="1"/>
  <c r="I17" i="50"/>
  <c r="H17" i="50"/>
  <c r="G17" i="50"/>
  <c r="G80" i="50" s="1"/>
  <c r="F17" i="50"/>
  <c r="E17" i="50"/>
  <c r="E80" i="50" s="1"/>
  <c r="D17" i="50"/>
  <c r="O17" i="50" s="1"/>
  <c r="P17" i="50" s="1"/>
  <c r="O16" i="50"/>
  <c r="P16" i="50" s="1"/>
  <c r="O15" i="50"/>
  <c r="P15" i="50"/>
  <c r="O14" i="50"/>
  <c r="P14" i="50" s="1"/>
  <c r="N13" i="50"/>
  <c r="M13" i="50"/>
  <c r="L13" i="50"/>
  <c r="K13" i="50"/>
  <c r="J13" i="50"/>
  <c r="I13" i="50"/>
  <c r="H13" i="50"/>
  <c r="G13" i="50"/>
  <c r="F13" i="50"/>
  <c r="E13" i="50"/>
  <c r="D13" i="50"/>
  <c r="O12" i="50"/>
  <c r="P12" i="50" s="1"/>
  <c r="O11" i="50"/>
  <c r="P11" i="50" s="1"/>
  <c r="O10" i="50"/>
  <c r="P10" i="50"/>
  <c r="O9" i="50"/>
  <c r="P9" i="50" s="1"/>
  <c r="O8" i="50"/>
  <c r="P8" i="50" s="1"/>
  <c r="O7" i="50"/>
  <c r="P7" i="50" s="1"/>
  <c r="O6" i="50"/>
  <c r="P6" i="50" s="1"/>
  <c r="N5" i="50"/>
  <c r="M5" i="50"/>
  <c r="L5" i="50"/>
  <c r="K5" i="50"/>
  <c r="J5" i="50"/>
  <c r="I5" i="50"/>
  <c r="H5" i="50"/>
  <c r="G5" i="50"/>
  <c r="F5" i="50"/>
  <c r="F80" i="50" s="1"/>
  <c r="E5" i="50"/>
  <c r="D5" i="50"/>
  <c r="N82" i="48"/>
  <c r="O82" i="48"/>
  <c r="N81" i="48"/>
  <c r="O81" i="48"/>
  <c r="M80" i="48"/>
  <c r="L80" i="48"/>
  <c r="K80" i="48"/>
  <c r="J80" i="48"/>
  <c r="N80" i="48" s="1"/>
  <c r="O80" i="48" s="1"/>
  <c r="I80" i="48"/>
  <c r="H80" i="48"/>
  <c r="G80" i="48"/>
  <c r="F80" i="48"/>
  <c r="E80" i="48"/>
  <c r="D80" i="48"/>
  <c r="N79" i="48"/>
  <c r="O79" i="48"/>
  <c r="N78" i="48"/>
  <c r="O78" i="48" s="1"/>
  <c r="N77" i="48"/>
  <c r="O77" i="48" s="1"/>
  <c r="N76" i="48"/>
  <c r="O76" i="48"/>
  <c r="N75" i="48"/>
  <c r="O75" i="48"/>
  <c r="M74" i="48"/>
  <c r="L74" i="48"/>
  <c r="K74" i="48"/>
  <c r="J74" i="48"/>
  <c r="I74" i="48"/>
  <c r="H74" i="48"/>
  <c r="N74" i="48" s="1"/>
  <c r="O74" i="48" s="1"/>
  <c r="G74" i="48"/>
  <c r="F74" i="48"/>
  <c r="E74" i="48"/>
  <c r="D74" i="48"/>
  <c r="N73" i="48"/>
  <c r="O73" i="48"/>
  <c r="N72" i="48"/>
  <c r="O72" i="48"/>
  <c r="N71" i="48"/>
  <c r="O71" i="48"/>
  <c r="N70" i="48"/>
  <c r="O70" i="48" s="1"/>
  <c r="N69" i="48"/>
  <c r="O69" i="48" s="1"/>
  <c r="N68" i="48"/>
  <c r="O68" i="48"/>
  <c r="N67" i="48"/>
  <c r="O67" i="48"/>
  <c r="M66" i="48"/>
  <c r="L66" i="48"/>
  <c r="K66" i="48"/>
  <c r="K83" i="48" s="1"/>
  <c r="J66" i="48"/>
  <c r="J83" i="48" s="1"/>
  <c r="I66" i="48"/>
  <c r="H66" i="48"/>
  <c r="G66" i="48"/>
  <c r="F66" i="48"/>
  <c r="E66" i="48"/>
  <c r="D66" i="48"/>
  <c r="N65" i="48"/>
  <c r="O65" i="48"/>
  <c r="N64" i="48"/>
  <c r="O64" i="48" s="1"/>
  <c r="N63" i="48"/>
  <c r="O63" i="48"/>
  <c r="N62" i="48"/>
  <c r="O62" i="48" s="1"/>
  <c r="N61" i="48"/>
  <c r="O61" i="48" s="1"/>
  <c r="N60" i="48"/>
  <c r="O60" i="48"/>
  <c r="N59" i="48"/>
  <c r="O59" i="48"/>
  <c r="N58" i="48"/>
  <c r="O58" i="48" s="1"/>
  <c r="N57" i="48"/>
  <c r="O57" i="48"/>
  <c r="N56" i="48"/>
  <c r="O56" i="48" s="1"/>
  <c r="N55" i="48"/>
  <c r="O55" i="48" s="1"/>
  <c r="N54" i="48"/>
  <c r="O54" i="48"/>
  <c r="N53" i="48"/>
  <c r="O53" i="48"/>
  <c r="N52" i="48"/>
  <c r="O52" i="48" s="1"/>
  <c r="N51" i="48"/>
  <c r="O51" i="48" s="1"/>
  <c r="N50" i="48"/>
  <c r="O50" i="48" s="1"/>
  <c r="N49" i="48"/>
  <c r="O49" i="48" s="1"/>
  <c r="N48" i="48"/>
  <c r="O48" i="48"/>
  <c r="N47" i="48"/>
  <c r="O47" i="48"/>
  <c r="N46" i="48"/>
  <c r="O46" i="48" s="1"/>
  <c r="N45" i="48"/>
  <c r="O45" i="48"/>
  <c r="N44" i="48"/>
  <c r="O44" i="48" s="1"/>
  <c r="N43" i="48"/>
  <c r="O43" i="48" s="1"/>
  <c r="M42" i="48"/>
  <c r="L42" i="48"/>
  <c r="K42" i="48"/>
  <c r="J42" i="48"/>
  <c r="I42" i="48"/>
  <c r="H42" i="48"/>
  <c r="G42" i="48"/>
  <c r="F42" i="48"/>
  <c r="E42" i="48"/>
  <c r="D42" i="48"/>
  <c r="N42" i="48" s="1"/>
  <c r="O42" i="48" s="1"/>
  <c r="N41" i="48"/>
  <c r="O41" i="48" s="1"/>
  <c r="N40" i="48"/>
  <c r="O40" i="48"/>
  <c r="N39" i="48"/>
  <c r="O39" i="48"/>
  <c r="N38" i="48"/>
  <c r="O38" i="48" s="1"/>
  <c r="N37" i="48"/>
  <c r="O37" i="48"/>
  <c r="N36" i="48"/>
  <c r="O36" i="48" s="1"/>
  <c r="N35" i="48"/>
  <c r="O35" i="48" s="1"/>
  <c r="N34" i="48"/>
  <c r="O34" i="48" s="1"/>
  <c r="N33" i="48"/>
  <c r="O33" i="48"/>
  <c r="N32" i="48"/>
  <c r="O32" i="48" s="1"/>
  <c r="N31" i="48"/>
  <c r="O31" i="48" s="1"/>
  <c r="N30" i="48"/>
  <c r="O30" i="48" s="1"/>
  <c r="N29" i="48"/>
  <c r="O29" i="48" s="1"/>
  <c r="N28" i="48"/>
  <c r="O28" i="48"/>
  <c r="N27" i="48"/>
  <c r="O27" i="48"/>
  <c r="N26" i="48"/>
  <c r="O26" i="48" s="1"/>
  <c r="N25" i="48"/>
  <c r="O25" i="48"/>
  <c r="N24" i="48"/>
  <c r="O24" i="48" s="1"/>
  <c r="N23" i="48"/>
  <c r="O23" i="48" s="1"/>
  <c r="N22" i="48"/>
  <c r="O22" i="48"/>
  <c r="N21" i="48"/>
  <c r="O21" i="48" s="1"/>
  <c r="N20" i="48"/>
  <c r="O20" i="48" s="1"/>
  <c r="N19" i="48"/>
  <c r="O19" i="48" s="1"/>
  <c r="N18" i="48"/>
  <c r="O18" i="48" s="1"/>
  <c r="M17" i="48"/>
  <c r="L17" i="48"/>
  <c r="K17" i="48"/>
  <c r="J17" i="48"/>
  <c r="I17" i="48"/>
  <c r="I83" i="48" s="1"/>
  <c r="H17" i="48"/>
  <c r="H83" i="48" s="1"/>
  <c r="G17" i="48"/>
  <c r="F17" i="48"/>
  <c r="F83" i="48" s="1"/>
  <c r="E17" i="48"/>
  <c r="D17" i="48"/>
  <c r="N17" i="48" s="1"/>
  <c r="O17" i="48" s="1"/>
  <c r="N16" i="48"/>
  <c r="O16" i="48" s="1"/>
  <c r="N15" i="48"/>
  <c r="O15" i="48" s="1"/>
  <c r="N14" i="48"/>
  <c r="O14" i="48"/>
  <c r="M13" i="48"/>
  <c r="L13" i="48"/>
  <c r="K13" i="48"/>
  <c r="J13" i="48"/>
  <c r="I13" i="48"/>
  <c r="H13" i="48"/>
  <c r="G13" i="48"/>
  <c r="F13" i="48"/>
  <c r="E13" i="48"/>
  <c r="D13" i="48"/>
  <c r="N12" i="48"/>
  <c r="O12" i="48"/>
  <c r="N11" i="48"/>
  <c r="O11" i="48"/>
  <c r="N10" i="48"/>
  <c r="O10" i="48" s="1"/>
  <c r="N9" i="48"/>
  <c r="O9" i="48"/>
  <c r="N8" i="48"/>
  <c r="O8" i="48" s="1"/>
  <c r="N7" i="48"/>
  <c r="O7" i="48" s="1"/>
  <c r="N6" i="48"/>
  <c r="O6" i="48" s="1"/>
  <c r="M5" i="48"/>
  <c r="L5" i="48"/>
  <c r="K5" i="48"/>
  <c r="J5" i="48"/>
  <c r="I5" i="48"/>
  <c r="H5" i="48"/>
  <c r="G5" i="48"/>
  <c r="F5" i="48"/>
  <c r="E5" i="48"/>
  <c r="D5" i="48"/>
  <c r="D83" i="48" s="1"/>
  <c r="N81" i="47"/>
  <c r="O81" i="47"/>
  <c r="M80" i="47"/>
  <c r="L80" i="47"/>
  <c r="K80" i="47"/>
  <c r="J80" i="47"/>
  <c r="I80" i="47"/>
  <c r="H80" i="47"/>
  <c r="G80" i="47"/>
  <c r="N80" i="47" s="1"/>
  <c r="O80" i="47" s="1"/>
  <c r="F80" i="47"/>
  <c r="E80" i="47"/>
  <c r="D80" i="47"/>
  <c r="N79" i="47"/>
  <c r="O79" i="47" s="1"/>
  <c r="N78" i="47"/>
  <c r="O78" i="47" s="1"/>
  <c r="N77" i="47"/>
  <c r="O77" i="47" s="1"/>
  <c r="N76" i="47"/>
  <c r="O76" i="47"/>
  <c r="N75" i="47"/>
  <c r="O75" i="47" s="1"/>
  <c r="M74" i="47"/>
  <c r="L74" i="47"/>
  <c r="K74" i="47"/>
  <c r="J74" i="47"/>
  <c r="I74" i="47"/>
  <c r="H74" i="47"/>
  <c r="G74" i="47"/>
  <c r="F74" i="47"/>
  <c r="E74" i="47"/>
  <c r="N74" i="47" s="1"/>
  <c r="O74" i="47" s="1"/>
  <c r="D74" i="47"/>
  <c r="N73" i="47"/>
  <c r="O73" i="47" s="1"/>
  <c r="N72" i="47"/>
  <c r="O72" i="47" s="1"/>
  <c r="N71" i="47"/>
  <c r="O71" i="47" s="1"/>
  <c r="N70" i="47"/>
  <c r="O70" i="47" s="1"/>
  <c r="N69" i="47"/>
  <c r="O69" i="47" s="1"/>
  <c r="N68" i="47"/>
  <c r="O68" i="47"/>
  <c r="N67" i="47"/>
  <c r="O67" i="47" s="1"/>
  <c r="M66" i="47"/>
  <c r="L66" i="47"/>
  <c r="K66" i="47"/>
  <c r="J66" i="47"/>
  <c r="I66" i="47"/>
  <c r="H66" i="47"/>
  <c r="G66" i="47"/>
  <c r="G82" i="47" s="1"/>
  <c r="F66" i="47"/>
  <c r="E66" i="47"/>
  <c r="N66" i="47" s="1"/>
  <c r="O66" i="47" s="1"/>
  <c r="D66" i="47"/>
  <c r="N65" i="47"/>
  <c r="O65" i="47" s="1"/>
  <c r="N64" i="47"/>
  <c r="O64" i="47" s="1"/>
  <c r="N63" i="47"/>
  <c r="O63" i="47" s="1"/>
  <c r="N62" i="47"/>
  <c r="O62" i="47" s="1"/>
  <c r="N61" i="47"/>
  <c r="O61" i="47" s="1"/>
  <c r="N60" i="47"/>
  <c r="O60" i="47"/>
  <c r="N59" i="47"/>
  <c r="O59" i="47" s="1"/>
  <c r="N58" i="47"/>
  <c r="O58" i="47" s="1"/>
  <c r="N57" i="47"/>
  <c r="O57" i="47"/>
  <c r="N56" i="47"/>
  <c r="O56" i="47"/>
  <c r="N55" i="47"/>
  <c r="O55" i="47" s="1"/>
  <c r="N54" i="47"/>
  <c r="O54" i="47"/>
  <c r="N53" i="47"/>
  <c r="O53" i="47" s="1"/>
  <c r="N52" i="47"/>
  <c r="O52" i="47" s="1"/>
  <c r="N51" i="47"/>
  <c r="O51" i="47" s="1"/>
  <c r="N50" i="47"/>
  <c r="O50" i="47" s="1"/>
  <c r="N49" i="47"/>
  <c r="O49" i="47" s="1"/>
  <c r="N48" i="47"/>
  <c r="O48" i="47"/>
  <c r="N47" i="47"/>
  <c r="O47" i="47" s="1"/>
  <c r="N46" i="47"/>
  <c r="O46" i="47" s="1"/>
  <c r="N45" i="47"/>
  <c r="O45" i="47"/>
  <c r="N44" i="47"/>
  <c r="O44" i="47"/>
  <c r="N43" i="47"/>
  <c r="O43" i="47" s="1"/>
  <c r="M42" i="47"/>
  <c r="L42" i="47"/>
  <c r="K42" i="47"/>
  <c r="J42" i="47"/>
  <c r="I42" i="47"/>
  <c r="N42" i="47" s="1"/>
  <c r="O42" i="47" s="1"/>
  <c r="H42" i="47"/>
  <c r="G42" i="47"/>
  <c r="F42" i="47"/>
  <c r="E42" i="47"/>
  <c r="D42" i="47"/>
  <c r="N41" i="47"/>
  <c r="O41" i="47" s="1"/>
  <c r="N40" i="47"/>
  <c r="O40" i="47"/>
  <c r="N39" i="47"/>
  <c r="O39" i="47" s="1"/>
  <c r="N38" i="47"/>
  <c r="O38" i="47" s="1"/>
  <c r="N37" i="47"/>
  <c r="O37" i="47"/>
  <c r="N36" i="47"/>
  <c r="O36" i="47"/>
  <c r="N35" i="47"/>
  <c r="O35" i="47" s="1"/>
  <c r="N34" i="47"/>
  <c r="O34" i="47"/>
  <c r="N33" i="47"/>
  <c r="O33" i="47" s="1"/>
  <c r="N32" i="47"/>
  <c r="O32" i="47" s="1"/>
  <c r="N31" i="47"/>
  <c r="O31" i="47" s="1"/>
  <c r="N30" i="47"/>
  <c r="O30" i="47" s="1"/>
  <c r="N29" i="47"/>
  <c r="O29" i="47" s="1"/>
  <c r="N28" i="47"/>
  <c r="O28" i="47"/>
  <c r="N27" i="47"/>
  <c r="O27" i="47" s="1"/>
  <c r="N26" i="47"/>
  <c r="O26" i="47" s="1"/>
  <c r="N25" i="47"/>
  <c r="O25" i="47"/>
  <c r="N24" i="47"/>
  <c r="O24" i="47"/>
  <c r="N23" i="47"/>
  <c r="O23" i="47" s="1"/>
  <c r="N22" i="47"/>
  <c r="O22" i="47"/>
  <c r="N21" i="47"/>
  <c r="O21" i="47" s="1"/>
  <c r="N20" i="47"/>
  <c r="O20" i="47" s="1"/>
  <c r="N19" i="47"/>
  <c r="O19" i="47"/>
  <c r="M18" i="47"/>
  <c r="N18" i="47" s="1"/>
  <c r="O18" i="47" s="1"/>
  <c r="L18" i="47"/>
  <c r="K18" i="47"/>
  <c r="J18" i="47"/>
  <c r="I18" i="47"/>
  <c r="H18" i="47"/>
  <c r="G18" i="47"/>
  <c r="F18" i="47"/>
  <c r="E18" i="47"/>
  <c r="D18" i="47"/>
  <c r="N17" i="47"/>
  <c r="O17" i="47"/>
  <c r="N16" i="47"/>
  <c r="O16" i="47"/>
  <c r="N15" i="47"/>
  <c r="O15" i="47" s="1"/>
  <c r="M14" i="47"/>
  <c r="L14" i="47"/>
  <c r="K14" i="47"/>
  <c r="J14" i="47"/>
  <c r="I14" i="47"/>
  <c r="I82" i="47" s="1"/>
  <c r="H14" i="47"/>
  <c r="N14" i="47" s="1"/>
  <c r="O14" i="47" s="1"/>
  <c r="G14" i="47"/>
  <c r="F14" i="47"/>
  <c r="E14" i="47"/>
  <c r="D14" i="47"/>
  <c r="N13" i="47"/>
  <c r="O13" i="47" s="1"/>
  <c r="N12" i="47"/>
  <c r="O12" i="47" s="1"/>
  <c r="N11" i="47"/>
  <c r="O11" i="47" s="1"/>
  <c r="N10" i="47"/>
  <c r="O10" i="47" s="1"/>
  <c r="N9" i="47"/>
  <c r="O9" i="47"/>
  <c r="N8" i="47"/>
  <c r="O8" i="47"/>
  <c r="N7" i="47"/>
  <c r="O7" i="47" s="1"/>
  <c r="N6" i="47"/>
  <c r="O6" i="47"/>
  <c r="M5" i="47"/>
  <c r="M82" i="47" s="1"/>
  <c r="L5" i="47"/>
  <c r="K5" i="47"/>
  <c r="J5" i="47"/>
  <c r="J82" i="47" s="1"/>
  <c r="I5" i="47"/>
  <c r="H5" i="47"/>
  <c r="G5" i="47"/>
  <c r="F5" i="47"/>
  <c r="E5" i="47"/>
  <c r="D5" i="47"/>
  <c r="N83" i="46"/>
  <c r="O83" i="46"/>
  <c r="N82" i="46"/>
  <c r="O82" i="46" s="1"/>
  <c r="M81" i="46"/>
  <c r="L81" i="46"/>
  <c r="K81" i="46"/>
  <c r="J81" i="46"/>
  <c r="I81" i="46"/>
  <c r="H81" i="46"/>
  <c r="G81" i="46"/>
  <c r="F81" i="46"/>
  <c r="E81" i="46"/>
  <c r="D81" i="46"/>
  <c r="N81" i="46" s="1"/>
  <c r="O81" i="46" s="1"/>
  <c r="N80" i="46"/>
  <c r="O80" i="46" s="1"/>
  <c r="N79" i="46"/>
  <c r="O79" i="46" s="1"/>
  <c r="N78" i="46"/>
  <c r="O78" i="46" s="1"/>
  <c r="N77" i="46"/>
  <c r="O77" i="46" s="1"/>
  <c r="N76" i="46"/>
  <c r="O76" i="46" s="1"/>
  <c r="N75" i="46"/>
  <c r="O75" i="46"/>
  <c r="M74" i="46"/>
  <c r="L74" i="46"/>
  <c r="K74" i="46"/>
  <c r="J74" i="46"/>
  <c r="I74" i="46"/>
  <c r="H74" i="46"/>
  <c r="G74" i="46"/>
  <c r="F74" i="46"/>
  <c r="E74" i="46"/>
  <c r="D74" i="46"/>
  <c r="N74" i="46" s="1"/>
  <c r="O74" i="46" s="1"/>
  <c r="N73" i="46"/>
  <c r="O73" i="46"/>
  <c r="N72" i="46"/>
  <c r="O72" i="46" s="1"/>
  <c r="N71" i="46"/>
  <c r="O71" i="46" s="1"/>
  <c r="N70" i="46"/>
  <c r="O70" i="46"/>
  <c r="N69" i="46"/>
  <c r="O69" i="46"/>
  <c r="N68" i="46"/>
  <c r="O68" i="46" s="1"/>
  <c r="N67" i="46"/>
  <c r="O67" i="46" s="1"/>
  <c r="M66" i="46"/>
  <c r="L66" i="46"/>
  <c r="K66" i="46"/>
  <c r="J66" i="46"/>
  <c r="I66" i="46"/>
  <c r="H66" i="46"/>
  <c r="G66" i="46"/>
  <c r="G84" i="46" s="1"/>
  <c r="F66" i="46"/>
  <c r="F84" i="46" s="1"/>
  <c r="E66" i="46"/>
  <c r="E84" i="46" s="1"/>
  <c r="D66" i="46"/>
  <c r="N66" i="46" s="1"/>
  <c r="O66" i="46" s="1"/>
  <c r="N65" i="46"/>
  <c r="O65" i="46" s="1"/>
  <c r="N64" i="46"/>
  <c r="O64" i="46" s="1"/>
  <c r="N63" i="46"/>
  <c r="O63" i="46" s="1"/>
  <c r="N62" i="46"/>
  <c r="O62" i="46" s="1"/>
  <c r="N61" i="46"/>
  <c r="O61" i="46" s="1"/>
  <c r="N60" i="46"/>
  <c r="O60" i="46" s="1"/>
  <c r="N59" i="46"/>
  <c r="O59" i="46"/>
  <c r="N58" i="46"/>
  <c r="O58" i="46" s="1"/>
  <c r="N57" i="46"/>
  <c r="O57" i="46" s="1"/>
  <c r="N56" i="46"/>
  <c r="O56" i="46"/>
  <c r="N55" i="46"/>
  <c r="O55" i="46"/>
  <c r="N54" i="46"/>
  <c r="O54" i="46" s="1"/>
  <c r="N53" i="46"/>
  <c r="O53" i="46"/>
  <c r="N52" i="46"/>
  <c r="O52" i="46" s="1"/>
  <c r="N51" i="46"/>
  <c r="O51" i="46" s="1"/>
  <c r="N50" i="46"/>
  <c r="O50" i="46" s="1"/>
  <c r="N49" i="46"/>
  <c r="O49" i="46" s="1"/>
  <c r="N48" i="46"/>
  <c r="O48" i="46" s="1"/>
  <c r="N47" i="46"/>
  <c r="O47" i="46"/>
  <c r="N46" i="46"/>
  <c r="O46" i="46" s="1"/>
  <c r="N45" i="46"/>
  <c r="O45" i="46" s="1"/>
  <c r="N44" i="46"/>
  <c r="O44" i="46"/>
  <c r="N43" i="46"/>
  <c r="O43" i="46"/>
  <c r="M42" i="46"/>
  <c r="L42" i="46"/>
  <c r="K42" i="46"/>
  <c r="J42" i="46"/>
  <c r="I42" i="46"/>
  <c r="H42" i="46"/>
  <c r="H84" i="46" s="1"/>
  <c r="G42" i="46"/>
  <c r="F42" i="46"/>
  <c r="E42" i="46"/>
  <c r="D42" i="46"/>
  <c r="N41" i="46"/>
  <c r="O41" i="46"/>
  <c r="N40" i="46"/>
  <c r="O40" i="46" s="1"/>
  <c r="N39" i="46"/>
  <c r="O39" i="46" s="1"/>
  <c r="N38" i="46"/>
  <c r="O38" i="46" s="1"/>
  <c r="N37" i="46"/>
  <c r="O37" i="46" s="1"/>
  <c r="N36" i="46"/>
  <c r="O36" i="46"/>
  <c r="N35" i="46"/>
  <c r="O35" i="46"/>
  <c r="N34" i="46"/>
  <c r="O34" i="46" s="1"/>
  <c r="N33" i="46"/>
  <c r="O33" i="46"/>
  <c r="N32" i="46"/>
  <c r="O32" i="46" s="1"/>
  <c r="N31" i="46"/>
  <c r="O31" i="46" s="1"/>
  <c r="N30" i="46"/>
  <c r="O30" i="46" s="1"/>
  <c r="N29" i="46"/>
  <c r="O29" i="46"/>
  <c r="N28" i="46"/>
  <c r="O28" i="46" s="1"/>
  <c r="N27" i="46"/>
  <c r="O27" i="46" s="1"/>
  <c r="N26" i="46"/>
  <c r="O26" i="46" s="1"/>
  <c r="N25" i="46"/>
  <c r="O25" i="46" s="1"/>
  <c r="N24" i="46"/>
  <c r="O24" i="46"/>
  <c r="N23" i="46"/>
  <c r="O23" i="46"/>
  <c r="N22" i="46"/>
  <c r="O22" i="46" s="1"/>
  <c r="N21" i="46"/>
  <c r="O21" i="46"/>
  <c r="N20" i="46"/>
  <c r="O20" i="46" s="1"/>
  <c r="N19" i="46"/>
  <c r="O19" i="46" s="1"/>
  <c r="N18" i="46"/>
  <c r="O18" i="46"/>
  <c r="M17" i="46"/>
  <c r="L17" i="46"/>
  <c r="K17" i="46"/>
  <c r="J17" i="46"/>
  <c r="I17" i="46"/>
  <c r="H17" i="46"/>
  <c r="G17" i="46"/>
  <c r="F17" i="46"/>
  <c r="E17" i="46"/>
  <c r="D17" i="46"/>
  <c r="N16" i="46"/>
  <c r="O16" i="46"/>
  <c r="N15" i="46"/>
  <c r="O15" i="46"/>
  <c r="N14" i="46"/>
  <c r="O14" i="46" s="1"/>
  <c r="M13" i="46"/>
  <c r="L13" i="46"/>
  <c r="K13" i="46"/>
  <c r="J13" i="46"/>
  <c r="I13" i="46"/>
  <c r="N13" i="46" s="1"/>
  <c r="O13" i="46" s="1"/>
  <c r="H13" i="46"/>
  <c r="G13" i="46"/>
  <c r="F13" i="46"/>
  <c r="E13" i="46"/>
  <c r="D13" i="46"/>
  <c r="N12" i="46"/>
  <c r="O12" i="46" s="1"/>
  <c r="N11" i="46"/>
  <c r="O11" i="46"/>
  <c r="N10" i="46"/>
  <c r="O10" i="46" s="1"/>
  <c r="N9" i="46"/>
  <c r="O9" i="46" s="1"/>
  <c r="N8" i="46"/>
  <c r="O8" i="46"/>
  <c r="N7" i="46"/>
  <c r="O7" i="46"/>
  <c r="N6" i="46"/>
  <c r="O6" i="46" s="1"/>
  <c r="M5" i="46"/>
  <c r="L5" i="46"/>
  <c r="L84" i="46" s="1"/>
  <c r="K5" i="46"/>
  <c r="J5" i="46"/>
  <c r="J84" i="46" s="1"/>
  <c r="I5" i="46"/>
  <c r="N5" i="46" s="1"/>
  <c r="O5" i="46" s="1"/>
  <c r="H5" i="46"/>
  <c r="G5" i="46"/>
  <c r="F5" i="46"/>
  <c r="E5" i="46"/>
  <c r="D5" i="46"/>
  <c r="N83" i="45"/>
  <c r="O83" i="45" s="1"/>
  <c r="M82" i="45"/>
  <c r="L82" i="45"/>
  <c r="K82" i="45"/>
  <c r="J82" i="45"/>
  <c r="I82" i="45"/>
  <c r="H82" i="45"/>
  <c r="G82" i="45"/>
  <c r="F82" i="45"/>
  <c r="E82" i="45"/>
  <c r="D82" i="45"/>
  <c r="N81" i="45"/>
  <c r="O81" i="45" s="1"/>
  <c r="N80" i="45"/>
  <c r="O80" i="45"/>
  <c r="N79" i="45"/>
  <c r="O79" i="45" s="1"/>
  <c r="N78" i="45"/>
  <c r="O78" i="45" s="1"/>
  <c r="N77" i="45"/>
  <c r="O77" i="45"/>
  <c r="N76" i="45"/>
  <c r="O76" i="45" s="1"/>
  <c r="M75" i="45"/>
  <c r="L75" i="45"/>
  <c r="K75" i="45"/>
  <c r="J75" i="45"/>
  <c r="I75" i="45"/>
  <c r="H75" i="45"/>
  <c r="G75" i="45"/>
  <c r="F75" i="45"/>
  <c r="E75" i="45"/>
  <c r="D75" i="45"/>
  <c r="N75" i="45" s="1"/>
  <c r="O75" i="45" s="1"/>
  <c r="N74" i="45"/>
  <c r="O74" i="45"/>
  <c r="N73" i="45"/>
  <c r="O73" i="45" s="1"/>
  <c r="N72" i="45"/>
  <c r="O72" i="45"/>
  <c r="N71" i="45"/>
  <c r="O71" i="45" s="1"/>
  <c r="N70" i="45"/>
  <c r="O70" i="45" s="1"/>
  <c r="N69" i="45"/>
  <c r="O69" i="45"/>
  <c r="N68" i="45"/>
  <c r="O68" i="45" s="1"/>
  <c r="M67" i="45"/>
  <c r="L67" i="45"/>
  <c r="K67" i="45"/>
  <c r="J67" i="45"/>
  <c r="I67" i="45"/>
  <c r="H67" i="45"/>
  <c r="G67" i="45"/>
  <c r="F67" i="45"/>
  <c r="E67" i="45"/>
  <c r="D67" i="45"/>
  <c r="N67" i="45" s="1"/>
  <c r="O67" i="45" s="1"/>
  <c r="N66" i="45"/>
  <c r="O66" i="45"/>
  <c r="N65" i="45"/>
  <c r="O65" i="45" s="1"/>
  <c r="N64" i="45"/>
  <c r="O64" i="45" s="1"/>
  <c r="N63" i="45"/>
  <c r="O63" i="45" s="1"/>
  <c r="N62" i="45"/>
  <c r="O62" i="45" s="1"/>
  <c r="N61" i="45"/>
  <c r="O61" i="45"/>
  <c r="N60" i="45"/>
  <c r="O60" i="45" s="1"/>
  <c r="N59" i="45"/>
  <c r="O59" i="45" s="1"/>
  <c r="N58" i="45"/>
  <c r="O58" i="45"/>
  <c r="N57" i="45"/>
  <c r="O57" i="45" s="1"/>
  <c r="N56" i="45"/>
  <c r="O56" i="45" s="1"/>
  <c r="N55" i="45"/>
  <c r="O55" i="45"/>
  <c r="N54" i="45"/>
  <c r="O54" i="45"/>
  <c r="N53" i="45"/>
  <c r="O53" i="45" s="1"/>
  <c r="N52" i="45"/>
  <c r="O52" i="45"/>
  <c r="N51" i="45"/>
  <c r="O51" i="45" s="1"/>
  <c r="N50" i="45"/>
  <c r="O50" i="45" s="1"/>
  <c r="N49" i="45"/>
  <c r="O49" i="45"/>
  <c r="N48" i="45"/>
  <c r="O48" i="45"/>
  <c r="N47" i="45"/>
  <c r="O47" i="45" s="1"/>
  <c r="N46" i="45"/>
  <c r="O46" i="45"/>
  <c r="N45" i="45"/>
  <c r="O45" i="45" s="1"/>
  <c r="N44" i="45"/>
  <c r="O44" i="45" s="1"/>
  <c r="M43" i="45"/>
  <c r="L43" i="45"/>
  <c r="K43" i="45"/>
  <c r="J43" i="45"/>
  <c r="I43" i="45"/>
  <c r="H43" i="45"/>
  <c r="G43" i="45"/>
  <c r="F43" i="45"/>
  <c r="E43" i="45"/>
  <c r="E84" i="45" s="1"/>
  <c r="D43" i="45"/>
  <c r="N43" i="45" s="1"/>
  <c r="O43" i="45" s="1"/>
  <c r="N42" i="45"/>
  <c r="O42" i="45" s="1"/>
  <c r="N41" i="45"/>
  <c r="O41" i="45"/>
  <c r="N40" i="45"/>
  <c r="O40" i="45"/>
  <c r="N39" i="45"/>
  <c r="O39" i="45" s="1"/>
  <c r="N38" i="45"/>
  <c r="O38" i="45"/>
  <c r="N37" i="45"/>
  <c r="O37" i="45" s="1"/>
  <c r="N36" i="45"/>
  <c r="O36" i="45" s="1"/>
  <c r="N35" i="45"/>
  <c r="O35" i="45"/>
  <c r="N34" i="45"/>
  <c r="O34" i="45"/>
  <c r="N33" i="45"/>
  <c r="O33" i="45" s="1"/>
  <c r="N32" i="45"/>
  <c r="O32" i="45"/>
  <c r="N31" i="45"/>
  <c r="O31" i="45" s="1"/>
  <c r="N30" i="45"/>
  <c r="O30" i="45" s="1"/>
  <c r="N29" i="45"/>
  <c r="O29" i="45" s="1"/>
  <c r="N28" i="45"/>
  <c r="O28" i="45"/>
  <c r="N27" i="45"/>
  <c r="O27" i="45" s="1"/>
  <c r="N26" i="45"/>
  <c r="O26" i="45" s="1"/>
  <c r="N25" i="45"/>
  <c r="O25" i="45" s="1"/>
  <c r="N24" i="45"/>
  <c r="O24" i="45" s="1"/>
  <c r="N23" i="45"/>
  <c r="O23" i="45"/>
  <c r="N22" i="45"/>
  <c r="O22" i="45"/>
  <c r="N21" i="45"/>
  <c r="O21" i="45" s="1"/>
  <c r="N20" i="45"/>
  <c r="O20" i="45"/>
  <c r="N19" i="45"/>
  <c r="O19" i="45" s="1"/>
  <c r="M18" i="45"/>
  <c r="L18" i="45"/>
  <c r="K18" i="45"/>
  <c r="J18" i="45"/>
  <c r="N18" i="45" s="1"/>
  <c r="O18" i="45" s="1"/>
  <c r="I18" i="45"/>
  <c r="H18" i="45"/>
  <c r="G18" i="45"/>
  <c r="F18" i="45"/>
  <c r="E18" i="45"/>
  <c r="D18" i="45"/>
  <c r="N17" i="45"/>
  <c r="O17" i="45" s="1"/>
  <c r="N16" i="45"/>
  <c r="O16" i="45" s="1"/>
  <c r="N15" i="45"/>
  <c r="O15" i="45"/>
  <c r="N14" i="45"/>
  <c r="O14" i="45"/>
  <c r="M13" i="45"/>
  <c r="L13" i="45"/>
  <c r="K13" i="45"/>
  <c r="J13" i="45"/>
  <c r="I13" i="45"/>
  <c r="H13" i="45"/>
  <c r="G13" i="45"/>
  <c r="F13" i="45"/>
  <c r="F84" i="45" s="1"/>
  <c r="E13" i="45"/>
  <c r="D13" i="45"/>
  <c r="N12" i="45"/>
  <c r="O12" i="45"/>
  <c r="N11" i="45"/>
  <c r="O11" i="45" s="1"/>
  <c r="N10" i="45"/>
  <c r="O10" i="45" s="1"/>
  <c r="N9" i="45"/>
  <c r="O9" i="45" s="1"/>
  <c r="N8" i="45"/>
  <c r="O8" i="45" s="1"/>
  <c r="N7" i="45"/>
  <c r="O7" i="45"/>
  <c r="N6" i="45"/>
  <c r="O6" i="45"/>
  <c r="M5" i="45"/>
  <c r="L5" i="45"/>
  <c r="K5" i="45"/>
  <c r="K84" i="45" s="1"/>
  <c r="J5" i="45"/>
  <c r="J84" i="45" s="1"/>
  <c r="I5" i="45"/>
  <c r="I84" i="45" s="1"/>
  <c r="H5" i="45"/>
  <c r="H84" i="45" s="1"/>
  <c r="G5" i="45"/>
  <c r="G84" i="45" s="1"/>
  <c r="F5" i="45"/>
  <c r="E5" i="45"/>
  <c r="D5" i="45"/>
  <c r="N79" i="44"/>
  <c r="O79" i="44"/>
  <c r="M78" i="44"/>
  <c r="L78" i="44"/>
  <c r="K78" i="44"/>
  <c r="J78" i="44"/>
  <c r="I78" i="44"/>
  <c r="H78" i="44"/>
  <c r="G78" i="44"/>
  <c r="F78" i="44"/>
  <c r="E78" i="44"/>
  <c r="D78" i="44"/>
  <c r="N78" i="44" s="1"/>
  <c r="O78" i="44" s="1"/>
  <c r="N77" i="44"/>
  <c r="O77" i="44"/>
  <c r="N76" i="44"/>
  <c r="O76" i="44" s="1"/>
  <c r="N75" i="44"/>
  <c r="O75" i="44"/>
  <c r="N74" i="44"/>
  <c r="O74" i="44" s="1"/>
  <c r="M73" i="44"/>
  <c r="L73" i="44"/>
  <c r="K73" i="44"/>
  <c r="J73" i="44"/>
  <c r="I73" i="44"/>
  <c r="H73" i="44"/>
  <c r="G73" i="44"/>
  <c r="F73" i="44"/>
  <c r="E73" i="44"/>
  <c r="D73" i="44"/>
  <c r="N72" i="44"/>
  <c r="O72" i="44" s="1"/>
  <c r="N71" i="44"/>
  <c r="O71" i="44" s="1"/>
  <c r="N70" i="44"/>
  <c r="O70" i="44"/>
  <c r="N69" i="44"/>
  <c r="O69" i="44"/>
  <c r="N68" i="44"/>
  <c r="O68" i="44" s="1"/>
  <c r="N67" i="44"/>
  <c r="O67" i="44"/>
  <c r="N66" i="44"/>
  <c r="O66" i="44" s="1"/>
  <c r="M65" i="44"/>
  <c r="L65" i="44"/>
  <c r="K65" i="44"/>
  <c r="J65" i="44"/>
  <c r="I65" i="44"/>
  <c r="H65" i="44"/>
  <c r="G65" i="44"/>
  <c r="F65" i="44"/>
  <c r="E65" i="44"/>
  <c r="D65" i="44"/>
  <c r="N65" i="44" s="1"/>
  <c r="O65" i="44" s="1"/>
  <c r="N64" i="44"/>
  <c r="O64" i="44" s="1"/>
  <c r="N63" i="44"/>
  <c r="O63" i="44" s="1"/>
  <c r="N62" i="44"/>
  <c r="O62" i="44"/>
  <c r="N61" i="44"/>
  <c r="O61" i="44"/>
  <c r="N60" i="44"/>
  <c r="O60" i="44" s="1"/>
  <c r="N59" i="44"/>
  <c r="O59" i="44"/>
  <c r="N58" i="44"/>
  <c r="O58" i="44" s="1"/>
  <c r="N57" i="44"/>
  <c r="O57" i="44" s="1"/>
  <c r="N56" i="44"/>
  <c r="O56" i="44"/>
  <c r="N55" i="44"/>
  <c r="O55" i="44" s="1"/>
  <c r="N54" i="44"/>
  <c r="O54" i="44" s="1"/>
  <c r="N53" i="44"/>
  <c r="O53" i="44" s="1"/>
  <c r="N52" i="44"/>
  <c r="O52" i="44" s="1"/>
  <c r="N51" i="44"/>
  <c r="O51" i="44" s="1"/>
  <c r="N50" i="44"/>
  <c r="O50" i="44"/>
  <c r="N49" i="44"/>
  <c r="O49" i="44"/>
  <c r="N48" i="44"/>
  <c r="O48" i="44" s="1"/>
  <c r="N47" i="44"/>
  <c r="O47" i="44"/>
  <c r="N46" i="44"/>
  <c r="O46" i="44" s="1"/>
  <c r="N45" i="44"/>
  <c r="O45" i="44" s="1"/>
  <c r="N44" i="44"/>
  <c r="O44" i="44" s="1"/>
  <c r="N43" i="44"/>
  <c r="O43" i="44"/>
  <c r="M42" i="44"/>
  <c r="L42" i="44"/>
  <c r="K42" i="44"/>
  <c r="J42" i="44"/>
  <c r="I42" i="44"/>
  <c r="H42" i="44"/>
  <c r="G42" i="44"/>
  <c r="F42" i="44"/>
  <c r="E42" i="44"/>
  <c r="D42" i="44"/>
  <c r="N41" i="44"/>
  <c r="O41" i="44"/>
  <c r="N40" i="44"/>
  <c r="O40" i="44" s="1"/>
  <c r="N39" i="44"/>
  <c r="O39" i="44"/>
  <c r="N38" i="44"/>
  <c r="O38" i="44" s="1"/>
  <c r="N37" i="44"/>
  <c r="O37" i="44" s="1"/>
  <c r="N36" i="44"/>
  <c r="O36" i="44" s="1"/>
  <c r="N35" i="44"/>
  <c r="O35" i="44"/>
  <c r="N34" i="44"/>
  <c r="O34" i="44" s="1"/>
  <c r="N33" i="44"/>
  <c r="O33" i="44"/>
  <c r="N32" i="44"/>
  <c r="O32" i="44" s="1"/>
  <c r="N31" i="44"/>
  <c r="O31" i="44" s="1"/>
  <c r="N30" i="44"/>
  <c r="O30" i="44"/>
  <c r="N29" i="44"/>
  <c r="O29" i="44"/>
  <c r="N28" i="44"/>
  <c r="O28" i="44" s="1"/>
  <c r="N27" i="44"/>
  <c r="O27" i="44"/>
  <c r="N26" i="44"/>
  <c r="O26" i="44" s="1"/>
  <c r="N25" i="44"/>
  <c r="O25" i="44" s="1"/>
  <c r="N24" i="44"/>
  <c r="O24" i="44" s="1"/>
  <c r="N23" i="44"/>
  <c r="O23" i="44" s="1"/>
  <c r="N22" i="44"/>
  <c r="O22" i="44" s="1"/>
  <c r="N21" i="44"/>
  <c r="O21" i="44" s="1"/>
  <c r="N20" i="44"/>
  <c r="O20" i="44" s="1"/>
  <c r="N19" i="44"/>
  <c r="O19" i="44" s="1"/>
  <c r="M18" i="44"/>
  <c r="L18" i="44"/>
  <c r="L80" i="44" s="1"/>
  <c r="K18" i="44"/>
  <c r="K80" i="44" s="1"/>
  <c r="J18" i="44"/>
  <c r="I18" i="44"/>
  <c r="H18" i="44"/>
  <c r="H80" i="44" s="1"/>
  <c r="G18" i="44"/>
  <c r="F18" i="44"/>
  <c r="E18" i="44"/>
  <c r="D18" i="44"/>
  <c r="D80" i="44" s="1"/>
  <c r="N17" i="44"/>
  <c r="O17" i="44" s="1"/>
  <c r="N16" i="44"/>
  <c r="O16" i="44" s="1"/>
  <c r="N15" i="44"/>
  <c r="O15" i="44" s="1"/>
  <c r="N14" i="44"/>
  <c r="O14" i="44" s="1"/>
  <c r="M13" i="44"/>
  <c r="L13" i="44"/>
  <c r="K13" i="44"/>
  <c r="J13" i="44"/>
  <c r="I13" i="44"/>
  <c r="H13" i="44"/>
  <c r="G13" i="44"/>
  <c r="F13" i="44"/>
  <c r="E13" i="44"/>
  <c r="D13" i="44"/>
  <c r="N12" i="44"/>
  <c r="O12" i="44" s="1"/>
  <c r="N11" i="44"/>
  <c r="O11" i="44"/>
  <c r="N10" i="44"/>
  <c r="O10" i="44" s="1"/>
  <c r="N9" i="44"/>
  <c r="O9" i="44" s="1"/>
  <c r="N8" i="44"/>
  <c r="O8" i="44" s="1"/>
  <c r="N7" i="44"/>
  <c r="O7" i="44" s="1"/>
  <c r="N6" i="44"/>
  <c r="O6" i="44" s="1"/>
  <c r="M5" i="44"/>
  <c r="L5" i="44"/>
  <c r="K5" i="44"/>
  <c r="J5" i="44"/>
  <c r="I5" i="44"/>
  <c r="H5" i="44"/>
  <c r="G5" i="44"/>
  <c r="G80" i="44" s="1"/>
  <c r="F5" i="44"/>
  <c r="E5" i="44"/>
  <c r="D5" i="44"/>
  <c r="N80" i="43"/>
  <c r="O80" i="43" s="1"/>
  <c r="N79" i="43"/>
  <c r="O79" i="43"/>
  <c r="M78" i="43"/>
  <c r="L78" i="43"/>
  <c r="K78" i="43"/>
  <c r="J78" i="43"/>
  <c r="I78" i="43"/>
  <c r="H78" i="43"/>
  <c r="G78" i="43"/>
  <c r="F78" i="43"/>
  <c r="E78" i="43"/>
  <c r="D78" i="43"/>
  <c r="N77" i="43"/>
  <c r="O77" i="43" s="1"/>
  <c r="N76" i="43"/>
  <c r="O76" i="43"/>
  <c r="N75" i="43"/>
  <c r="O75" i="43" s="1"/>
  <c r="N74" i="43"/>
  <c r="O74" i="43"/>
  <c r="N73" i="43"/>
  <c r="O73" i="43"/>
  <c r="M72" i="43"/>
  <c r="L72" i="43"/>
  <c r="K72" i="43"/>
  <c r="J72" i="43"/>
  <c r="I72" i="43"/>
  <c r="H72" i="43"/>
  <c r="G72" i="43"/>
  <c r="F72" i="43"/>
  <c r="E72" i="43"/>
  <c r="D72" i="43"/>
  <c r="N71" i="43"/>
  <c r="O71" i="43"/>
  <c r="N70" i="43"/>
  <c r="O70" i="43" s="1"/>
  <c r="N69" i="43"/>
  <c r="O69" i="43"/>
  <c r="N68" i="43"/>
  <c r="O68" i="43" s="1"/>
  <c r="N67" i="43"/>
  <c r="O67" i="43" s="1"/>
  <c r="N66" i="43"/>
  <c r="O66" i="43"/>
  <c r="N65" i="43"/>
  <c r="O65" i="43"/>
  <c r="M64" i="43"/>
  <c r="L64" i="43"/>
  <c r="L81" i="43" s="1"/>
  <c r="K64" i="43"/>
  <c r="N64" i="43" s="1"/>
  <c r="O64" i="43" s="1"/>
  <c r="J64" i="43"/>
  <c r="I64" i="43"/>
  <c r="H64" i="43"/>
  <c r="G64" i="43"/>
  <c r="F64" i="43"/>
  <c r="E64" i="43"/>
  <c r="D64" i="43"/>
  <c r="N63" i="43"/>
  <c r="O63" i="43" s="1"/>
  <c r="N62" i="43"/>
  <c r="O62" i="43" s="1"/>
  <c r="N61" i="43"/>
  <c r="O61" i="43"/>
  <c r="N60" i="43"/>
  <c r="O60" i="43"/>
  <c r="N59" i="43"/>
  <c r="O59" i="43" s="1"/>
  <c r="N58" i="43"/>
  <c r="O58" i="43"/>
  <c r="N57" i="43"/>
  <c r="O57" i="43"/>
  <c r="N56" i="43"/>
  <c r="O56" i="43" s="1"/>
  <c r="N55" i="43"/>
  <c r="O55" i="43" s="1"/>
  <c r="N54" i="43"/>
  <c r="O54" i="43" s="1"/>
  <c r="N53" i="43"/>
  <c r="O53" i="43" s="1"/>
  <c r="N52" i="43"/>
  <c r="O52" i="43" s="1"/>
  <c r="N51" i="43"/>
  <c r="O51" i="43"/>
  <c r="N50" i="43"/>
  <c r="O50" i="43" s="1"/>
  <c r="N49" i="43"/>
  <c r="O49" i="43"/>
  <c r="N48" i="43"/>
  <c r="O48" i="43"/>
  <c r="N47" i="43"/>
  <c r="O47" i="43" s="1"/>
  <c r="N46" i="43"/>
  <c r="O46" i="43"/>
  <c r="N45" i="43"/>
  <c r="O45" i="43"/>
  <c r="N44" i="43"/>
  <c r="O44" i="43" s="1"/>
  <c r="N43" i="43"/>
  <c r="O43" i="43" s="1"/>
  <c r="N42" i="43"/>
  <c r="O42" i="43" s="1"/>
  <c r="M41" i="43"/>
  <c r="L41" i="43"/>
  <c r="K41" i="43"/>
  <c r="J41" i="43"/>
  <c r="I41" i="43"/>
  <c r="H41" i="43"/>
  <c r="G41" i="43"/>
  <c r="F41" i="43"/>
  <c r="E41" i="43"/>
  <c r="D41" i="43"/>
  <c r="N41" i="43" s="1"/>
  <c r="O41" i="43" s="1"/>
  <c r="N40" i="43"/>
  <c r="O40" i="43"/>
  <c r="N39" i="43"/>
  <c r="O39" i="43" s="1"/>
  <c r="N38" i="43"/>
  <c r="O38" i="43"/>
  <c r="N37" i="43"/>
  <c r="O37" i="43"/>
  <c r="N36" i="43"/>
  <c r="O36" i="43" s="1"/>
  <c r="N35" i="43"/>
  <c r="O35" i="43" s="1"/>
  <c r="N34" i="43"/>
  <c r="O34" i="43"/>
  <c r="N33" i="43"/>
  <c r="O33" i="43" s="1"/>
  <c r="N32" i="43"/>
  <c r="O32" i="43"/>
  <c r="N31" i="43"/>
  <c r="O31" i="43"/>
  <c r="N30" i="43"/>
  <c r="O30" i="43" s="1"/>
  <c r="N29" i="43"/>
  <c r="O29" i="43"/>
  <c r="N28" i="43"/>
  <c r="O28" i="43" s="1"/>
  <c r="N27" i="43"/>
  <c r="O27" i="43" s="1"/>
  <c r="N26" i="43"/>
  <c r="O26" i="43"/>
  <c r="N25" i="43"/>
  <c r="O25" i="43"/>
  <c r="N24" i="43"/>
  <c r="O24" i="43" s="1"/>
  <c r="N23" i="43"/>
  <c r="O23" i="43" s="1"/>
  <c r="N22" i="43"/>
  <c r="O22" i="43" s="1"/>
  <c r="N21" i="43"/>
  <c r="O21" i="43" s="1"/>
  <c r="N20" i="43"/>
  <c r="O20" i="43" s="1"/>
  <c r="N19" i="43"/>
  <c r="O19" i="43"/>
  <c r="M18" i="43"/>
  <c r="L18" i="43"/>
  <c r="K18" i="43"/>
  <c r="K81" i="43" s="1"/>
  <c r="J18" i="43"/>
  <c r="I18" i="43"/>
  <c r="I81" i="43" s="1"/>
  <c r="H18" i="43"/>
  <c r="G18" i="43"/>
  <c r="F18" i="43"/>
  <c r="E18" i="43"/>
  <c r="D18" i="43"/>
  <c r="N17" i="43"/>
  <c r="O17" i="43"/>
  <c r="N16" i="43"/>
  <c r="O16" i="43" s="1"/>
  <c r="N15" i="43"/>
  <c r="O15" i="43" s="1"/>
  <c r="N14" i="43"/>
  <c r="O14" i="43"/>
  <c r="M13" i="43"/>
  <c r="L13" i="43"/>
  <c r="K13" i="43"/>
  <c r="J13" i="43"/>
  <c r="I13" i="43"/>
  <c r="H13" i="43"/>
  <c r="G13" i="43"/>
  <c r="F13" i="43"/>
  <c r="E13" i="43"/>
  <c r="D13" i="43"/>
  <c r="N12" i="43"/>
  <c r="O12" i="43"/>
  <c r="N11" i="43"/>
  <c r="O11" i="43" s="1"/>
  <c r="N10" i="43"/>
  <c r="O10" i="43"/>
  <c r="N9" i="43"/>
  <c r="O9" i="43" s="1"/>
  <c r="N8" i="43"/>
  <c r="O8" i="43" s="1"/>
  <c r="N7" i="43"/>
  <c r="O7" i="43" s="1"/>
  <c r="N6" i="43"/>
  <c r="O6" i="43" s="1"/>
  <c r="M5" i="43"/>
  <c r="L5" i="43"/>
  <c r="K5" i="43"/>
  <c r="J5" i="43"/>
  <c r="I5" i="43"/>
  <c r="H5" i="43"/>
  <c r="G5" i="43"/>
  <c r="G81" i="43" s="1"/>
  <c r="F5" i="43"/>
  <c r="F81" i="43" s="1"/>
  <c r="E5" i="43"/>
  <c r="E81" i="43" s="1"/>
  <c r="D5" i="43"/>
  <c r="D81" i="43" s="1"/>
  <c r="N8" i="42"/>
  <c r="O8" i="42" s="1"/>
  <c r="N87" i="42"/>
  <c r="O87" i="42" s="1"/>
  <c r="N86" i="42"/>
  <c r="O86" i="42"/>
  <c r="M85" i="42"/>
  <c r="L85" i="42"/>
  <c r="N85" i="42" s="1"/>
  <c r="O85" i="42" s="1"/>
  <c r="K85" i="42"/>
  <c r="J85" i="42"/>
  <c r="I85" i="42"/>
  <c r="H85" i="42"/>
  <c r="G85" i="42"/>
  <c r="F85" i="42"/>
  <c r="E85" i="42"/>
  <c r="D85" i="42"/>
  <c r="N84" i="42"/>
  <c r="O84" i="42"/>
  <c r="N83" i="42"/>
  <c r="O83" i="42"/>
  <c r="N82" i="42"/>
  <c r="O82" i="42" s="1"/>
  <c r="N81" i="42"/>
  <c r="O81" i="42" s="1"/>
  <c r="N80" i="42"/>
  <c r="O80" i="42" s="1"/>
  <c r="N79" i="42"/>
  <c r="O79" i="42" s="1"/>
  <c r="N78" i="42"/>
  <c r="O78" i="42"/>
  <c r="N77" i="42"/>
  <c r="O77" i="42"/>
  <c r="N76" i="42"/>
  <c r="O76" i="42" s="1"/>
  <c r="N75" i="42"/>
  <c r="O75" i="42" s="1"/>
  <c r="M74" i="42"/>
  <c r="L74" i="42"/>
  <c r="K74" i="42"/>
  <c r="J74" i="42"/>
  <c r="I74" i="42"/>
  <c r="H74" i="42"/>
  <c r="G74" i="42"/>
  <c r="F74" i="42"/>
  <c r="E74" i="42"/>
  <c r="D74" i="42"/>
  <c r="N73" i="42"/>
  <c r="O73" i="42"/>
  <c r="N72" i="42"/>
  <c r="O72" i="42" s="1"/>
  <c r="N71" i="42"/>
  <c r="O71" i="42"/>
  <c r="N70" i="42"/>
  <c r="O70" i="42"/>
  <c r="M69" i="42"/>
  <c r="L69" i="42"/>
  <c r="K69" i="42"/>
  <c r="J69" i="42"/>
  <c r="I69" i="42"/>
  <c r="H69" i="42"/>
  <c r="G69" i="42"/>
  <c r="F69" i="42"/>
  <c r="E69" i="42"/>
  <c r="D69" i="42"/>
  <c r="N68" i="42"/>
  <c r="O68" i="42" s="1"/>
  <c r="N67" i="42"/>
  <c r="O67" i="42" s="1"/>
  <c r="N66" i="42"/>
  <c r="O66" i="42" s="1"/>
  <c r="N65" i="42"/>
  <c r="O65" i="42" s="1"/>
  <c r="N64" i="42"/>
  <c r="O64" i="42"/>
  <c r="N63" i="42"/>
  <c r="O63" i="42"/>
  <c r="N62" i="42"/>
  <c r="O62" i="42" s="1"/>
  <c r="N61" i="42"/>
  <c r="O61" i="42" s="1"/>
  <c r="N60" i="42"/>
  <c r="O60" i="42" s="1"/>
  <c r="N59" i="42"/>
  <c r="O59" i="42" s="1"/>
  <c r="N58" i="42"/>
  <c r="O58" i="42"/>
  <c r="N57" i="42"/>
  <c r="O57" i="42"/>
  <c r="N56" i="42"/>
  <c r="O56" i="42" s="1"/>
  <c r="N55" i="42"/>
  <c r="O55" i="42" s="1"/>
  <c r="N54" i="42"/>
  <c r="O54" i="42" s="1"/>
  <c r="N53" i="42"/>
  <c r="O53" i="42" s="1"/>
  <c r="N52" i="42"/>
  <c r="O52" i="42"/>
  <c r="N51" i="42"/>
  <c r="O51" i="42"/>
  <c r="N50" i="42"/>
  <c r="O50" i="42" s="1"/>
  <c r="N49" i="42"/>
  <c r="O49" i="42" s="1"/>
  <c r="N48" i="42"/>
  <c r="O48" i="42"/>
  <c r="N47" i="42"/>
  <c r="O47" i="42" s="1"/>
  <c r="N46" i="42"/>
  <c r="O46" i="42" s="1"/>
  <c r="N45" i="42"/>
  <c r="O45" i="42"/>
  <c r="N44" i="42"/>
  <c r="O44" i="42" s="1"/>
  <c r="N43" i="42"/>
  <c r="O43" i="42" s="1"/>
  <c r="N42" i="42"/>
  <c r="O42" i="42" s="1"/>
  <c r="N41" i="42"/>
  <c r="O41" i="42" s="1"/>
  <c r="N40" i="42"/>
  <c r="O40" i="42" s="1"/>
  <c r="M39" i="42"/>
  <c r="L39" i="42"/>
  <c r="K39" i="42"/>
  <c r="J39" i="42"/>
  <c r="I39" i="42"/>
  <c r="H39" i="42"/>
  <c r="G39" i="42"/>
  <c r="F39" i="42"/>
  <c r="E39" i="42"/>
  <c r="D39" i="42"/>
  <c r="N39" i="42" s="1"/>
  <c r="O39" i="42" s="1"/>
  <c r="N38" i="42"/>
  <c r="O38" i="42" s="1"/>
  <c r="N37" i="42"/>
  <c r="O37" i="42"/>
  <c r="N36" i="42"/>
  <c r="O36" i="42" s="1"/>
  <c r="N35" i="42"/>
  <c r="O35" i="42" s="1"/>
  <c r="N34" i="42"/>
  <c r="O34" i="42" s="1"/>
  <c r="N33" i="42"/>
  <c r="O33" i="42" s="1"/>
  <c r="N32" i="42"/>
  <c r="O32" i="42" s="1"/>
  <c r="N31" i="42"/>
  <c r="O31" i="42"/>
  <c r="N30" i="42"/>
  <c r="O30" i="42" s="1"/>
  <c r="N29" i="42"/>
  <c r="O29" i="42" s="1"/>
  <c r="N28" i="42"/>
  <c r="O28" i="42"/>
  <c r="N27" i="42"/>
  <c r="O27" i="42" s="1"/>
  <c r="N26" i="42"/>
  <c r="O26" i="42"/>
  <c r="N25" i="42"/>
  <c r="O25" i="42"/>
  <c r="N24" i="42"/>
  <c r="O24" i="42" s="1"/>
  <c r="N23" i="42"/>
  <c r="O23" i="42" s="1"/>
  <c r="N22" i="42"/>
  <c r="O22" i="42"/>
  <c r="N21" i="42"/>
  <c r="O21" i="42" s="1"/>
  <c r="N20" i="42"/>
  <c r="O20" i="42" s="1"/>
  <c r="N19" i="42"/>
  <c r="O19" i="42" s="1"/>
  <c r="N18" i="42"/>
  <c r="O18" i="42" s="1"/>
  <c r="M17" i="42"/>
  <c r="L17" i="42"/>
  <c r="K17" i="42"/>
  <c r="J17" i="42"/>
  <c r="I17" i="42"/>
  <c r="I88" i="42" s="1"/>
  <c r="H17" i="42"/>
  <c r="H88" i="42" s="1"/>
  <c r="G17" i="42"/>
  <c r="F17" i="42"/>
  <c r="E17" i="42"/>
  <c r="D17" i="42"/>
  <c r="N16" i="42"/>
  <c r="O16" i="42" s="1"/>
  <c r="N15" i="42"/>
  <c r="O15" i="42"/>
  <c r="N14" i="42"/>
  <c r="O14" i="42" s="1"/>
  <c r="M13" i="42"/>
  <c r="L13" i="42"/>
  <c r="K13" i="42"/>
  <c r="J13" i="42"/>
  <c r="I13" i="42"/>
  <c r="H13" i="42"/>
  <c r="G13" i="42"/>
  <c r="F13" i="42"/>
  <c r="E13" i="42"/>
  <c r="D13" i="42"/>
  <c r="N12" i="42"/>
  <c r="O12" i="42"/>
  <c r="N11" i="42"/>
  <c r="O11" i="42"/>
  <c r="N10" i="42"/>
  <c r="O10" i="42" s="1"/>
  <c r="N9" i="42"/>
  <c r="O9" i="42" s="1"/>
  <c r="N7" i="42"/>
  <c r="O7" i="42" s="1"/>
  <c r="N6" i="42"/>
  <c r="O6" i="42"/>
  <c r="M5" i="42"/>
  <c r="L5" i="42"/>
  <c r="K5" i="42"/>
  <c r="J5" i="42"/>
  <c r="I5" i="42"/>
  <c r="H5" i="42"/>
  <c r="G5" i="42"/>
  <c r="F5" i="42"/>
  <c r="E5" i="42"/>
  <c r="E88" i="42" s="1"/>
  <c r="D5" i="42"/>
  <c r="D88" i="42" s="1"/>
  <c r="N88" i="41"/>
  <c r="O88" i="41" s="1"/>
  <c r="N87" i="41"/>
  <c r="O87" i="41" s="1"/>
  <c r="M86" i="41"/>
  <c r="L86" i="41"/>
  <c r="K86" i="41"/>
  <c r="J86" i="41"/>
  <c r="I86" i="41"/>
  <c r="H86" i="41"/>
  <c r="G86" i="41"/>
  <c r="F86" i="41"/>
  <c r="E86" i="41"/>
  <c r="D86" i="41"/>
  <c r="N85" i="41"/>
  <c r="O85" i="41" s="1"/>
  <c r="N84" i="41"/>
  <c r="O84" i="41" s="1"/>
  <c r="N83" i="41"/>
  <c r="O83" i="41"/>
  <c r="N82" i="41"/>
  <c r="O82" i="41"/>
  <c r="N81" i="41"/>
  <c r="O81" i="41" s="1"/>
  <c r="N80" i="41"/>
  <c r="O80" i="41" s="1"/>
  <c r="N79" i="41"/>
  <c r="O79" i="41" s="1"/>
  <c r="N78" i="41"/>
  <c r="O78" i="41" s="1"/>
  <c r="M77" i="41"/>
  <c r="L77" i="41"/>
  <c r="K77" i="41"/>
  <c r="J77" i="41"/>
  <c r="I77" i="41"/>
  <c r="H77" i="41"/>
  <c r="G77" i="41"/>
  <c r="F77" i="41"/>
  <c r="E77" i="41"/>
  <c r="D77" i="41"/>
  <c r="N76" i="41"/>
  <c r="O76" i="41" s="1"/>
  <c r="N75" i="41"/>
  <c r="O75" i="41"/>
  <c r="N74" i="41"/>
  <c r="O74" i="41" s="1"/>
  <c r="N73" i="41"/>
  <c r="O73" i="41" s="1"/>
  <c r="N72" i="41"/>
  <c r="O72" i="41" s="1"/>
  <c r="N71" i="41"/>
  <c r="O71" i="41" s="1"/>
  <c r="N70" i="41"/>
  <c r="O70" i="41"/>
  <c r="M69" i="41"/>
  <c r="L69" i="41"/>
  <c r="K69" i="41"/>
  <c r="J69" i="41"/>
  <c r="I69" i="41"/>
  <c r="H69" i="41"/>
  <c r="G69" i="41"/>
  <c r="F69" i="41"/>
  <c r="E69" i="41"/>
  <c r="D69" i="41"/>
  <c r="N68" i="41"/>
  <c r="O68" i="41" s="1"/>
  <c r="N67" i="41"/>
  <c r="O67" i="41"/>
  <c r="N66" i="41"/>
  <c r="O66" i="41" s="1"/>
  <c r="N65" i="41"/>
  <c r="O65" i="41" s="1"/>
  <c r="N64" i="41"/>
  <c r="O64" i="41" s="1"/>
  <c r="N63" i="41"/>
  <c r="O63" i="41" s="1"/>
  <c r="N62" i="41"/>
  <c r="O62" i="41"/>
  <c r="N61" i="41"/>
  <c r="O61" i="41"/>
  <c r="N60" i="41"/>
  <c r="O60" i="41" s="1"/>
  <c r="N59" i="41"/>
  <c r="O59" i="41" s="1"/>
  <c r="N58" i="41"/>
  <c r="O58" i="41" s="1"/>
  <c r="N57" i="41"/>
  <c r="O57" i="41" s="1"/>
  <c r="N56" i="41"/>
  <c r="O56" i="41"/>
  <c r="N55" i="41"/>
  <c r="O55" i="41" s="1"/>
  <c r="N54" i="41"/>
  <c r="O54" i="41" s="1"/>
  <c r="N53" i="41"/>
  <c r="O53" i="41" s="1"/>
  <c r="N52" i="41"/>
  <c r="O52" i="41"/>
  <c r="N51" i="41"/>
  <c r="O51" i="41" s="1"/>
  <c r="N50" i="41"/>
  <c r="O50" i="41"/>
  <c r="N49" i="41"/>
  <c r="O49" i="41"/>
  <c r="N48" i="41"/>
  <c r="O48" i="41" s="1"/>
  <c r="N47" i="41"/>
  <c r="O47" i="41" s="1"/>
  <c r="N46" i="41"/>
  <c r="O46" i="41" s="1"/>
  <c r="N45" i="41"/>
  <c r="O45" i="41" s="1"/>
  <c r="N44" i="41"/>
  <c r="O44" i="41" s="1"/>
  <c r="N43" i="41"/>
  <c r="O43" i="41" s="1"/>
  <c r="N42" i="41"/>
  <c r="O42" i="41" s="1"/>
  <c r="N41" i="41"/>
  <c r="O41" i="41" s="1"/>
  <c r="N40" i="41"/>
  <c r="O40" i="41" s="1"/>
  <c r="N39" i="41"/>
  <c r="O39" i="41" s="1"/>
  <c r="N38" i="41"/>
  <c r="O38" i="41"/>
  <c r="N37" i="41"/>
  <c r="O37" i="41" s="1"/>
  <c r="N36" i="41"/>
  <c r="O36" i="41" s="1"/>
  <c r="M35" i="41"/>
  <c r="L35" i="41"/>
  <c r="K35" i="41"/>
  <c r="J35" i="41"/>
  <c r="I35" i="41"/>
  <c r="H35" i="41"/>
  <c r="G35" i="41"/>
  <c r="F35" i="41"/>
  <c r="E35" i="41"/>
  <c r="D35" i="41"/>
  <c r="N34" i="41"/>
  <c r="O34" i="41" s="1"/>
  <c r="N33" i="41"/>
  <c r="O33" i="41" s="1"/>
  <c r="N32" i="41"/>
  <c r="O32" i="41" s="1"/>
  <c r="N31" i="41"/>
  <c r="O31" i="41"/>
  <c r="N30" i="41"/>
  <c r="O30" i="41" s="1"/>
  <c r="N29" i="41"/>
  <c r="O29" i="41" s="1"/>
  <c r="N28" i="41"/>
  <c r="O28" i="41" s="1"/>
  <c r="N27" i="41"/>
  <c r="O27" i="41"/>
  <c r="N26" i="41"/>
  <c r="O26" i="41" s="1"/>
  <c r="N25" i="41"/>
  <c r="O25" i="41"/>
  <c r="N24" i="41"/>
  <c r="O24" i="41" s="1"/>
  <c r="N23" i="41"/>
  <c r="O23" i="41" s="1"/>
  <c r="N22" i="41"/>
  <c r="O22" i="41" s="1"/>
  <c r="N21" i="41"/>
  <c r="O21" i="41" s="1"/>
  <c r="N20" i="41"/>
  <c r="O20" i="41" s="1"/>
  <c r="N19" i="41"/>
  <c r="O19" i="41"/>
  <c r="N18" i="41"/>
  <c r="O18" i="41" s="1"/>
  <c r="N17" i="41"/>
  <c r="O17" i="41" s="1"/>
  <c r="N16" i="41"/>
  <c r="O16" i="41" s="1"/>
  <c r="M15" i="41"/>
  <c r="L15" i="41"/>
  <c r="K15" i="41"/>
  <c r="J15" i="41"/>
  <c r="I15" i="41"/>
  <c r="H15" i="41"/>
  <c r="G15" i="41"/>
  <c r="F15" i="41"/>
  <c r="E15" i="41"/>
  <c r="D15" i="41"/>
  <c r="N14" i="41"/>
  <c r="O14" i="41" s="1"/>
  <c r="N13" i="41"/>
  <c r="O13" i="41"/>
  <c r="N12" i="41"/>
  <c r="O12" i="41" s="1"/>
  <c r="M11" i="41"/>
  <c r="L11" i="41"/>
  <c r="L89" i="41" s="1"/>
  <c r="K11" i="41"/>
  <c r="J11" i="41"/>
  <c r="I11" i="41"/>
  <c r="H11" i="41"/>
  <c r="G11" i="41"/>
  <c r="F11" i="41"/>
  <c r="E11" i="41"/>
  <c r="D11" i="41"/>
  <c r="N10" i="41"/>
  <c r="O10" i="41" s="1"/>
  <c r="N9" i="41"/>
  <c r="O9" i="41" s="1"/>
  <c r="N8" i="41"/>
  <c r="O8" i="41" s="1"/>
  <c r="N7" i="41"/>
  <c r="O7" i="41" s="1"/>
  <c r="N6" i="41"/>
  <c r="O6" i="41"/>
  <c r="M5" i="41"/>
  <c r="L5" i="41"/>
  <c r="K5" i="41"/>
  <c r="J5" i="41"/>
  <c r="I5" i="41"/>
  <c r="H5" i="41"/>
  <c r="H89" i="41" s="1"/>
  <c r="G5" i="41"/>
  <c r="F5" i="41"/>
  <c r="E5" i="41"/>
  <c r="D5" i="41"/>
  <c r="N87" i="40"/>
  <c r="O87" i="40" s="1"/>
  <c r="M86" i="40"/>
  <c r="L86" i="40"/>
  <c r="K86" i="40"/>
  <c r="J86" i="40"/>
  <c r="I86" i="40"/>
  <c r="H86" i="40"/>
  <c r="G86" i="40"/>
  <c r="F86" i="40"/>
  <c r="E86" i="40"/>
  <c r="E88" i="40" s="1"/>
  <c r="D86" i="40"/>
  <c r="N85" i="40"/>
  <c r="O85" i="40"/>
  <c r="N84" i="40"/>
  <c r="O84" i="40"/>
  <c r="N83" i="40"/>
  <c r="O83" i="40"/>
  <c r="N82" i="40"/>
  <c r="O82" i="40" s="1"/>
  <c r="N81" i="40"/>
  <c r="O81" i="40" s="1"/>
  <c r="N80" i="40"/>
  <c r="O80" i="40" s="1"/>
  <c r="N79" i="40"/>
  <c r="O79" i="40"/>
  <c r="N78" i="40"/>
  <c r="O78" i="40"/>
  <c r="N77" i="40"/>
  <c r="O77" i="40"/>
  <c r="M76" i="40"/>
  <c r="M88" i="40" s="1"/>
  <c r="L76" i="40"/>
  <c r="K76" i="40"/>
  <c r="J76" i="40"/>
  <c r="I76" i="40"/>
  <c r="H76" i="40"/>
  <c r="N76" i="40" s="1"/>
  <c r="O76" i="40" s="1"/>
  <c r="G76" i="40"/>
  <c r="F76" i="40"/>
  <c r="E76" i="40"/>
  <c r="D76" i="40"/>
  <c r="N75" i="40"/>
  <c r="O75" i="40" s="1"/>
  <c r="N74" i="40"/>
  <c r="O74" i="40" s="1"/>
  <c r="N73" i="40"/>
  <c r="O73" i="40" s="1"/>
  <c r="N72" i="40"/>
  <c r="O72" i="40" s="1"/>
  <c r="N71" i="40"/>
  <c r="O71" i="40"/>
  <c r="M70" i="40"/>
  <c r="L70" i="40"/>
  <c r="K70" i="40"/>
  <c r="J70" i="40"/>
  <c r="I70" i="40"/>
  <c r="H70" i="40"/>
  <c r="G70" i="40"/>
  <c r="F70" i="40"/>
  <c r="E70" i="40"/>
  <c r="D70" i="40"/>
  <c r="N69" i="40"/>
  <c r="O69" i="40"/>
  <c r="N68" i="40"/>
  <c r="O68" i="40" s="1"/>
  <c r="N67" i="40"/>
  <c r="O67" i="40" s="1"/>
  <c r="N66" i="40"/>
  <c r="O66" i="40" s="1"/>
  <c r="N65" i="40"/>
  <c r="O65" i="40"/>
  <c r="N64" i="40"/>
  <c r="O64" i="40" s="1"/>
  <c r="N63" i="40"/>
  <c r="O63" i="40"/>
  <c r="N62" i="40"/>
  <c r="O62" i="40"/>
  <c r="N61" i="40"/>
  <c r="O61" i="40"/>
  <c r="N60" i="40"/>
  <c r="O60" i="40" s="1"/>
  <c r="N59" i="40"/>
  <c r="O59" i="40" s="1"/>
  <c r="N58" i="40"/>
  <c r="O58" i="40" s="1"/>
  <c r="N57" i="40"/>
  <c r="O57" i="40"/>
  <c r="N56" i="40"/>
  <c r="O56" i="40" s="1"/>
  <c r="N55" i="40"/>
  <c r="O55" i="40" s="1"/>
  <c r="N54" i="40"/>
  <c r="O54" i="40" s="1"/>
  <c r="N53" i="40"/>
  <c r="O53" i="40"/>
  <c r="N52" i="40"/>
  <c r="O52" i="40" s="1"/>
  <c r="N51" i="40"/>
  <c r="O51" i="40"/>
  <c r="N50" i="40"/>
  <c r="O50" i="40"/>
  <c r="N49" i="40"/>
  <c r="O49" i="40"/>
  <c r="N48" i="40"/>
  <c r="O48" i="40" s="1"/>
  <c r="N47" i="40"/>
  <c r="O47" i="40" s="1"/>
  <c r="N46" i="40"/>
  <c r="O46" i="40" s="1"/>
  <c r="N45" i="40"/>
  <c r="O45" i="40"/>
  <c r="N44" i="40"/>
  <c r="O44" i="40" s="1"/>
  <c r="N43" i="40"/>
  <c r="O43" i="40" s="1"/>
  <c r="N42" i="40"/>
  <c r="O42" i="40" s="1"/>
  <c r="N41" i="40"/>
  <c r="O41" i="40"/>
  <c r="N40" i="40"/>
  <c r="O40" i="40" s="1"/>
  <c r="M39" i="40"/>
  <c r="L39" i="40"/>
  <c r="K39" i="40"/>
  <c r="J39" i="40"/>
  <c r="I39" i="40"/>
  <c r="H39" i="40"/>
  <c r="G39" i="40"/>
  <c r="F39" i="40"/>
  <c r="N39" i="40" s="1"/>
  <c r="O39" i="40" s="1"/>
  <c r="E39" i="40"/>
  <c r="D39" i="40"/>
  <c r="N38" i="40"/>
  <c r="O38" i="40" s="1"/>
  <c r="N37" i="40"/>
  <c r="O37" i="40"/>
  <c r="N36" i="40"/>
  <c r="O36" i="40" s="1"/>
  <c r="N35" i="40"/>
  <c r="O35" i="40" s="1"/>
  <c r="N34" i="40"/>
  <c r="O34" i="40" s="1"/>
  <c r="N33" i="40"/>
  <c r="O33" i="40"/>
  <c r="N32" i="40"/>
  <c r="O32" i="40" s="1"/>
  <c r="N31" i="40"/>
  <c r="O31" i="40"/>
  <c r="N30" i="40"/>
  <c r="O30" i="40"/>
  <c r="N29" i="40"/>
  <c r="O29" i="40"/>
  <c r="N28" i="40"/>
  <c r="O28" i="40" s="1"/>
  <c r="N27" i="40"/>
  <c r="O27" i="40" s="1"/>
  <c r="N26" i="40"/>
  <c r="O26" i="40" s="1"/>
  <c r="N25" i="40"/>
  <c r="O25" i="40"/>
  <c r="N24" i="40"/>
  <c r="O24" i="40" s="1"/>
  <c r="N23" i="40"/>
  <c r="O23" i="40" s="1"/>
  <c r="N22" i="40"/>
  <c r="O22" i="40" s="1"/>
  <c r="N21" i="40"/>
  <c r="O21" i="40"/>
  <c r="N20" i="40"/>
  <c r="O20" i="40" s="1"/>
  <c r="N19" i="40"/>
  <c r="O19" i="40"/>
  <c r="N18" i="40"/>
  <c r="O18" i="40"/>
  <c r="N17" i="40"/>
  <c r="O17" i="40"/>
  <c r="N16" i="40"/>
  <c r="O16" i="40" s="1"/>
  <c r="M15" i="40"/>
  <c r="L15" i="40"/>
  <c r="K15" i="40"/>
  <c r="J15" i="40"/>
  <c r="I15" i="40"/>
  <c r="H15" i="40"/>
  <c r="G15" i="40"/>
  <c r="F15" i="40"/>
  <c r="E15" i="40"/>
  <c r="D15" i="40"/>
  <c r="N15" i="40" s="1"/>
  <c r="N14" i="40"/>
  <c r="O14" i="40" s="1"/>
  <c r="N13" i="40"/>
  <c r="O13" i="40"/>
  <c r="N12" i="40"/>
  <c r="O12" i="40" s="1"/>
  <c r="M11" i="40"/>
  <c r="L11" i="40"/>
  <c r="K11" i="40"/>
  <c r="J11" i="40"/>
  <c r="I11" i="40"/>
  <c r="H11" i="40"/>
  <c r="G11" i="40"/>
  <c r="F11" i="40"/>
  <c r="E11" i="40"/>
  <c r="D11" i="40"/>
  <c r="N10" i="40"/>
  <c r="O10" i="40" s="1"/>
  <c r="N9" i="40"/>
  <c r="O9" i="40" s="1"/>
  <c r="N8" i="40"/>
  <c r="O8" i="40" s="1"/>
  <c r="N7" i="40"/>
  <c r="O7" i="40"/>
  <c r="N6" i="40"/>
  <c r="O6" i="40" s="1"/>
  <c r="M5" i="40"/>
  <c r="L5" i="40"/>
  <c r="L88" i="40" s="1"/>
  <c r="K5" i="40"/>
  <c r="K88" i="40" s="1"/>
  <c r="J5" i="40"/>
  <c r="I5" i="40"/>
  <c r="H5" i="40"/>
  <c r="G5" i="40"/>
  <c r="F5" i="40"/>
  <c r="F88" i="40" s="1"/>
  <c r="E5" i="40"/>
  <c r="D5" i="40"/>
  <c r="N79" i="39"/>
  <c r="O79" i="39" s="1"/>
  <c r="N78" i="39"/>
  <c r="O78" i="39"/>
  <c r="M77" i="39"/>
  <c r="L77" i="39"/>
  <c r="K77" i="39"/>
  <c r="J77" i="39"/>
  <c r="I77" i="39"/>
  <c r="H77" i="39"/>
  <c r="G77" i="39"/>
  <c r="F77" i="39"/>
  <c r="E77" i="39"/>
  <c r="D77" i="39"/>
  <c r="N77" i="39" s="1"/>
  <c r="O77" i="39" s="1"/>
  <c r="N76" i="39"/>
  <c r="O76" i="39"/>
  <c r="N75" i="39"/>
  <c r="O75" i="39" s="1"/>
  <c r="N74" i="39"/>
  <c r="O74" i="39"/>
  <c r="N73" i="39"/>
  <c r="O73" i="39" s="1"/>
  <c r="N72" i="39"/>
  <c r="O72" i="39"/>
  <c r="M71" i="39"/>
  <c r="L71" i="39"/>
  <c r="K71" i="39"/>
  <c r="J71" i="39"/>
  <c r="I71" i="39"/>
  <c r="H71" i="39"/>
  <c r="G71" i="39"/>
  <c r="F71" i="39"/>
  <c r="E71" i="39"/>
  <c r="D71" i="39"/>
  <c r="N70" i="39"/>
  <c r="O70" i="39" s="1"/>
  <c r="N69" i="39"/>
  <c r="O69" i="39" s="1"/>
  <c r="N68" i="39"/>
  <c r="O68" i="39" s="1"/>
  <c r="N67" i="39"/>
  <c r="O67" i="39" s="1"/>
  <c r="N66" i="39"/>
  <c r="O66" i="39" s="1"/>
  <c r="N65" i="39"/>
  <c r="O65" i="39" s="1"/>
  <c r="M64" i="39"/>
  <c r="L64" i="39"/>
  <c r="K64" i="39"/>
  <c r="J64" i="39"/>
  <c r="I64" i="39"/>
  <c r="H64" i="39"/>
  <c r="G64" i="39"/>
  <c r="F64" i="39"/>
  <c r="E64" i="39"/>
  <c r="D64" i="39"/>
  <c r="N64" i="39" s="1"/>
  <c r="O64" i="39" s="1"/>
  <c r="N63" i="39"/>
  <c r="O63" i="39" s="1"/>
  <c r="N62" i="39"/>
  <c r="O62" i="39" s="1"/>
  <c r="N61" i="39"/>
  <c r="O61" i="39" s="1"/>
  <c r="N60" i="39"/>
  <c r="O60" i="39" s="1"/>
  <c r="N59" i="39"/>
  <c r="O59" i="39" s="1"/>
  <c r="N58" i="39"/>
  <c r="O58" i="39" s="1"/>
  <c r="N57" i="39"/>
  <c r="O57" i="39" s="1"/>
  <c r="N56" i="39"/>
  <c r="O56" i="39" s="1"/>
  <c r="N55" i="39"/>
  <c r="O55" i="39" s="1"/>
  <c r="N54" i="39"/>
  <c r="O54" i="39" s="1"/>
  <c r="N53" i="39"/>
  <c r="O53" i="39" s="1"/>
  <c r="N52" i="39"/>
  <c r="O52" i="39" s="1"/>
  <c r="N51" i="39"/>
  <c r="O51" i="39" s="1"/>
  <c r="N50" i="39"/>
  <c r="O50" i="39"/>
  <c r="N49" i="39"/>
  <c r="O49" i="39" s="1"/>
  <c r="N48" i="39"/>
  <c r="O48" i="39" s="1"/>
  <c r="N47" i="39"/>
  <c r="O47" i="39" s="1"/>
  <c r="N46" i="39"/>
  <c r="O46" i="39" s="1"/>
  <c r="N45" i="39"/>
  <c r="O45" i="39" s="1"/>
  <c r="N44" i="39"/>
  <c r="O44" i="39" s="1"/>
  <c r="N43" i="39"/>
  <c r="O43" i="39" s="1"/>
  <c r="N42" i="39"/>
  <c r="O42" i="39" s="1"/>
  <c r="M41" i="39"/>
  <c r="L41" i="39"/>
  <c r="K41" i="39"/>
  <c r="J41" i="39"/>
  <c r="I41" i="39"/>
  <c r="H41" i="39"/>
  <c r="G41" i="39"/>
  <c r="F41" i="39"/>
  <c r="E41" i="39"/>
  <c r="D41" i="39"/>
  <c r="N40" i="39"/>
  <c r="O40" i="39" s="1"/>
  <c r="N39" i="39"/>
  <c r="O39" i="39" s="1"/>
  <c r="N38" i="39"/>
  <c r="O38" i="39" s="1"/>
  <c r="N37" i="39"/>
  <c r="O37" i="39" s="1"/>
  <c r="N36" i="39"/>
  <c r="O36" i="39" s="1"/>
  <c r="N35" i="39"/>
  <c r="O35" i="39" s="1"/>
  <c r="N34" i="39"/>
  <c r="O34" i="39" s="1"/>
  <c r="N33" i="39"/>
  <c r="O33" i="39" s="1"/>
  <c r="N32" i="39"/>
  <c r="O32" i="39" s="1"/>
  <c r="N31" i="39"/>
  <c r="O31" i="39" s="1"/>
  <c r="N30" i="39"/>
  <c r="O30" i="39"/>
  <c r="N29" i="39"/>
  <c r="O29" i="39" s="1"/>
  <c r="N28" i="39"/>
  <c r="O28" i="39" s="1"/>
  <c r="N27" i="39"/>
  <c r="O27" i="39" s="1"/>
  <c r="N26" i="39"/>
  <c r="O26" i="39" s="1"/>
  <c r="N25" i="39"/>
  <c r="O25" i="39" s="1"/>
  <c r="N24" i="39"/>
  <c r="O24" i="39" s="1"/>
  <c r="N23" i="39"/>
  <c r="O23" i="39" s="1"/>
  <c r="N22" i="39"/>
  <c r="O22" i="39" s="1"/>
  <c r="N21" i="39"/>
  <c r="O21" i="39" s="1"/>
  <c r="N20" i="39"/>
  <c r="O20" i="39" s="1"/>
  <c r="N19" i="39"/>
  <c r="O19" i="39" s="1"/>
  <c r="N18" i="39"/>
  <c r="O18" i="39" s="1"/>
  <c r="M17" i="39"/>
  <c r="L17" i="39"/>
  <c r="K17" i="39"/>
  <c r="K80" i="39" s="1"/>
  <c r="J17" i="39"/>
  <c r="I17" i="39"/>
  <c r="H17" i="39"/>
  <c r="G17" i="39"/>
  <c r="G80" i="39" s="1"/>
  <c r="F17" i="39"/>
  <c r="E17" i="39"/>
  <c r="D17" i="39"/>
  <c r="N17" i="39" s="1"/>
  <c r="O17" i="39" s="1"/>
  <c r="N16" i="39"/>
  <c r="O16" i="39" s="1"/>
  <c r="N15" i="39"/>
  <c r="O15" i="39" s="1"/>
  <c r="N14" i="39"/>
  <c r="O14" i="39" s="1"/>
  <c r="N13" i="39"/>
  <c r="O13" i="39" s="1"/>
  <c r="M12" i="39"/>
  <c r="L12" i="39"/>
  <c r="K12" i="39"/>
  <c r="J12" i="39"/>
  <c r="I12" i="39"/>
  <c r="H12" i="39"/>
  <c r="G12" i="39"/>
  <c r="F12" i="39"/>
  <c r="E12" i="39"/>
  <c r="D12" i="39"/>
  <c r="D80" i="39" s="1"/>
  <c r="N11" i="39"/>
  <c r="O11" i="39" s="1"/>
  <c r="N10" i="39"/>
  <c r="O10" i="39" s="1"/>
  <c r="N9" i="39"/>
  <c r="O9" i="39" s="1"/>
  <c r="N8" i="39"/>
  <c r="O8" i="39" s="1"/>
  <c r="N7" i="39"/>
  <c r="O7" i="39" s="1"/>
  <c r="N6" i="39"/>
  <c r="O6" i="39" s="1"/>
  <c r="M5" i="39"/>
  <c r="L5" i="39"/>
  <c r="K5" i="39"/>
  <c r="J5" i="39"/>
  <c r="I5" i="39"/>
  <c r="H5" i="39"/>
  <c r="G5" i="39"/>
  <c r="F5" i="39"/>
  <c r="E5" i="39"/>
  <c r="D5" i="39"/>
  <c r="N76" i="38"/>
  <c r="O76" i="38"/>
  <c r="M75" i="38"/>
  <c r="L75" i="38"/>
  <c r="K75" i="38"/>
  <c r="J75" i="38"/>
  <c r="I75" i="38"/>
  <c r="H75" i="38"/>
  <c r="G75" i="38"/>
  <c r="F75" i="38"/>
  <c r="E75" i="38"/>
  <c r="D75" i="38"/>
  <c r="N74" i="38"/>
  <c r="O74" i="38" s="1"/>
  <c r="N73" i="38"/>
  <c r="O73" i="38"/>
  <c r="N72" i="38"/>
  <c r="O72" i="38" s="1"/>
  <c r="N71" i="38"/>
  <c r="O71" i="38" s="1"/>
  <c r="N70" i="38"/>
  <c r="O70" i="38" s="1"/>
  <c r="M69" i="38"/>
  <c r="L69" i="38"/>
  <c r="K69" i="38"/>
  <c r="J69" i="38"/>
  <c r="I69" i="38"/>
  <c r="H69" i="38"/>
  <c r="G69" i="38"/>
  <c r="F69" i="38"/>
  <c r="E69" i="38"/>
  <c r="D69" i="38"/>
  <c r="N68" i="38"/>
  <c r="O68" i="38" s="1"/>
  <c r="N67" i="38"/>
  <c r="O67" i="38"/>
  <c r="N66" i="38"/>
  <c r="O66" i="38"/>
  <c r="N65" i="38"/>
  <c r="O65" i="38" s="1"/>
  <c r="N64" i="38"/>
  <c r="O64" i="38" s="1"/>
  <c r="N63" i="38"/>
  <c r="O63" i="38"/>
  <c r="M62" i="38"/>
  <c r="L62" i="38"/>
  <c r="K62" i="38"/>
  <c r="J62" i="38"/>
  <c r="I62" i="38"/>
  <c r="H62" i="38"/>
  <c r="G62" i="38"/>
  <c r="F62" i="38"/>
  <c r="E62" i="38"/>
  <c r="D62" i="38"/>
  <c r="N61" i="38"/>
  <c r="O61" i="38" s="1"/>
  <c r="N60" i="38"/>
  <c r="O60" i="38" s="1"/>
  <c r="N59" i="38"/>
  <c r="O59" i="38" s="1"/>
  <c r="N58" i="38"/>
  <c r="O58" i="38" s="1"/>
  <c r="N57" i="38"/>
  <c r="O57" i="38" s="1"/>
  <c r="N56" i="38"/>
  <c r="O56" i="38" s="1"/>
  <c r="N55" i="38"/>
  <c r="O55" i="38" s="1"/>
  <c r="N54" i="38"/>
  <c r="O54" i="38" s="1"/>
  <c r="N53" i="38"/>
  <c r="O53" i="38" s="1"/>
  <c r="N52" i="38"/>
  <c r="O52" i="38" s="1"/>
  <c r="N51" i="38"/>
  <c r="O51" i="38" s="1"/>
  <c r="N50" i="38"/>
  <c r="O50" i="38" s="1"/>
  <c r="N49" i="38"/>
  <c r="O49" i="38" s="1"/>
  <c r="N48" i="38"/>
  <c r="O48" i="38" s="1"/>
  <c r="N47" i="38"/>
  <c r="O47" i="38" s="1"/>
  <c r="N46" i="38"/>
  <c r="O46" i="38" s="1"/>
  <c r="N45" i="38"/>
  <c r="O45" i="38" s="1"/>
  <c r="N44" i="38"/>
  <c r="O44" i="38" s="1"/>
  <c r="N43" i="38"/>
  <c r="O43" i="38" s="1"/>
  <c r="N42" i="38"/>
  <c r="O42" i="38" s="1"/>
  <c r="M41" i="38"/>
  <c r="L41" i="38"/>
  <c r="K41" i="38"/>
  <c r="J41" i="38"/>
  <c r="I41" i="38"/>
  <c r="H41" i="38"/>
  <c r="G41" i="38"/>
  <c r="F41" i="38"/>
  <c r="E41" i="38"/>
  <c r="D41" i="38"/>
  <c r="N40" i="38"/>
  <c r="O40" i="38" s="1"/>
  <c r="N39" i="38"/>
  <c r="O39" i="38" s="1"/>
  <c r="N38" i="38"/>
  <c r="O38" i="38" s="1"/>
  <c r="N37" i="38"/>
  <c r="O37" i="38" s="1"/>
  <c r="N36" i="38"/>
  <c r="O36" i="38" s="1"/>
  <c r="N35" i="38"/>
  <c r="O35" i="38" s="1"/>
  <c r="N34" i="38"/>
  <c r="O34" i="38" s="1"/>
  <c r="N33" i="38"/>
  <c r="O33" i="38" s="1"/>
  <c r="N32" i="38"/>
  <c r="O32" i="38" s="1"/>
  <c r="N31" i="38"/>
  <c r="O31" i="38" s="1"/>
  <c r="N30" i="38"/>
  <c r="O30" i="38" s="1"/>
  <c r="N29" i="38"/>
  <c r="O29" i="38" s="1"/>
  <c r="N28" i="38"/>
  <c r="O28" i="38" s="1"/>
  <c r="N27" i="38"/>
  <c r="O27" i="38" s="1"/>
  <c r="N26" i="38"/>
  <c r="O26" i="38" s="1"/>
  <c r="N25" i="38"/>
  <c r="O25" i="38" s="1"/>
  <c r="N24" i="38"/>
  <c r="O24" i="38" s="1"/>
  <c r="N23" i="38"/>
  <c r="O23" i="38" s="1"/>
  <c r="N22" i="38"/>
  <c r="O22" i="38" s="1"/>
  <c r="N21" i="38"/>
  <c r="O21" i="38" s="1"/>
  <c r="N20" i="38"/>
  <c r="O20" i="38" s="1"/>
  <c r="N19" i="38"/>
  <c r="O19" i="38"/>
  <c r="M18" i="38"/>
  <c r="L18" i="38"/>
  <c r="K18" i="38"/>
  <c r="J18" i="38"/>
  <c r="I18" i="38"/>
  <c r="H18" i="38"/>
  <c r="G18" i="38"/>
  <c r="F18" i="38"/>
  <c r="E18" i="38"/>
  <c r="D18" i="38"/>
  <c r="N17" i="38"/>
  <c r="O17" i="38" s="1"/>
  <c r="N16" i="38"/>
  <c r="O16" i="38" s="1"/>
  <c r="N15" i="38"/>
  <c r="O15" i="38" s="1"/>
  <c r="N14" i="38"/>
  <c r="O14" i="38" s="1"/>
  <c r="N13" i="38"/>
  <c r="O13" i="38" s="1"/>
  <c r="M12" i="38"/>
  <c r="L12" i="38"/>
  <c r="K12" i="38"/>
  <c r="J12" i="38"/>
  <c r="I12" i="38"/>
  <c r="H12" i="38"/>
  <c r="G12" i="38"/>
  <c r="F12" i="38"/>
  <c r="E12" i="38"/>
  <c r="D12" i="38"/>
  <c r="N12" i="38" s="1"/>
  <c r="O12" i="38" s="1"/>
  <c r="N11" i="38"/>
  <c r="O11" i="38"/>
  <c r="N10" i="38"/>
  <c r="O10" i="38" s="1"/>
  <c r="N9" i="38"/>
  <c r="O9" i="38"/>
  <c r="N8" i="38"/>
  <c r="O8" i="38" s="1"/>
  <c r="N7" i="38"/>
  <c r="O7" i="38" s="1"/>
  <c r="N6" i="38"/>
  <c r="O6" i="38"/>
  <c r="M5" i="38"/>
  <c r="L5" i="38"/>
  <c r="K5" i="38"/>
  <c r="J5" i="38"/>
  <c r="I5" i="38"/>
  <c r="H5" i="38"/>
  <c r="G5" i="38"/>
  <c r="F5" i="38"/>
  <c r="E5" i="38"/>
  <c r="D5" i="38"/>
  <c r="N46" i="37"/>
  <c r="O46" i="37" s="1"/>
  <c r="N67" i="37"/>
  <c r="O67" i="37" s="1"/>
  <c r="M66" i="37"/>
  <c r="L66" i="37"/>
  <c r="K66" i="37"/>
  <c r="J66" i="37"/>
  <c r="I66" i="37"/>
  <c r="H66" i="37"/>
  <c r="G66" i="37"/>
  <c r="F66" i="37"/>
  <c r="E66" i="37"/>
  <c r="D66" i="37"/>
  <c r="N66" i="37" s="1"/>
  <c r="O66" i="37" s="1"/>
  <c r="N65" i="37"/>
  <c r="O65" i="37"/>
  <c r="N64" i="37"/>
  <c r="O64" i="37"/>
  <c r="N63" i="37"/>
  <c r="O63" i="37"/>
  <c r="N62" i="37"/>
  <c r="O62" i="37" s="1"/>
  <c r="N61" i="37"/>
  <c r="O61" i="37"/>
  <c r="M60" i="37"/>
  <c r="L60" i="37"/>
  <c r="K60" i="37"/>
  <c r="J60" i="37"/>
  <c r="I60" i="37"/>
  <c r="H60" i="37"/>
  <c r="G60" i="37"/>
  <c r="F60" i="37"/>
  <c r="E60" i="37"/>
  <c r="D60" i="37"/>
  <c r="N59" i="37"/>
  <c r="O59" i="37"/>
  <c r="N58" i="37"/>
  <c r="O58" i="37" s="1"/>
  <c r="N57" i="37"/>
  <c r="O57" i="37"/>
  <c r="N56" i="37"/>
  <c r="O56" i="37" s="1"/>
  <c r="N55" i="37"/>
  <c r="O55" i="37" s="1"/>
  <c r="M54" i="37"/>
  <c r="L54" i="37"/>
  <c r="K54" i="37"/>
  <c r="J54" i="37"/>
  <c r="I54" i="37"/>
  <c r="H54" i="37"/>
  <c r="G54" i="37"/>
  <c r="F54" i="37"/>
  <c r="E54" i="37"/>
  <c r="D54" i="37"/>
  <c r="N53" i="37"/>
  <c r="O53" i="37"/>
  <c r="N52" i="37"/>
  <c r="O52" i="37"/>
  <c r="N51" i="37"/>
  <c r="O51" i="37" s="1"/>
  <c r="N50" i="37"/>
  <c r="O50" i="37"/>
  <c r="N49" i="37"/>
  <c r="O49" i="37" s="1"/>
  <c r="N48" i="37"/>
  <c r="O48" i="37"/>
  <c r="N47" i="37"/>
  <c r="O47" i="37" s="1"/>
  <c r="N45" i="37"/>
  <c r="O45" i="37"/>
  <c r="N44" i="37"/>
  <c r="O44" i="37" s="1"/>
  <c r="N43" i="37"/>
  <c r="O43" i="37"/>
  <c r="N42" i="37"/>
  <c r="O42" i="37"/>
  <c r="N41" i="37"/>
  <c r="O41" i="37"/>
  <c r="N40" i="37"/>
  <c r="O40" i="37"/>
  <c r="N39" i="37"/>
  <c r="O39" i="37"/>
  <c r="N38" i="37"/>
  <c r="O38" i="37" s="1"/>
  <c r="M37" i="37"/>
  <c r="L37" i="37"/>
  <c r="K37" i="37"/>
  <c r="J37" i="37"/>
  <c r="I37" i="37"/>
  <c r="H37" i="37"/>
  <c r="G37" i="37"/>
  <c r="F37" i="37"/>
  <c r="E37" i="37"/>
  <c r="D37" i="37"/>
  <c r="N36" i="37"/>
  <c r="O36" i="37"/>
  <c r="N35" i="37"/>
  <c r="O35" i="37"/>
  <c r="N34" i="37"/>
  <c r="O34" i="37"/>
  <c r="N33" i="37"/>
  <c r="O33" i="37"/>
  <c r="N32" i="37"/>
  <c r="O32" i="37"/>
  <c r="N31" i="37"/>
  <c r="O31" i="37" s="1"/>
  <c r="N30" i="37"/>
  <c r="O30" i="37" s="1"/>
  <c r="N29" i="37"/>
  <c r="O29" i="37"/>
  <c r="N28" i="37"/>
  <c r="O28" i="37" s="1"/>
  <c r="N27" i="37"/>
  <c r="O27" i="37" s="1"/>
  <c r="N26" i="37"/>
  <c r="O26" i="37"/>
  <c r="N25" i="37"/>
  <c r="O25" i="37" s="1"/>
  <c r="N24" i="37"/>
  <c r="O24" i="37"/>
  <c r="N23" i="37"/>
  <c r="O23" i="37"/>
  <c r="N22" i="37"/>
  <c r="O22" i="37"/>
  <c r="N21" i="37"/>
  <c r="O21" i="37"/>
  <c r="N20" i="37"/>
  <c r="O20" i="37" s="1"/>
  <c r="N19" i="37"/>
  <c r="O19" i="37" s="1"/>
  <c r="N18" i="37"/>
  <c r="O18" i="37"/>
  <c r="N17" i="37"/>
  <c r="O17" i="37" s="1"/>
  <c r="M16" i="37"/>
  <c r="L16" i="37"/>
  <c r="K16" i="37"/>
  <c r="J16" i="37"/>
  <c r="I16" i="37"/>
  <c r="H16" i="37"/>
  <c r="G16" i="37"/>
  <c r="F16" i="37"/>
  <c r="F68" i="37" s="1"/>
  <c r="E16" i="37"/>
  <c r="D16" i="37"/>
  <c r="N15" i="37"/>
  <c r="O15" i="37" s="1"/>
  <c r="N14" i="37"/>
  <c r="O14" i="37" s="1"/>
  <c r="N13" i="37"/>
  <c r="O13" i="37" s="1"/>
  <c r="N12" i="37"/>
  <c r="O12" i="37" s="1"/>
  <c r="M11" i="37"/>
  <c r="L11" i="37"/>
  <c r="K11" i="37"/>
  <c r="J11" i="37"/>
  <c r="I11" i="37"/>
  <c r="H11" i="37"/>
  <c r="G11" i="37"/>
  <c r="F11" i="37"/>
  <c r="E11" i="37"/>
  <c r="D11" i="37"/>
  <c r="N10" i="37"/>
  <c r="O10" i="37" s="1"/>
  <c r="N9" i="37"/>
  <c r="O9" i="37" s="1"/>
  <c r="N8" i="37"/>
  <c r="O8" i="37" s="1"/>
  <c r="N7" i="37"/>
  <c r="O7" i="37" s="1"/>
  <c r="N6" i="37"/>
  <c r="O6" i="37" s="1"/>
  <c r="M5" i="37"/>
  <c r="M68" i="37" s="1"/>
  <c r="L5" i="37"/>
  <c r="K5" i="37"/>
  <c r="K68" i="37" s="1"/>
  <c r="J5" i="37"/>
  <c r="I5" i="37"/>
  <c r="H5" i="37"/>
  <c r="G5" i="37"/>
  <c r="F5" i="37"/>
  <c r="E5" i="37"/>
  <c r="D5" i="37"/>
  <c r="N83" i="36"/>
  <c r="O83" i="36" s="1"/>
  <c r="M82" i="36"/>
  <c r="L82" i="36"/>
  <c r="K82" i="36"/>
  <c r="J82" i="36"/>
  <c r="I82" i="36"/>
  <c r="H82" i="36"/>
  <c r="G82" i="36"/>
  <c r="F82" i="36"/>
  <c r="E82" i="36"/>
  <c r="D82" i="36"/>
  <c r="N81" i="36"/>
  <c r="O81" i="36" s="1"/>
  <c r="N80" i="36"/>
  <c r="O80" i="36" s="1"/>
  <c r="N79" i="36"/>
  <c r="O79" i="36" s="1"/>
  <c r="N78" i="36"/>
  <c r="O78" i="36" s="1"/>
  <c r="N77" i="36"/>
  <c r="O77" i="36" s="1"/>
  <c r="N76" i="36"/>
  <c r="O76" i="36" s="1"/>
  <c r="N75" i="36"/>
  <c r="O75" i="36"/>
  <c r="N74" i="36"/>
  <c r="O74" i="36" s="1"/>
  <c r="N73" i="36"/>
  <c r="O73" i="36" s="1"/>
  <c r="M72" i="36"/>
  <c r="L72" i="36"/>
  <c r="K72" i="36"/>
  <c r="J72" i="36"/>
  <c r="I72" i="36"/>
  <c r="H72" i="36"/>
  <c r="G72" i="36"/>
  <c r="F72" i="36"/>
  <c r="E72" i="36"/>
  <c r="D72" i="36"/>
  <c r="N71" i="36"/>
  <c r="O71" i="36"/>
  <c r="N70" i="36"/>
  <c r="O70" i="36" s="1"/>
  <c r="N69" i="36"/>
  <c r="O69" i="36"/>
  <c r="N68" i="36"/>
  <c r="O68" i="36"/>
  <c r="N67" i="36"/>
  <c r="O67" i="36" s="1"/>
  <c r="M66" i="36"/>
  <c r="L66" i="36"/>
  <c r="K66" i="36"/>
  <c r="J66" i="36"/>
  <c r="I66" i="36"/>
  <c r="H66" i="36"/>
  <c r="G66" i="36"/>
  <c r="F66" i="36"/>
  <c r="E66" i="36"/>
  <c r="D66" i="36"/>
  <c r="N65" i="36"/>
  <c r="O65" i="36" s="1"/>
  <c r="N64" i="36"/>
  <c r="O64" i="36" s="1"/>
  <c r="N63" i="36"/>
  <c r="O63" i="36"/>
  <c r="N62" i="36"/>
  <c r="O62" i="36" s="1"/>
  <c r="N61" i="36"/>
  <c r="O61" i="36" s="1"/>
  <c r="N60" i="36"/>
  <c r="O60" i="36"/>
  <c r="N59" i="36"/>
  <c r="O59" i="36" s="1"/>
  <c r="N58" i="36"/>
  <c r="O58" i="36" s="1"/>
  <c r="N57" i="36"/>
  <c r="O57" i="36" s="1"/>
  <c r="N56" i="36"/>
  <c r="O56" i="36" s="1"/>
  <c r="N55" i="36"/>
  <c r="O55" i="36" s="1"/>
  <c r="N54" i="36"/>
  <c r="O54" i="36" s="1"/>
  <c r="N53" i="36"/>
  <c r="O53" i="36" s="1"/>
  <c r="N52" i="36"/>
  <c r="O52" i="36" s="1"/>
  <c r="N51" i="36"/>
  <c r="O51" i="36"/>
  <c r="N50" i="36"/>
  <c r="O50" i="36" s="1"/>
  <c r="N49" i="36"/>
  <c r="O49" i="36" s="1"/>
  <c r="N48" i="36"/>
  <c r="O48" i="36" s="1"/>
  <c r="N47" i="36"/>
  <c r="O47" i="36" s="1"/>
  <c r="N46" i="36"/>
  <c r="O46" i="36" s="1"/>
  <c r="N45" i="36"/>
  <c r="O45" i="36" s="1"/>
  <c r="N44" i="36"/>
  <c r="O44" i="36" s="1"/>
  <c r="N43" i="36"/>
  <c r="O43" i="36" s="1"/>
  <c r="N42" i="36"/>
  <c r="O42" i="36" s="1"/>
  <c r="N41" i="36"/>
  <c r="O41" i="36" s="1"/>
  <c r="N40" i="36"/>
  <c r="O40" i="36" s="1"/>
  <c r="N39" i="36"/>
  <c r="O39" i="36" s="1"/>
  <c r="N38" i="36"/>
  <c r="O38" i="36" s="1"/>
  <c r="M37" i="36"/>
  <c r="L37" i="36"/>
  <c r="K37" i="36"/>
  <c r="J37" i="36"/>
  <c r="I37" i="36"/>
  <c r="H37" i="36"/>
  <c r="G37" i="36"/>
  <c r="F37" i="36"/>
  <c r="E37" i="36"/>
  <c r="D37" i="36"/>
  <c r="N37" i="36" s="1"/>
  <c r="O37" i="36" s="1"/>
  <c r="N36" i="36"/>
  <c r="O36" i="36" s="1"/>
  <c r="N35" i="36"/>
  <c r="O35" i="36"/>
  <c r="N34" i="36"/>
  <c r="O34" i="36" s="1"/>
  <c r="N33" i="36"/>
  <c r="O33" i="36" s="1"/>
  <c r="N32" i="36"/>
  <c r="O32" i="36" s="1"/>
  <c r="N31" i="36"/>
  <c r="O31" i="36" s="1"/>
  <c r="N30" i="36"/>
  <c r="O30" i="36" s="1"/>
  <c r="N29" i="36"/>
  <c r="O29" i="36" s="1"/>
  <c r="N28" i="36"/>
  <c r="O28" i="36" s="1"/>
  <c r="N27" i="36"/>
  <c r="O27" i="36" s="1"/>
  <c r="N26" i="36"/>
  <c r="O26" i="36" s="1"/>
  <c r="N25" i="36"/>
  <c r="O25" i="36" s="1"/>
  <c r="N24" i="36"/>
  <c r="O24" i="36" s="1"/>
  <c r="N23" i="36"/>
  <c r="O23" i="36" s="1"/>
  <c r="N22" i="36"/>
  <c r="O22" i="36" s="1"/>
  <c r="N21" i="36"/>
  <c r="O21" i="36" s="1"/>
  <c r="N20" i="36"/>
  <c r="O20" i="36" s="1"/>
  <c r="N19" i="36"/>
  <c r="O19" i="36" s="1"/>
  <c r="N18" i="36"/>
  <c r="O18" i="36" s="1"/>
  <c r="N17" i="36"/>
  <c r="O17" i="36"/>
  <c r="N16" i="36"/>
  <c r="O16" i="36" s="1"/>
  <c r="M15" i="36"/>
  <c r="L15" i="36"/>
  <c r="K15" i="36"/>
  <c r="J15" i="36"/>
  <c r="I15" i="36"/>
  <c r="H15" i="36"/>
  <c r="G15" i="36"/>
  <c r="F15" i="36"/>
  <c r="E15" i="36"/>
  <c r="D15" i="36"/>
  <c r="N14" i="36"/>
  <c r="O14" i="36" s="1"/>
  <c r="N13" i="36"/>
  <c r="O13" i="36" s="1"/>
  <c r="M12" i="36"/>
  <c r="L12" i="36"/>
  <c r="K12" i="36"/>
  <c r="J12" i="36"/>
  <c r="I12" i="36"/>
  <c r="H12" i="36"/>
  <c r="G12" i="36"/>
  <c r="F12" i="36"/>
  <c r="E12" i="36"/>
  <c r="D12" i="36"/>
  <c r="N11" i="36"/>
  <c r="O11" i="36" s="1"/>
  <c r="N10" i="36"/>
  <c r="O10" i="36"/>
  <c r="N9" i="36"/>
  <c r="O9" i="36"/>
  <c r="N8" i="36"/>
  <c r="O8" i="36" s="1"/>
  <c r="N7" i="36"/>
  <c r="O7" i="36"/>
  <c r="N6" i="36"/>
  <c r="O6" i="36"/>
  <c r="M5" i="36"/>
  <c r="M84" i="36" s="1"/>
  <c r="L5" i="36"/>
  <c r="L84" i="36" s="1"/>
  <c r="K5" i="36"/>
  <c r="J5" i="36"/>
  <c r="I5" i="36"/>
  <c r="H5" i="36"/>
  <c r="H84" i="36" s="1"/>
  <c r="G5" i="36"/>
  <c r="F5" i="36"/>
  <c r="E5" i="36"/>
  <c r="D5" i="36"/>
  <c r="N74" i="35"/>
  <c r="O74" i="35"/>
  <c r="M73" i="35"/>
  <c r="L73" i="35"/>
  <c r="K73" i="35"/>
  <c r="J73" i="35"/>
  <c r="I73" i="35"/>
  <c r="H73" i="35"/>
  <c r="G73" i="35"/>
  <c r="F73" i="35"/>
  <c r="E73" i="35"/>
  <c r="D73" i="35"/>
  <c r="N72" i="35"/>
  <c r="O72" i="35" s="1"/>
  <c r="N71" i="35"/>
  <c r="O71" i="35" s="1"/>
  <c r="N70" i="35"/>
  <c r="O70" i="35"/>
  <c r="N69" i="35"/>
  <c r="O69" i="35" s="1"/>
  <c r="N68" i="35"/>
  <c r="O68" i="35" s="1"/>
  <c r="N67" i="35"/>
  <c r="O67" i="35"/>
  <c r="M66" i="35"/>
  <c r="L66" i="35"/>
  <c r="K66" i="35"/>
  <c r="J66" i="35"/>
  <c r="I66" i="35"/>
  <c r="H66" i="35"/>
  <c r="G66" i="35"/>
  <c r="F66" i="35"/>
  <c r="E66" i="35"/>
  <c r="D66" i="35"/>
  <c r="N65" i="35"/>
  <c r="O65" i="35" s="1"/>
  <c r="N64" i="35"/>
  <c r="O64" i="35" s="1"/>
  <c r="N63" i="35"/>
  <c r="O63" i="35"/>
  <c r="N62" i="35"/>
  <c r="O62" i="35" s="1"/>
  <c r="N61" i="35"/>
  <c r="O61" i="35" s="1"/>
  <c r="M60" i="35"/>
  <c r="L60" i="35"/>
  <c r="K60" i="35"/>
  <c r="J60" i="35"/>
  <c r="I60" i="35"/>
  <c r="H60" i="35"/>
  <c r="G60" i="35"/>
  <c r="F60" i="35"/>
  <c r="E60" i="35"/>
  <c r="D60" i="35"/>
  <c r="N60" i="35" s="1"/>
  <c r="O60" i="35" s="1"/>
  <c r="N59" i="35"/>
  <c r="O59" i="35"/>
  <c r="N58" i="35"/>
  <c r="O58" i="35" s="1"/>
  <c r="N57" i="35"/>
  <c r="O57" i="35" s="1"/>
  <c r="N56" i="35"/>
  <c r="O56" i="35"/>
  <c r="N55" i="35"/>
  <c r="O55" i="35" s="1"/>
  <c r="N54" i="35"/>
  <c r="O54" i="35" s="1"/>
  <c r="N53" i="35"/>
  <c r="O53" i="35"/>
  <c r="N52" i="35"/>
  <c r="O52" i="35"/>
  <c r="N51" i="35"/>
  <c r="O51" i="35" s="1"/>
  <c r="N50" i="35"/>
  <c r="O50" i="35"/>
  <c r="N49" i="35"/>
  <c r="O49" i="35" s="1"/>
  <c r="N48" i="35"/>
  <c r="O48" i="35"/>
  <c r="N47" i="35"/>
  <c r="O47" i="35"/>
  <c r="N46" i="35"/>
  <c r="O46" i="35" s="1"/>
  <c r="N45" i="35"/>
  <c r="O45" i="35" s="1"/>
  <c r="N44" i="35"/>
  <c r="O44" i="35"/>
  <c r="N43" i="35"/>
  <c r="O43" i="35" s="1"/>
  <c r="N42" i="35"/>
  <c r="O42" i="35" s="1"/>
  <c r="N41" i="35"/>
  <c r="O41" i="35"/>
  <c r="M40" i="35"/>
  <c r="L40" i="35"/>
  <c r="K40" i="35"/>
  <c r="J40" i="35"/>
  <c r="I40" i="35"/>
  <c r="H40" i="35"/>
  <c r="H75" i="35" s="1"/>
  <c r="G40" i="35"/>
  <c r="F40" i="35"/>
  <c r="F75" i="35" s="1"/>
  <c r="E40" i="35"/>
  <c r="D40" i="35"/>
  <c r="N40" i="35" s="1"/>
  <c r="O40" i="35" s="1"/>
  <c r="N39" i="35"/>
  <c r="O39" i="35" s="1"/>
  <c r="N38" i="35"/>
  <c r="O38" i="35" s="1"/>
  <c r="N37" i="35"/>
  <c r="O37" i="35" s="1"/>
  <c r="N36" i="35"/>
  <c r="O36" i="35" s="1"/>
  <c r="N35" i="35"/>
  <c r="O35" i="35" s="1"/>
  <c r="N34" i="35"/>
  <c r="O34" i="35" s="1"/>
  <c r="N33" i="35"/>
  <c r="O33" i="35" s="1"/>
  <c r="N32" i="35"/>
  <c r="O32" i="35" s="1"/>
  <c r="N31" i="35"/>
  <c r="O31" i="35" s="1"/>
  <c r="N30" i="35"/>
  <c r="O30" i="35" s="1"/>
  <c r="N29" i="35"/>
  <c r="O29" i="35" s="1"/>
  <c r="N28" i="35"/>
  <c r="O28" i="35" s="1"/>
  <c r="N27" i="35"/>
  <c r="O27" i="35" s="1"/>
  <c r="N26" i="35"/>
  <c r="O26" i="35" s="1"/>
  <c r="N25" i="35"/>
  <c r="O25" i="35" s="1"/>
  <c r="N24" i="35"/>
  <c r="O24" i="35" s="1"/>
  <c r="N23" i="35"/>
  <c r="O23" i="35" s="1"/>
  <c r="N22" i="35"/>
  <c r="O22" i="35" s="1"/>
  <c r="N21" i="35"/>
  <c r="O21" i="35" s="1"/>
  <c r="N20" i="35"/>
  <c r="O20" i="35" s="1"/>
  <c r="N19" i="35"/>
  <c r="O19" i="35" s="1"/>
  <c r="M18" i="35"/>
  <c r="L18" i="35"/>
  <c r="K18" i="35"/>
  <c r="J18" i="35"/>
  <c r="I18" i="35"/>
  <c r="H18" i="35"/>
  <c r="G18" i="35"/>
  <c r="F18" i="35"/>
  <c r="E18" i="35"/>
  <c r="D18" i="35"/>
  <c r="D75" i="35" s="1"/>
  <c r="N17" i="35"/>
  <c r="O17" i="35" s="1"/>
  <c r="N16" i="35"/>
  <c r="O16" i="35" s="1"/>
  <c r="N15" i="35"/>
  <c r="O15" i="35" s="1"/>
  <c r="N14" i="35"/>
  <c r="O14" i="35" s="1"/>
  <c r="N13" i="35"/>
  <c r="O13" i="35" s="1"/>
  <c r="M12" i="35"/>
  <c r="L12" i="35"/>
  <c r="K12" i="35"/>
  <c r="J12" i="35"/>
  <c r="I12" i="35"/>
  <c r="H12" i="35"/>
  <c r="G12" i="35"/>
  <c r="F12" i="35"/>
  <c r="E12" i="35"/>
  <c r="D12" i="35"/>
  <c r="N11" i="35"/>
  <c r="O11" i="35"/>
  <c r="N10" i="35"/>
  <c r="O10" i="35"/>
  <c r="N9" i="35"/>
  <c r="O9" i="35"/>
  <c r="N8" i="35"/>
  <c r="O8" i="35" s="1"/>
  <c r="N7" i="35"/>
  <c r="O7" i="35"/>
  <c r="N6" i="35"/>
  <c r="O6" i="35" s="1"/>
  <c r="M5" i="35"/>
  <c r="L5" i="35"/>
  <c r="K5" i="35"/>
  <c r="J5" i="35"/>
  <c r="I5" i="35"/>
  <c r="H5" i="35"/>
  <c r="G5" i="35"/>
  <c r="F5" i="35"/>
  <c r="E5" i="35"/>
  <c r="E75" i="35" s="1"/>
  <c r="D5" i="35"/>
  <c r="N73" i="34"/>
  <c r="O73" i="34" s="1"/>
  <c r="M72" i="34"/>
  <c r="L72" i="34"/>
  <c r="K72" i="34"/>
  <c r="J72" i="34"/>
  <c r="I72" i="34"/>
  <c r="H72" i="34"/>
  <c r="G72" i="34"/>
  <c r="F72" i="34"/>
  <c r="E72" i="34"/>
  <c r="E74" i="34" s="1"/>
  <c r="D72" i="34"/>
  <c r="N71" i="34"/>
  <c r="O71" i="34" s="1"/>
  <c r="N70" i="34"/>
  <c r="O70" i="34"/>
  <c r="N69" i="34"/>
  <c r="O69" i="34" s="1"/>
  <c r="N68" i="34"/>
  <c r="O68" i="34" s="1"/>
  <c r="N67" i="34"/>
  <c r="O67" i="34" s="1"/>
  <c r="M66" i="34"/>
  <c r="L66" i="34"/>
  <c r="K66" i="34"/>
  <c r="J66" i="34"/>
  <c r="I66" i="34"/>
  <c r="H66" i="34"/>
  <c r="G66" i="34"/>
  <c r="F66" i="34"/>
  <c r="E66" i="34"/>
  <c r="D66" i="34"/>
  <c r="N65" i="34"/>
  <c r="O65" i="34" s="1"/>
  <c r="N64" i="34"/>
  <c r="O64" i="34" s="1"/>
  <c r="N63" i="34"/>
  <c r="O63" i="34"/>
  <c r="N62" i="34"/>
  <c r="O62" i="34" s="1"/>
  <c r="N61" i="34"/>
  <c r="O61" i="34" s="1"/>
  <c r="N60" i="34"/>
  <c r="O60" i="34" s="1"/>
  <c r="M59" i="34"/>
  <c r="L59" i="34"/>
  <c r="K59" i="34"/>
  <c r="J59" i="34"/>
  <c r="I59" i="34"/>
  <c r="H59" i="34"/>
  <c r="G59" i="34"/>
  <c r="F59" i="34"/>
  <c r="E59" i="34"/>
  <c r="D59" i="34"/>
  <c r="N58" i="34"/>
  <c r="O58" i="34"/>
  <c r="N57" i="34"/>
  <c r="O57" i="34"/>
  <c r="N56" i="34"/>
  <c r="O56" i="34" s="1"/>
  <c r="N55" i="34"/>
  <c r="O55" i="34"/>
  <c r="N54" i="34"/>
  <c r="O54" i="34" s="1"/>
  <c r="N53" i="34"/>
  <c r="O53" i="34"/>
  <c r="N52" i="34"/>
  <c r="O52" i="34" s="1"/>
  <c r="N51" i="34"/>
  <c r="O51" i="34"/>
  <c r="N50" i="34"/>
  <c r="O50" i="34" s="1"/>
  <c r="N49" i="34"/>
  <c r="O49" i="34"/>
  <c r="N48" i="34"/>
  <c r="O48" i="34" s="1"/>
  <c r="N47" i="34"/>
  <c r="O47" i="34"/>
  <c r="N46" i="34"/>
  <c r="O46" i="34"/>
  <c r="N45" i="34"/>
  <c r="O45" i="34"/>
  <c r="N44" i="34"/>
  <c r="O44" i="34" s="1"/>
  <c r="N43" i="34"/>
  <c r="O43" i="34" s="1"/>
  <c r="N42" i="34"/>
  <c r="O42" i="34" s="1"/>
  <c r="N41" i="34"/>
  <c r="O41" i="34"/>
  <c r="M40" i="34"/>
  <c r="L40" i="34"/>
  <c r="K40" i="34"/>
  <c r="J40" i="34"/>
  <c r="I40" i="34"/>
  <c r="H40" i="34"/>
  <c r="G40" i="34"/>
  <c r="F40" i="34"/>
  <c r="E40" i="34"/>
  <c r="D40" i="34"/>
  <c r="N40" i="34" s="1"/>
  <c r="O40" i="34" s="1"/>
  <c r="N39" i="34"/>
  <c r="O39" i="34"/>
  <c r="N38" i="34"/>
  <c r="O38" i="34"/>
  <c r="N37" i="34"/>
  <c r="O37" i="34" s="1"/>
  <c r="N36" i="34"/>
  <c r="O36" i="34" s="1"/>
  <c r="N35" i="34"/>
  <c r="O35" i="34" s="1"/>
  <c r="N34" i="34"/>
  <c r="O34" i="34"/>
  <c r="N33" i="34"/>
  <c r="O33" i="34" s="1"/>
  <c r="N32" i="34"/>
  <c r="O32" i="34" s="1"/>
  <c r="N31" i="34"/>
  <c r="O31" i="34" s="1"/>
  <c r="N30" i="34"/>
  <c r="O30" i="34"/>
  <c r="N29" i="34"/>
  <c r="O29" i="34" s="1"/>
  <c r="N28" i="34"/>
  <c r="O28" i="34"/>
  <c r="N27" i="34"/>
  <c r="O27" i="34"/>
  <c r="N26" i="34"/>
  <c r="O26" i="34"/>
  <c r="N25" i="34"/>
  <c r="O25" i="34" s="1"/>
  <c r="N24" i="34"/>
  <c r="O24" i="34" s="1"/>
  <c r="N23" i="34"/>
  <c r="O23" i="34" s="1"/>
  <c r="N22" i="34"/>
  <c r="O22" i="34"/>
  <c r="N21" i="34"/>
  <c r="O21" i="34" s="1"/>
  <c r="N20" i="34"/>
  <c r="O20" i="34"/>
  <c r="N19" i="34"/>
  <c r="O19" i="34" s="1"/>
  <c r="N18" i="34"/>
  <c r="O18" i="34"/>
  <c r="N17" i="34"/>
  <c r="O17" i="34" s="1"/>
  <c r="N16" i="34"/>
  <c r="O16" i="34"/>
  <c r="M15" i="34"/>
  <c r="L15" i="34"/>
  <c r="K15" i="34"/>
  <c r="J15" i="34"/>
  <c r="I15" i="34"/>
  <c r="I74" i="34" s="1"/>
  <c r="H15" i="34"/>
  <c r="G15" i="34"/>
  <c r="F15" i="34"/>
  <c r="E15" i="34"/>
  <c r="D15" i="34"/>
  <c r="N14" i="34"/>
  <c r="O14" i="34" s="1"/>
  <c r="N13" i="34"/>
  <c r="O13" i="34" s="1"/>
  <c r="N12" i="34"/>
  <c r="O12" i="34" s="1"/>
  <c r="M11" i="34"/>
  <c r="L11" i="34"/>
  <c r="K11" i="34"/>
  <c r="J11" i="34"/>
  <c r="I11" i="34"/>
  <c r="H11" i="34"/>
  <c r="G11" i="34"/>
  <c r="G74" i="34" s="1"/>
  <c r="F11" i="34"/>
  <c r="E11" i="34"/>
  <c r="D11" i="34"/>
  <c r="N10" i="34"/>
  <c r="O10" i="34"/>
  <c r="N9" i="34"/>
  <c r="O9" i="34" s="1"/>
  <c r="N8" i="34"/>
  <c r="O8" i="34" s="1"/>
  <c r="N7" i="34"/>
  <c r="O7" i="34" s="1"/>
  <c r="N6" i="34"/>
  <c r="O6" i="34" s="1"/>
  <c r="M5" i="34"/>
  <c r="L5" i="34"/>
  <c r="L74" i="34" s="1"/>
  <c r="K5" i="34"/>
  <c r="J5" i="34"/>
  <c r="I5" i="34"/>
  <c r="H5" i="34"/>
  <c r="G5" i="34"/>
  <c r="F5" i="34"/>
  <c r="F74" i="34" s="1"/>
  <c r="E5" i="34"/>
  <c r="D5" i="34"/>
  <c r="N5" i="34" s="1"/>
  <c r="O5" i="34" s="1"/>
  <c r="E41" i="33"/>
  <c r="F41" i="33"/>
  <c r="G41" i="33"/>
  <c r="H41" i="33"/>
  <c r="I41" i="33"/>
  <c r="J41" i="33"/>
  <c r="K41" i="33"/>
  <c r="L41" i="33"/>
  <c r="M41" i="33"/>
  <c r="D41" i="33"/>
  <c r="E16" i="33"/>
  <c r="F16" i="33"/>
  <c r="G16" i="33"/>
  <c r="H16" i="33"/>
  <c r="I16" i="33"/>
  <c r="J16" i="33"/>
  <c r="K16" i="33"/>
  <c r="L16" i="33"/>
  <c r="M16" i="33"/>
  <c r="D16" i="33"/>
  <c r="E11" i="33"/>
  <c r="F11" i="33"/>
  <c r="G11" i="33"/>
  <c r="H11" i="33"/>
  <c r="N11" i="33" s="1"/>
  <c r="O11" i="33" s="1"/>
  <c r="I11" i="33"/>
  <c r="J11" i="33"/>
  <c r="K11" i="33"/>
  <c r="L11" i="33"/>
  <c r="M11" i="33"/>
  <c r="D11" i="33"/>
  <c r="E5" i="33"/>
  <c r="F5" i="33"/>
  <c r="G5" i="33"/>
  <c r="H5" i="33"/>
  <c r="I5" i="33"/>
  <c r="J5" i="33"/>
  <c r="K5" i="33"/>
  <c r="L5" i="33"/>
  <c r="M5" i="33"/>
  <c r="D5" i="33"/>
  <c r="D86" i="33" s="1"/>
  <c r="E84" i="33"/>
  <c r="F84" i="33"/>
  <c r="G84" i="33"/>
  <c r="H84" i="33"/>
  <c r="I84" i="33"/>
  <c r="J84" i="33"/>
  <c r="K84" i="33"/>
  <c r="L84" i="33"/>
  <c r="M84" i="33"/>
  <c r="D84" i="33"/>
  <c r="N85" i="33"/>
  <c r="O85" i="33" s="1"/>
  <c r="N79" i="33"/>
  <c r="O79" i="33" s="1"/>
  <c r="N80" i="33"/>
  <c r="O80" i="33" s="1"/>
  <c r="N81" i="33"/>
  <c r="O81" i="33"/>
  <c r="N82" i="33"/>
  <c r="O82" i="33" s="1"/>
  <c r="N83" i="33"/>
  <c r="O83" i="33" s="1"/>
  <c r="N78" i="33"/>
  <c r="O78" i="33"/>
  <c r="E77" i="33"/>
  <c r="F77" i="33"/>
  <c r="G77" i="33"/>
  <c r="H77" i="33"/>
  <c r="I77" i="33"/>
  <c r="J77" i="33"/>
  <c r="K77" i="33"/>
  <c r="L77" i="33"/>
  <c r="M77" i="33"/>
  <c r="D77" i="33"/>
  <c r="E71" i="33"/>
  <c r="F71" i="33"/>
  <c r="G71" i="33"/>
  <c r="H71" i="33"/>
  <c r="I71" i="33"/>
  <c r="J71" i="33"/>
  <c r="K71" i="33"/>
  <c r="L71" i="33"/>
  <c r="M71" i="33"/>
  <c r="D71" i="33"/>
  <c r="N73" i="33"/>
  <c r="O73" i="33"/>
  <c r="N74" i="33"/>
  <c r="O74" i="33"/>
  <c r="N75" i="33"/>
  <c r="O75" i="33" s="1"/>
  <c r="N76" i="33"/>
  <c r="O76" i="33" s="1"/>
  <c r="N72" i="33"/>
  <c r="O72" i="33"/>
  <c r="N68" i="33"/>
  <c r="O68" i="33" s="1"/>
  <c r="N69" i="33"/>
  <c r="O69" i="33" s="1"/>
  <c r="N67" i="33"/>
  <c r="O67" i="33"/>
  <c r="N66" i="33"/>
  <c r="O66" i="33"/>
  <c r="N65" i="33"/>
  <c r="O65" i="33" s="1"/>
  <c r="N64" i="33"/>
  <c r="O64" i="33"/>
  <c r="N63" i="33"/>
  <c r="O63" i="33" s="1"/>
  <c r="N62" i="33"/>
  <c r="O62" i="33"/>
  <c r="N61" i="33"/>
  <c r="O61" i="33"/>
  <c r="N60" i="33"/>
  <c r="O60" i="33" s="1"/>
  <c r="N59" i="33"/>
  <c r="O59" i="33" s="1"/>
  <c r="N58" i="33"/>
  <c r="O58" i="33"/>
  <c r="N57" i="33"/>
  <c r="O57" i="33" s="1"/>
  <c r="N56" i="33"/>
  <c r="O56" i="33" s="1"/>
  <c r="N42" i="33"/>
  <c r="O42" i="33"/>
  <c r="N43" i="33"/>
  <c r="O43" i="33"/>
  <c r="N44" i="33"/>
  <c r="O44" i="33" s="1"/>
  <c r="N45" i="33"/>
  <c r="O45" i="33" s="1"/>
  <c r="N46" i="33"/>
  <c r="O46" i="33" s="1"/>
  <c r="N47" i="33"/>
  <c r="O47" i="33" s="1"/>
  <c r="N48" i="33"/>
  <c r="O48" i="33"/>
  <c r="N49" i="33"/>
  <c r="O49" i="33"/>
  <c r="N50" i="33"/>
  <c r="O50" i="33" s="1"/>
  <c r="N51" i="33"/>
  <c r="O51" i="33" s="1"/>
  <c r="N52" i="33"/>
  <c r="O52" i="33"/>
  <c r="N53" i="33"/>
  <c r="O53" i="33" s="1"/>
  <c r="N54" i="33"/>
  <c r="O54" i="33" s="1"/>
  <c r="N55" i="33"/>
  <c r="O55" i="33" s="1"/>
  <c r="N70" i="33"/>
  <c r="O70" i="33" s="1"/>
  <c r="N13" i="33"/>
  <c r="O13" i="33" s="1"/>
  <c r="N14" i="33"/>
  <c r="O14" i="33" s="1"/>
  <c r="N15" i="33"/>
  <c r="O15" i="33" s="1"/>
  <c r="N7" i="33"/>
  <c r="O7" i="33" s="1"/>
  <c r="N8" i="33"/>
  <c r="O8" i="33"/>
  <c r="N9" i="33"/>
  <c r="O9" i="33" s="1"/>
  <c r="N10" i="33"/>
  <c r="O10" i="33" s="1"/>
  <c r="N6" i="33"/>
  <c r="O6" i="33" s="1"/>
  <c r="N40" i="33"/>
  <c r="O40" i="33" s="1"/>
  <c r="N38" i="33"/>
  <c r="O38" i="33"/>
  <c r="N39" i="33"/>
  <c r="O39" i="33" s="1"/>
  <c r="N34" i="33"/>
  <c r="O34" i="33" s="1"/>
  <c r="N35" i="33"/>
  <c r="O35" i="33" s="1"/>
  <c r="N36" i="33"/>
  <c r="O36" i="33" s="1"/>
  <c r="N26" i="33"/>
  <c r="O26" i="33" s="1"/>
  <c r="N27" i="33"/>
  <c r="O27" i="33"/>
  <c r="N28" i="33"/>
  <c r="O28" i="33"/>
  <c r="N29" i="33"/>
  <c r="O29" i="33" s="1"/>
  <c r="N30" i="33"/>
  <c r="O30" i="33" s="1"/>
  <c r="N31" i="33"/>
  <c r="O31" i="33" s="1"/>
  <c r="N32" i="33"/>
  <c r="O32" i="33" s="1"/>
  <c r="N33" i="33"/>
  <c r="O33" i="33" s="1"/>
  <c r="N18" i="33"/>
  <c r="O18" i="33" s="1"/>
  <c r="N19" i="33"/>
  <c r="O19" i="33" s="1"/>
  <c r="N20" i="33"/>
  <c r="O20" i="33" s="1"/>
  <c r="N21" i="33"/>
  <c r="O21" i="33" s="1"/>
  <c r="N22" i="33"/>
  <c r="O22" i="33" s="1"/>
  <c r="N23" i="33"/>
  <c r="O23" i="33" s="1"/>
  <c r="N24" i="33"/>
  <c r="O24" i="33" s="1"/>
  <c r="N17" i="33"/>
  <c r="O17" i="33" s="1"/>
  <c r="N25" i="33"/>
  <c r="O25" i="33" s="1"/>
  <c r="N37" i="33"/>
  <c r="O37" i="33" s="1"/>
  <c r="N12" i="33"/>
  <c r="O12" i="33" s="1"/>
  <c r="K77" i="38"/>
  <c r="G75" i="35"/>
  <c r="J80" i="39"/>
  <c r="O15" i="40"/>
  <c r="N13" i="43"/>
  <c r="O13" i="43" s="1"/>
  <c r="M86" i="33"/>
  <c r="M74" i="34"/>
  <c r="N18" i="43"/>
  <c r="O18" i="43" s="1"/>
  <c r="N72" i="43"/>
  <c r="O72" i="43" s="1"/>
  <c r="M80" i="44"/>
  <c r="N73" i="44"/>
  <c r="O73" i="44" s="1"/>
  <c r="I80" i="44"/>
  <c r="N42" i="44"/>
  <c r="O42" i="44" s="1"/>
  <c r="E80" i="44"/>
  <c r="L84" i="45"/>
  <c r="M84" i="45"/>
  <c r="M84" i="46"/>
  <c r="K84" i="46"/>
  <c r="N17" i="46"/>
  <c r="O17" i="46" s="1"/>
  <c r="K82" i="47"/>
  <c r="L82" i="47"/>
  <c r="D82" i="47"/>
  <c r="M83" i="48"/>
  <c r="L83" i="48"/>
  <c r="N66" i="48"/>
  <c r="O66" i="48" s="1"/>
  <c r="G83" i="48"/>
  <c r="N13" i="48"/>
  <c r="O13" i="48"/>
  <c r="E83" i="48"/>
  <c r="N5" i="48"/>
  <c r="O5" i="48"/>
  <c r="O13" i="50"/>
  <c r="P13" i="50" s="1"/>
  <c r="O78" i="50"/>
  <c r="P78" i="50" s="1"/>
  <c r="H80" i="50"/>
  <c r="K80" i="50"/>
  <c r="D80" i="50"/>
  <c r="I80" i="50"/>
  <c r="O5" i="50"/>
  <c r="P5" i="50"/>
  <c r="N83" i="48" l="1"/>
  <c r="O83" i="48" s="1"/>
  <c r="N77" i="33"/>
  <c r="O77" i="33" s="1"/>
  <c r="F77" i="38"/>
  <c r="E82" i="47"/>
  <c r="N66" i="36"/>
  <c r="O66" i="36" s="1"/>
  <c r="N82" i="36"/>
  <c r="O82" i="36" s="1"/>
  <c r="J75" i="35"/>
  <c r="F88" i="42"/>
  <c r="H74" i="34"/>
  <c r="N74" i="42"/>
  <c r="O74" i="42" s="1"/>
  <c r="G86" i="33"/>
  <c r="N62" i="38"/>
  <c r="O62" i="38" s="1"/>
  <c r="D84" i="46"/>
  <c r="N84" i="46" s="1"/>
  <c r="O84" i="46" s="1"/>
  <c r="N13" i="45"/>
  <c r="O13" i="45" s="1"/>
  <c r="N86" i="40"/>
  <c r="O86" i="40" s="1"/>
  <c r="N5" i="44"/>
  <c r="O5" i="44" s="1"/>
  <c r="N12" i="39"/>
  <c r="O12" i="39" s="1"/>
  <c r="F86" i="33"/>
  <c r="K74" i="34"/>
  <c r="N5" i="36"/>
  <c r="O5" i="36" s="1"/>
  <c r="N13" i="42"/>
  <c r="O13" i="42" s="1"/>
  <c r="J80" i="44"/>
  <c r="H88" i="40"/>
  <c r="N86" i="41"/>
  <c r="O86" i="41" s="1"/>
  <c r="D84" i="45"/>
  <c r="N84" i="45" s="1"/>
  <c r="O84" i="45" s="1"/>
  <c r="N16" i="37"/>
  <c r="O16" i="37" s="1"/>
  <c r="L77" i="38"/>
  <c r="N42" i="46"/>
  <c r="O42" i="46" s="1"/>
  <c r="J68" i="37"/>
  <c r="N41" i="38"/>
  <c r="O41" i="38" s="1"/>
  <c r="I80" i="39"/>
  <c r="N5" i="45"/>
  <c r="O5" i="45" s="1"/>
  <c r="L80" i="50"/>
  <c r="O80" i="50" s="1"/>
  <c r="P80" i="50" s="1"/>
  <c r="E80" i="39"/>
  <c r="I84" i="46"/>
  <c r="H82" i="47"/>
  <c r="D68" i="37"/>
  <c r="I68" i="37"/>
  <c r="I77" i="38"/>
  <c r="N77" i="41"/>
  <c r="O77" i="41" s="1"/>
  <c r="L88" i="42"/>
  <c r="N15" i="41"/>
  <c r="O15" i="41" s="1"/>
  <c r="M88" i="42"/>
  <c r="M81" i="43"/>
  <c r="N66" i="34"/>
  <c r="O66" i="34" s="1"/>
  <c r="L86" i="33"/>
  <c r="M75" i="35"/>
  <c r="G84" i="36"/>
  <c r="H80" i="39"/>
  <c r="M89" i="41"/>
  <c r="F82" i="47"/>
  <c r="E89" i="41"/>
  <c r="H81" i="43"/>
  <c r="E86" i="33"/>
  <c r="N18" i="44"/>
  <c r="O18" i="44" s="1"/>
  <c r="N11" i="40"/>
  <c r="O11" i="40" s="1"/>
  <c r="N11" i="34"/>
  <c r="O11" i="34" s="1"/>
  <c r="J77" i="38"/>
  <c r="K89" i="41"/>
  <c r="M77" i="38"/>
  <c r="I86" i="33"/>
  <c r="N82" i="45"/>
  <c r="O82" i="45" s="1"/>
  <c r="K86" i="33"/>
  <c r="J84" i="36"/>
  <c r="G77" i="38"/>
  <c r="L80" i="39"/>
  <c r="F89" i="41"/>
  <c r="I89" i="41"/>
  <c r="L75" i="35"/>
  <c r="F84" i="36"/>
  <c r="N84" i="33"/>
  <c r="O84" i="33" s="1"/>
  <c r="K75" i="35"/>
  <c r="G88" i="40"/>
  <c r="O94" i="51"/>
  <c r="P94" i="51" s="1"/>
  <c r="N75" i="35"/>
  <c r="O75" i="35" s="1"/>
  <c r="N13" i="44"/>
  <c r="O13" i="44" s="1"/>
  <c r="N12" i="35"/>
  <c r="O12" i="35" s="1"/>
  <c r="N73" i="35"/>
  <c r="O73" i="35" s="1"/>
  <c r="E84" i="36"/>
  <c r="N5" i="41"/>
  <c r="O5" i="41" s="1"/>
  <c r="D89" i="41"/>
  <c r="J89" i="41"/>
  <c r="N35" i="41"/>
  <c r="O35" i="41" s="1"/>
  <c r="G88" i="42"/>
  <c r="G89" i="41"/>
  <c r="N5" i="47"/>
  <c r="O5" i="47" s="1"/>
  <c r="N72" i="34"/>
  <c r="O72" i="34" s="1"/>
  <c r="N66" i="35"/>
  <c r="O66" i="35" s="1"/>
  <c r="N72" i="36"/>
  <c r="O72" i="36" s="1"/>
  <c r="G68" i="37"/>
  <c r="N5" i="37"/>
  <c r="O5" i="37" s="1"/>
  <c r="D77" i="38"/>
  <c r="N18" i="38"/>
  <c r="O18" i="38" s="1"/>
  <c r="N5" i="40"/>
  <c r="O5" i="40" s="1"/>
  <c r="D88" i="40"/>
  <c r="N88" i="40" s="1"/>
  <c r="O88" i="40" s="1"/>
  <c r="N41" i="33"/>
  <c r="O41" i="33" s="1"/>
  <c r="D74" i="34"/>
  <c r="N74" i="34" s="1"/>
  <c r="O74" i="34" s="1"/>
  <c r="F80" i="44"/>
  <c r="N80" i="44" s="1"/>
  <c r="O80" i="44" s="1"/>
  <c r="N78" i="43"/>
  <c r="O78" i="43" s="1"/>
  <c r="J74" i="34"/>
  <c r="N18" i="35"/>
  <c r="O18" i="35" s="1"/>
  <c r="H68" i="37"/>
  <c r="E77" i="38"/>
  <c r="N5" i="38"/>
  <c r="O5" i="38" s="1"/>
  <c r="N41" i="39"/>
  <c r="O41" i="39" s="1"/>
  <c r="F80" i="39"/>
  <c r="N70" i="40"/>
  <c r="O70" i="40" s="1"/>
  <c r="I88" i="40"/>
  <c r="N11" i="41"/>
  <c r="O11" i="41" s="1"/>
  <c r="J88" i="42"/>
  <c r="N5" i="42"/>
  <c r="O5" i="42" s="1"/>
  <c r="J81" i="43"/>
  <c r="N5" i="43"/>
  <c r="O5" i="43" s="1"/>
  <c r="H86" i="33"/>
  <c r="N16" i="33"/>
  <c r="O16" i="33" s="1"/>
  <c r="N59" i="34"/>
  <c r="O59" i="34" s="1"/>
  <c r="I84" i="36"/>
  <c r="N75" i="38"/>
  <c r="O75" i="38" s="1"/>
  <c r="J88" i="40"/>
  <c r="N69" i="41"/>
  <c r="O69" i="41" s="1"/>
  <c r="K88" i="42"/>
  <c r="N5" i="33"/>
  <c r="O5" i="33" s="1"/>
  <c r="N17" i="42"/>
  <c r="O17" i="42" s="1"/>
  <c r="N5" i="35"/>
  <c r="O5" i="35" s="1"/>
  <c r="K84" i="36"/>
  <c r="N11" i="37"/>
  <c r="O11" i="37" s="1"/>
  <c r="N60" i="37"/>
  <c r="O60" i="37" s="1"/>
  <c r="H77" i="38"/>
  <c r="M80" i="39"/>
  <c r="N71" i="39"/>
  <c r="O71" i="39" s="1"/>
  <c r="I75" i="35"/>
  <c r="L68" i="37"/>
  <c r="N5" i="39"/>
  <c r="O5" i="39" s="1"/>
  <c r="N12" i="36"/>
  <c r="O12" i="36" s="1"/>
  <c r="E68" i="37"/>
  <c r="N37" i="37"/>
  <c r="O37" i="37" s="1"/>
  <c r="N15" i="34"/>
  <c r="O15" i="34" s="1"/>
  <c r="N71" i="33"/>
  <c r="O71" i="33" s="1"/>
  <c r="J86" i="33"/>
  <c r="D84" i="36"/>
  <c r="N15" i="36"/>
  <c r="O15" i="36" s="1"/>
  <c r="N54" i="37"/>
  <c r="O54" i="37" s="1"/>
  <c r="N69" i="38"/>
  <c r="O69" i="38" s="1"/>
  <c r="N69" i="42"/>
  <c r="O69" i="42" s="1"/>
  <c r="N82" i="47" l="1"/>
  <c r="O82" i="47" s="1"/>
  <c r="N88" i="42"/>
  <c r="O88" i="42" s="1"/>
  <c r="N68" i="37"/>
  <c r="O68" i="37" s="1"/>
  <c r="N81" i="43"/>
  <c r="O81" i="43" s="1"/>
  <c r="N84" i="36"/>
  <c r="O84" i="36" s="1"/>
  <c r="N86" i="33"/>
  <c r="O86" i="33" s="1"/>
  <c r="N80" i="39"/>
  <c r="O80" i="39" s="1"/>
  <c r="N89" i="41"/>
  <c r="O89" i="41" s="1"/>
  <c r="N77" i="38"/>
  <c r="O77" i="38" s="1"/>
</calcChain>
</file>

<file path=xl/sharedStrings.xml><?xml version="1.0" encoding="utf-8"?>
<sst xmlns="http://schemas.openxmlformats.org/spreadsheetml/2006/main" count="1875" uniqueCount="272">
  <si>
    <t>Building Permits</t>
  </si>
  <si>
    <t>Other Charges for Services</t>
  </si>
  <si>
    <t>Taxes</t>
  </si>
  <si>
    <t>Ad Valorem Taxes</t>
  </si>
  <si>
    <t>State Payments in Lieu of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</si>
  <si>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</si>
  <si>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</si>
  <si>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</si>
  <si>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</si>
  <si>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</si>
  <si>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</si>
  <si>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</si>
  <si>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</si>
  <si>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County Ninth-Cent Voted Fuel Tax</t>
  </si>
  <si>
    <t>First Local Option Fuel Tax (1 to 6 Cents)</t>
  </si>
  <si>
    <t>Communications Services Taxes</t>
  </si>
  <si>
    <t>Permits, Fees, and Special Assessments</t>
  </si>
  <si>
    <t>Special Assessments - Capital Improvement</t>
  </si>
  <si>
    <t>Special Assessments - Charges for Public Services</t>
  </si>
  <si>
    <t>Other Permits, Fees, and Special Assessments</t>
  </si>
  <si>
    <t>Federal Grant - Public Safety</t>
  </si>
  <si>
    <t>Intergovernmental Revenue</t>
  </si>
  <si>
    <t>Federal Grant - Economic Environment</t>
  </si>
  <si>
    <t>Federal Grant - Culture / Recreation</t>
  </si>
  <si>
    <t>State Grant - General Government</t>
  </si>
  <si>
    <t>State Grant - Public Safety</t>
  </si>
  <si>
    <t>Federal Grant - Transportation - Airport Development</t>
  </si>
  <si>
    <t>Federal Grant - Transportation - Other Transportation</t>
  </si>
  <si>
    <t>Federal Grant - Human Services - Other Human Services</t>
  </si>
  <si>
    <t>State Grant - Physical Environment - Garbage / Solid Waste</t>
  </si>
  <si>
    <t>State Grant - Transportation - Other Transportation</t>
  </si>
  <si>
    <t>State Grant - Economic Environment</t>
  </si>
  <si>
    <t>State Grant - Culture / Recreation</t>
  </si>
  <si>
    <t>State Shared Revenues - General Gov't - Revenue Sharing Proceeds</t>
  </si>
  <si>
    <t>State Shared Revenues - General Gov't - Insurance License Tax</t>
  </si>
  <si>
    <t>State Shared Revenues - General Gov't - Mobile Home License Tax</t>
  </si>
  <si>
    <t>State Shared Revenues - General Gov't - Sales and Uses Taxes to Counties</t>
  </si>
  <si>
    <t>State Shared Revenues - General Gov't - Local Gov't Half-Cent Sales Tax</t>
  </si>
  <si>
    <t>State Shared Revenues - Transportation - Other Transportation</t>
  </si>
  <si>
    <t>State Shared Revenues - Clerk Allotment from Justice Administrative Commission</t>
  </si>
  <si>
    <t>Grants from Other Local Units - General Government</t>
  </si>
  <si>
    <t>Grants from Other Local Units - Public Safety</t>
  </si>
  <si>
    <t>Grants from Other Local Units - Physical Environment</t>
  </si>
  <si>
    <t>Grants from Other Local Units - Culture / Recreation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</si>
  <si>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</si>
  <si>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</si>
  <si>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</si>
  <si>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</si>
  <si>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</si>
  <si>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</si>
  <si>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</si>
  <si>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Administrative Service Fees</t>
  </si>
  <si>
    <t>General Gov't (Not Court-Related) - Fees Remitted to County from Tax Collector</t>
  </si>
  <si>
    <t>General Gov't (Not Court-Related) - Fees Remitted to County from Sheriff</t>
  </si>
  <si>
    <t>General Gov't (Not Court-Related) - Fees Remitted to County from Property Appraiser</t>
  </si>
  <si>
    <t>General Gov't (Not Court-Related) - Other General Gov't Charges and Fees</t>
  </si>
  <si>
    <t>Public Safety - Law Enforcement Services</t>
  </si>
  <si>
    <t>Public Safety - Protective Inspection Fees</t>
  </si>
  <si>
    <t>Public Safety - Ambulance Fees</t>
  </si>
  <si>
    <t>Public Safety - Other Public Safety Charges and Fees</t>
  </si>
  <si>
    <t>Physical Environment - Garbage / Solid Waste</t>
  </si>
  <si>
    <t>Transportation (User Fees) - Airports</t>
  </si>
  <si>
    <t>Transportation (User Fees) - Other Transportation Charges</t>
  </si>
  <si>
    <t>Culture / Recreation - Libraries</t>
  </si>
  <si>
    <t>Culture / Recreation - Parks and Recreation</t>
  </si>
  <si>
    <t>Total - All Account Codes</t>
  </si>
  <si>
    <t>County Court Criminal - Service Charges</t>
  </si>
  <si>
    <t>Circuit Court Criminal - Filing Fees</t>
  </si>
  <si>
    <t>Circuit Court Criminal - Service Charges</t>
  </si>
  <si>
    <t>Circuit Court Criminal - Court Costs</t>
  </si>
  <si>
    <t>County Court Civil - Filing Fees</t>
  </si>
  <si>
    <t>County Court Civil - Service Charges</t>
  </si>
  <si>
    <t>Circuit Court Civil - Filing Fees</t>
  </si>
  <si>
    <t>Circuit Court Civil - Service Charges</t>
  </si>
  <si>
    <t>Traffic Court - Filing Fees</t>
  </si>
  <si>
    <t>Traffic Court - Service Charges</t>
  </si>
  <si>
    <t>Traffic Court - Court Costs</t>
  </si>
  <si>
    <t>Juvenile Court - Service Charges</t>
  </si>
  <si>
    <t>Probate Court - Filing Fees</t>
  </si>
  <si>
    <t>Probate Court - Service Charges</t>
  </si>
  <si>
    <t>Local Fiscal Year Ended September 30, 2009</t>
  </si>
  <si>
    <t>Court-Ordered Judgments and Fines - As Decided by County Court Criminal</t>
  </si>
  <si>
    <t>Court-Ordered Judgments and Fines - As Decided by Circuit Court Criminal</t>
  </si>
  <si>
    <t>Court-Ordered Judgments and Fines - As Decided by Traffic Court</t>
  </si>
  <si>
    <t>Fines - Library</t>
  </si>
  <si>
    <t>Other Judgments, Fines, and Forfeits</t>
  </si>
  <si>
    <t>Interest and Other Earnings - Interest</t>
  </si>
  <si>
    <t>Rents and Royalties</t>
  </si>
  <si>
    <t>Disposition of Fixed Assets</t>
  </si>
  <si>
    <t>Sale of Surplus Materials and Scrap</t>
  </si>
  <si>
    <t>Contributions and Donations from Private Sources</t>
  </si>
  <si>
    <t>Other Miscellaneous Revenues - Other</t>
  </si>
  <si>
    <t>Non-Operating - Inter-Fund Group Transfers In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</si>
  <si>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</si>
  <si>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</si>
  <si>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</si>
  <si>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</si>
  <si>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</si>
  <si>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</si>
  <si>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Countywide Population:</t>
  </si>
  <si>
    <t>Suwannee County Government Revenues Reported by Account Code and Fund Type</t>
  </si>
  <si>
    <t>Local Fiscal Year Ended September 30, 2010</t>
  </si>
  <si>
    <t>Federal Grant - General Government</t>
  </si>
  <si>
    <t>State Shared Revenues - General Gov't - Alcoholic Beverage License Tax</t>
  </si>
  <si>
    <t>State Shared Revenues - Public Safety - Firefighter Supplemental Compensation</t>
  </si>
  <si>
    <t>State Shared Revenues - Public Safety - Other Public Safety</t>
  </si>
  <si>
    <t>State Shared Revenues - Culture / Recreation</t>
  </si>
  <si>
    <t>General Gov't (Not Court-Related) - Recording Fees</t>
  </si>
  <si>
    <t>General Gov't (Not Court-Related) - Fees Remitted to County from Clerk of County Court</t>
  </si>
  <si>
    <t>General Gov't (Not Court-Related) - County Officer Commission and Fees</t>
  </si>
  <si>
    <t>Public Safety - Housing for Prisoners</t>
  </si>
  <si>
    <t>Physical Environment - Other Physical Environment Charges</t>
  </si>
  <si>
    <t>Restricted Local Ordinance Court-Related Board Revenue - State Court Facility Surcharge</t>
  </si>
  <si>
    <t>Restricted Local Ordinance Court-Related Board Revenue - Traffic Surcharge</t>
  </si>
  <si>
    <t>Restricted Local Ordinance Court-Related Board Revenue - Not Remitted to the State</t>
  </si>
  <si>
    <t>Court-Ordered Judgments and Fines - As Decided by Juvenile Court</t>
  </si>
  <si>
    <t>Judgments and Fines - 10% of Fines to Public Records Modernization Fund</t>
  </si>
  <si>
    <t>2010 Countywide Census Population:</t>
  </si>
  <si>
    <t>Local Fiscal Year Ended September 30, 2011</t>
  </si>
  <si>
    <t>Discretionary Sales Surtaxes</t>
  </si>
  <si>
    <t>Local Business Tax</t>
  </si>
  <si>
    <t>Franchise Fee - Cable Television</t>
  </si>
  <si>
    <t>Federal Grant - Human Services - Child Support Reimbursement</t>
  </si>
  <si>
    <t>Federal Grant - Other Federal Grants</t>
  </si>
  <si>
    <t>2011 Countywide Population:</t>
  </si>
  <si>
    <t>Compiled from data obtained from the Florida Department of Financial Services, Division of Accounting and Auditing, Bureau of Local Government.</t>
  </si>
  <si>
    <t>Local Fiscal Year Ended September 30, 2008</t>
  </si>
  <si>
    <t>Permits and Franchise Fees</t>
  </si>
  <si>
    <t>Other Permits and Fees</t>
  </si>
  <si>
    <t>Grants from Other Local Units - Human Services</t>
  </si>
  <si>
    <t>General Gov't (Not Court-Related) - Fees Remitted to County from Clerk of Circuit Court</t>
  </si>
  <si>
    <t>Public Safety - Fire Protection</t>
  </si>
  <si>
    <t>Public Safety - Emergency Management Service Fees / Charges</t>
  </si>
  <si>
    <t>County Court Criminal - Court Costs</t>
  </si>
  <si>
    <t>Circuit Court Civil - Fees and Service Charges</t>
  </si>
  <si>
    <t>Impact Fees - Public Safety</t>
  </si>
  <si>
    <t>Impact Fees - Physical Environment</t>
  </si>
  <si>
    <t>2008 Countywide Population:</t>
  </si>
  <si>
    <t>Local Fiscal Year Ended September 30, 2012</t>
  </si>
  <si>
    <t>Licenses</t>
  </si>
  <si>
    <t>2012 Countywide Population:</t>
  </si>
  <si>
    <t>Local Fiscal Year Ended September 30, 2013</t>
  </si>
  <si>
    <t>Communications Services Taxes (Chapter 202, F.S.)</t>
  </si>
  <si>
    <t>State Grant - Physical Environment - Other Physical Environment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</si>
  <si>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</si>
  <si>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</si>
  <si>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</si>
  <si>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Sales and Uses Taxes to Counties</t>
  </si>
  <si>
    <t>State Shared Revenues - General Government - Local Government Half-Cent Sales Tax</t>
  </si>
  <si>
    <t>General Government - Recording Fees</t>
  </si>
  <si>
    <t>General Government - Public Records Modernization Trust Fund</t>
  </si>
  <si>
    <t>General Government - Administrative Service Fees</t>
  </si>
  <si>
    <t>General Government - Fees Remitted to County from Sheriff</t>
  </si>
  <si>
    <t>General Government - Fees Remitted to County from Clerk of County Court</t>
  </si>
  <si>
    <t>General Government - Fees Remitted to County from Property Appraiser</t>
  </si>
  <si>
    <t>General Government - County Officer Commission and Fees</t>
  </si>
  <si>
    <t>Transportation - Other Transportation Charges</t>
  </si>
  <si>
    <t>Court-Related Revenues - Court Service Reimbursement - Other Counties</t>
  </si>
  <si>
    <t>Court-Related Revenues - Restricted Board Revenue - Juvenile Alternative Programs</t>
  </si>
  <si>
    <t>Court-Related Revenues - Restricted Board Revenue - State Court Facility Surcharge ($30)</t>
  </si>
  <si>
    <t>Court-Related Revenues - Restricted Board Revenue - Traffic Surcharge</t>
  </si>
  <si>
    <t>Court-Ordered Judgments and Fines - 10% of Fines to Public Records Modernization TF</t>
  </si>
  <si>
    <t>Court-Ordered Judgments and Fines - Other Court-Ordered</t>
  </si>
  <si>
    <t>Sales - Disposition of Fixed Assets</t>
  </si>
  <si>
    <t>2013 Countywide Population:</t>
  </si>
  <si>
    <t>Local Fiscal Year Ended September 30, 2014</t>
  </si>
  <si>
    <t>General Government - Fees Remitted to County from Tax Collector</t>
  </si>
  <si>
    <t>General Government - Other General Government Charges and Fees</t>
  </si>
  <si>
    <t>Proceeds - Debt Proceeds</t>
  </si>
  <si>
    <t>2014 Countywide Population:</t>
  </si>
  <si>
    <t>Local Fiscal Year Ended September 30, 2007</t>
  </si>
  <si>
    <t>Special Act Fuel Tax (Section 206.61, F.S.)</t>
  </si>
  <si>
    <t>Second Local Option Fuel Tax (1 to 5 Cents)</t>
  </si>
  <si>
    <t>Permits, Fees and Licenses</t>
  </si>
  <si>
    <t>Occupational Licenses</t>
  </si>
  <si>
    <t>Other Permits, Fees and Licenses</t>
  </si>
  <si>
    <t>State Grant - Transportation - Airport Development</t>
  </si>
  <si>
    <t>State Grant - Court-Related Grants - Other Court-Related</t>
  </si>
  <si>
    <t>State Shared Revenues - General Gov't - Other General Government</t>
  </si>
  <si>
    <t>State Shared Revenues - Public Safety - Enhanced 911 Fee</t>
  </si>
  <si>
    <t>Grants from Other Local Units - Other</t>
  </si>
  <si>
    <t>General Gov't (Not Court-Related) - Public Records Modernization Trust Fund</t>
  </si>
  <si>
    <t>General Gov't (Not Court-Related) - Internal Service Fund Fees and Charges</t>
  </si>
  <si>
    <t>County Court Criminal - Filing Fees</t>
  </si>
  <si>
    <t>Circuit Court Civil - Court Costs</t>
  </si>
  <si>
    <t>Restricted Local Ordinance Court-Related Board Revenue - Law Library</t>
  </si>
  <si>
    <t>Court-Ordered Judgments and Fines - As Decided by County Court Civil</t>
  </si>
  <si>
    <t>Court-Ordered Judgments and Fines - As Decided by Circuit Court Civil</t>
  </si>
  <si>
    <t>Judgments and Fines - Other Court-Ordered</t>
  </si>
  <si>
    <t>Fines - Local Ordinance Violations</t>
  </si>
  <si>
    <t>Other Special Assessments</t>
  </si>
  <si>
    <t>Special Assessments - Service Charges</t>
  </si>
  <si>
    <t>Impact Fees - Transportation</t>
  </si>
  <si>
    <t>Impact Fees - Other</t>
  </si>
  <si>
    <t>Other Miscellaneous Revenues - Settlements</t>
  </si>
  <si>
    <t>2007 Countywide Population:</t>
  </si>
  <si>
    <t>Local Fiscal Year Ended September 30, 2006</t>
  </si>
  <si>
    <t>Local Option Fuel Tax / Alternative Fuel Tax</t>
  </si>
  <si>
    <t>2006 Countywide Population:</t>
  </si>
  <si>
    <t>Local Fiscal Year Ended September 30, 2005</t>
  </si>
  <si>
    <t>Other Miscellaneous Revenues</t>
  </si>
  <si>
    <t>2005 Countywide Population:</t>
  </si>
  <si>
    <t>Local Fiscal Year Ended September 30, 2015</t>
  </si>
  <si>
    <t>Grants from Other Local Units - Economic Environment</t>
  </si>
  <si>
    <t>Court-Related Revenues - Court Service Reimbursement - State Reimbursement</t>
  </si>
  <si>
    <t>2015 Countywide Population:</t>
  </si>
  <si>
    <t>Franchise Fees, Licenses, and Permits</t>
  </si>
  <si>
    <t>Local Fiscal Year Ended September 30, 2016</t>
  </si>
  <si>
    <t>2016 Countywide Population:</t>
  </si>
  <si>
    <t>Local Fiscal Year Ended September 30, 2017</t>
  </si>
  <si>
    <t>2017 Countywide Population:</t>
  </si>
  <si>
    <t>Local Fiscal Year Ended September 30, 2018</t>
  </si>
  <si>
    <t>Physical Environment - Water Utility</t>
  </si>
  <si>
    <t>2018 Countywide Population:</t>
  </si>
  <si>
    <t>Sales - Sale of Surplus Materials and Scrap</t>
  </si>
  <si>
    <t>Local Fiscal Year Ended September 30, 2019</t>
  </si>
  <si>
    <t>Other General Taxes</t>
  </si>
  <si>
    <t>Physical Environment - Electric Utility</t>
  </si>
  <si>
    <t>2019 Countywide Population:</t>
  </si>
  <si>
    <t>Local Fiscal Year Ended September 30, 2020</t>
  </si>
  <si>
    <t>2020 Countywide Population:</t>
  </si>
  <si>
    <t>Local Fiscal Year Ended September 30, 2021</t>
  </si>
  <si>
    <t>State Shared Revenues - General Government - Other General Government</t>
  </si>
  <si>
    <t>State Shared Revenues - Other</t>
  </si>
  <si>
    <t>2021 Countywide Population:</t>
  </si>
  <si>
    <t>Per Capita Account</t>
  </si>
  <si>
    <t>Custodial</t>
  </si>
  <si>
    <t>Total Account</t>
  </si>
  <si>
    <t>General Government Taxes</t>
  </si>
  <si>
    <t>Tourist Development Taxes</t>
  </si>
  <si>
    <t>First Local Option Fuel Tax (1 to 6 Cents Local Option Fuel Tax)</t>
  </si>
  <si>
    <t>Second Local Option Fuel Tax (1 to 5 Cents Local Option Fuel Tax) - County Proceeds</t>
  </si>
  <si>
    <t>Small County Surtax</t>
  </si>
  <si>
    <t>State Communications Services Taxes</t>
  </si>
  <si>
    <t>Building Permits (Buildling Permit Fees)</t>
  </si>
  <si>
    <t>Permits - Other</t>
  </si>
  <si>
    <t>Intergovernmental Revenues</t>
  </si>
  <si>
    <t>State Shared Revenues - General Government - Distribution of Sales and Use Taxes to Counties</t>
  </si>
  <si>
    <t>State Shared Revenues - General Government - Local Government Half-Cent Sales Tax Program</t>
  </si>
  <si>
    <t>Court-Ordered Judgments and Fines - Other</t>
  </si>
  <si>
    <t>Local Fiscal Year Ended September 30, 2022</t>
  </si>
  <si>
    <t>Local Business Tax (Chapter 205, F.S.)</t>
  </si>
  <si>
    <t>Other Fees and Special Assessments</t>
  </si>
  <si>
    <t>Federal Grant - American Rescue Plan Act Funds</t>
  </si>
  <si>
    <t>State Grant - Physical Environment - Water Supply System</t>
  </si>
  <si>
    <t>State Grant - Human Services - Health or Hospitals</t>
  </si>
  <si>
    <t>State Shared Revenues - General Government - County Revenue Sharing Program</t>
  </si>
  <si>
    <t>State Shared Revenues - Transportation - Constitutional Fuel Tax (2 Cents Fuel Tax)</t>
  </si>
  <si>
    <t>State Shared Revenues - Transportation - County Fuel Tax (1 Cent Fuel Tax)</t>
  </si>
  <si>
    <t>Grants from Other Local Units - Transportation</t>
  </si>
  <si>
    <t>Court-Related Revenues - County Court Criminal - Service Charges</t>
  </si>
  <si>
    <t>Court-Related Revenues - County Court Criminal - Court Costs</t>
  </si>
  <si>
    <t>Court-Related Revenues - County Court Criminal - Non-Local Fines and Forfeitures</t>
  </si>
  <si>
    <t>Court-Related Revenues - Circuit Court Criminal - Service Charges</t>
  </si>
  <si>
    <t>Court-Related Revenues - Circuit Court Criminal - Court Costs</t>
  </si>
  <si>
    <t>Court-Related Revenues - Circuit Court Criminal - Non-Local Fines and Forfeitures</t>
  </si>
  <si>
    <t>Court-Related Revenues - County Court Civil - Filing Fees</t>
  </si>
  <si>
    <t>Court-Related Revenues - County Court Civil - Service Charges</t>
  </si>
  <si>
    <t>Court-Related Revenues - Circuit Court Civil - Filing Fees</t>
  </si>
  <si>
    <t>Court-Related Revenues - Circuit Court Civil - Service Charges</t>
  </si>
  <si>
    <t>Court-Related Revenues - Traffic Court - Service Charges</t>
  </si>
  <si>
    <t>Court-Related Revenues - Juvenile Court - Service Charges</t>
  </si>
  <si>
    <t>Court-Related Revenues - Probate Court - Filing Fees</t>
  </si>
  <si>
    <t>Court-Related Revenues - Probate Court - Service Charges</t>
  </si>
  <si>
    <t>Other Charges for Services (Not Court-Related)</t>
  </si>
  <si>
    <t>2022 Countywide Population:</t>
  </si>
  <si>
    <t>Proceeds - Leases - Financial Agreements</t>
  </si>
  <si>
    <t>Local Fiscal Year Ended September 30, 2023</t>
  </si>
  <si>
    <t>State Grant - Transportation - Mass Transit</t>
  </si>
  <si>
    <t>State Shared Revenues - Human Services - Public Welfare</t>
  </si>
  <si>
    <t>General Government - Internal Service Fund Fees and Charges</t>
  </si>
  <si>
    <t>2023 Countywide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</si>
</sst>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89120-BD9A-43DA-837A-6F9B9ED11CBC}">
  <sheetPr>
    <pageSetUpPr fitToPage="1"/>
  </sheetPr>
  <dimension ref="A1:ED95"/>
  <sheetViews>
    <sheetView tabSelected="1" workbookViewId="0">
      <selection sqref="A1:P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65.77734375" style="63" bestFit="1" customWidth="1"/>
    <col min="4" max="5" width="16.77734375" style="94" customWidth="1"/>
    <col min="6" max="7" width="15.77734375" style="94" customWidth="1"/>
    <col min="8" max="8" width="13.77734375" style="94" customWidth="1"/>
    <col min="9" max="10" width="15.77734375" style="94" customWidth="1"/>
    <col min="11" max="14" width="13.77734375" style="94" customWidth="1"/>
    <col min="15" max="15" width="16.77734375" style="94" customWidth="1"/>
    <col min="16" max="16" width="13.77734375" style="63" customWidth="1"/>
    <col min="17" max="18" width="9.77734375" style="63"/>
  </cols>
  <sheetData>
    <row r="1" spans="1:134" ht="27.75">
      <c r="A1" s="102" t="s">
        <v>100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4"/>
      <c r="Q1" s="49"/>
      <c r="R1"/>
    </row>
    <row r="2" spans="1:134" ht="24" thickBot="1">
      <c r="A2" s="105" t="s">
        <v>267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7"/>
      <c r="Q2" s="49"/>
      <c r="R2"/>
    </row>
    <row r="3" spans="1:134" ht="18" customHeight="1">
      <c r="A3" s="108" t="s">
        <v>93</v>
      </c>
      <c r="B3" s="109"/>
      <c r="C3" s="110"/>
      <c r="D3" s="114" t="s">
        <v>44</v>
      </c>
      <c r="E3" s="115"/>
      <c r="F3" s="115"/>
      <c r="G3" s="115"/>
      <c r="H3" s="116"/>
      <c r="I3" s="114" t="s">
        <v>45</v>
      </c>
      <c r="J3" s="116"/>
      <c r="K3" s="114" t="s">
        <v>47</v>
      </c>
      <c r="L3" s="115"/>
      <c r="M3" s="116"/>
      <c r="N3" s="50"/>
      <c r="O3" s="51"/>
      <c r="P3" s="117" t="s">
        <v>225</v>
      </c>
      <c r="Q3" s="52"/>
      <c r="R3"/>
    </row>
    <row r="4" spans="1:134" ht="32.25" customHeight="1" thickBot="1">
      <c r="A4" s="111"/>
      <c r="B4" s="112"/>
      <c r="C4" s="113"/>
      <c r="D4" s="53" t="s">
        <v>6</v>
      </c>
      <c r="E4" s="53" t="s">
        <v>94</v>
      </c>
      <c r="F4" s="53" t="s">
        <v>95</v>
      </c>
      <c r="G4" s="53" t="s">
        <v>96</v>
      </c>
      <c r="H4" s="53" t="s">
        <v>7</v>
      </c>
      <c r="I4" s="53" t="s">
        <v>8</v>
      </c>
      <c r="J4" s="54" t="s">
        <v>97</v>
      </c>
      <c r="K4" s="54" t="s">
        <v>9</v>
      </c>
      <c r="L4" s="54" t="s">
        <v>10</v>
      </c>
      <c r="M4" s="54" t="s">
        <v>226</v>
      </c>
      <c r="N4" s="54" t="s">
        <v>11</v>
      </c>
      <c r="O4" s="54" t="s">
        <v>227</v>
      </c>
      <c r="P4" s="118"/>
      <c r="Q4" s="55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  <c r="ED4" s="56"/>
    </row>
    <row r="5" spans="1:134" ht="15.75">
      <c r="A5" s="57" t="s">
        <v>228</v>
      </c>
      <c r="B5" s="58"/>
      <c r="C5" s="58"/>
      <c r="D5" s="59">
        <f t="shared" ref="D5:N5" si="0">SUM(D6:D12)</f>
        <v>13645285</v>
      </c>
      <c r="E5" s="59">
        <f t="shared" si="0"/>
        <v>16153886</v>
      </c>
      <c r="F5" s="59">
        <f t="shared" si="0"/>
        <v>0</v>
      </c>
      <c r="G5" s="59">
        <f t="shared" si="0"/>
        <v>0</v>
      </c>
      <c r="H5" s="59">
        <f t="shared" si="0"/>
        <v>0</v>
      </c>
      <c r="I5" s="59">
        <f t="shared" si="0"/>
        <v>0</v>
      </c>
      <c r="J5" s="59">
        <f t="shared" si="0"/>
        <v>0</v>
      </c>
      <c r="K5" s="59">
        <f t="shared" si="0"/>
        <v>0</v>
      </c>
      <c r="L5" s="59">
        <f t="shared" si="0"/>
        <v>0</v>
      </c>
      <c r="M5" s="59">
        <f t="shared" si="0"/>
        <v>45893621</v>
      </c>
      <c r="N5" s="59">
        <f t="shared" si="0"/>
        <v>0</v>
      </c>
      <c r="O5" s="60">
        <f>SUM(D5:N5)</f>
        <v>75692792</v>
      </c>
      <c r="P5" s="61">
        <f t="shared" ref="P5:P36" si="1">(O5/P$93)</f>
        <v>1665.4812533004754</v>
      </c>
      <c r="Q5" s="62"/>
    </row>
    <row r="6" spans="1:134">
      <c r="A6" s="64"/>
      <c r="B6" s="65">
        <v>311</v>
      </c>
      <c r="C6" s="66" t="s">
        <v>3</v>
      </c>
      <c r="D6" s="67">
        <v>9835120</v>
      </c>
      <c r="E6" s="67">
        <v>9835117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45893621</v>
      </c>
      <c r="N6" s="67">
        <v>0</v>
      </c>
      <c r="O6" s="67">
        <f>SUM(D6:N6)</f>
        <v>65563858</v>
      </c>
      <c r="P6" s="68">
        <f t="shared" si="1"/>
        <v>1442.6126122161591</v>
      </c>
      <c r="Q6" s="69"/>
    </row>
    <row r="7" spans="1:134">
      <c r="A7" s="64"/>
      <c r="B7" s="65">
        <v>312.13</v>
      </c>
      <c r="C7" s="66" t="s">
        <v>229</v>
      </c>
      <c r="D7" s="67">
        <v>0</v>
      </c>
      <c r="E7" s="67">
        <v>344876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v>0</v>
      </c>
      <c r="O7" s="67">
        <f t="shared" ref="O7:O11" si="2">SUM(D7:N7)</f>
        <v>344876</v>
      </c>
      <c r="P7" s="68">
        <f t="shared" si="1"/>
        <v>7.5883647245203312</v>
      </c>
      <c r="Q7" s="69"/>
    </row>
    <row r="8" spans="1:134">
      <c r="A8" s="64"/>
      <c r="B8" s="65">
        <v>312.3</v>
      </c>
      <c r="C8" s="66" t="s">
        <v>13</v>
      </c>
      <c r="D8" s="67">
        <v>0</v>
      </c>
      <c r="E8" s="67">
        <v>1435549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f t="shared" si="2"/>
        <v>1435549</v>
      </c>
      <c r="P8" s="68">
        <f t="shared" si="1"/>
        <v>31.586626474212288</v>
      </c>
      <c r="Q8" s="69"/>
    </row>
    <row r="9" spans="1:134">
      <c r="A9" s="64"/>
      <c r="B9" s="65">
        <v>312.41000000000003</v>
      </c>
      <c r="C9" s="66" t="s">
        <v>230</v>
      </c>
      <c r="D9" s="67">
        <v>0</v>
      </c>
      <c r="E9" s="67">
        <v>1775092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f t="shared" si="2"/>
        <v>1775092</v>
      </c>
      <c r="P9" s="68">
        <f t="shared" si="1"/>
        <v>39.057648301355393</v>
      </c>
      <c r="Q9" s="69"/>
    </row>
    <row r="10" spans="1:134">
      <c r="A10" s="64"/>
      <c r="B10" s="65">
        <v>312.64</v>
      </c>
      <c r="C10" s="66" t="s">
        <v>232</v>
      </c>
      <c r="D10" s="67">
        <v>3810165</v>
      </c>
      <c r="E10" s="67">
        <v>2304047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 t="shared" si="2"/>
        <v>6114212</v>
      </c>
      <c r="P10" s="68">
        <f t="shared" si="1"/>
        <v>134.53203661327231</v>
      </c>
      <c r="Q10" s="69"/>
    </row>
    <row r="11" spans="1:134">
      <c r="A11" s="64"/>
      <c r="B11" s="65">
        <v>315.10000000000002</v>
      </c>
      <c r="C11" s="66" t="s">
        <v>233</v>
      </c>
      <c r="D11" s="67">
        <v>0</v>
      </c>
      <c r="E11" s="67">
        <v>225955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f t="shared" si="2"/>
        <v>225955</v>
      </c>
      <c r="P11" s="68">
        <f t="shared" si="1"/>
        <v>4.9717259285337088</v>
      </c>
      <c r="Q11" s="69"/>
    </row>
    <row r="12" spans="1:134">
      <c r="A12" s="64"/>
      <c r="B12" s="65">
        <v>319.89999999999998</v>
      </c>
      <c r="C12" s="66" t="s">
        <v>216</v>
      </c>
      <c r="D12" s="67">
        <v>0</v>
      </c>
      <c r="E12" s="67">
        <v>233250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f>SUM(D12:N12)</f>
        <v>233250</v>
      </c>
      <c r="P12" s="68">
        <f t="shared" si="1"/>
        <v>5.1322390424221087</v>
      </c>
      <c r="Q12" s="69"/>
    </row>
    <row r="13" spans="1:134" ht="15.75">
      <c r="A13" s="70" t="s">
        <v>16</v>
      </c>
      <c r="B13" s="71"/>
      <c r="C13" s="72"/>
      <c r="D13" s="73">
        <f t="shared" ref="D13:N13" si="3">SUM(D14:D17)</f>
        <v>38605</v>
      </c>
      <c r="E13" s="73">
        <f t="shared" si="3"/>
        <v>3064251</v>
      </c>
      <c r="F13" s="73">
        <f t="shared" si="3"/>
        <v>0</v>
      </c>
      <c r="G13" s="73">
        <f t="shared" si="3"/>
        <v>0</v>
      </c>
      <c r="H13" s="73">
        <f t="shared" si="3"/>
        <v>0</v>
      </c>
      <c r="I13" s="73">
        <f t="shared" si="3"/>
        <v>3606383</v>
      </c>
      <c r="J13" s="73">
        <f t="shared" si="3"/>
        <v>0</v>
      </c>
      <c r="K13" s="73">
        <f t="shared" si="3"/>
        <v>0</v>
      </c>
      <c r="L13" s="73">
        <f t="shared" si="3"/>
        <v>0</v>
      </c>
      <c r="M13" s="73">
        <f t="shared" si="3"/>
        <v>6464777</v>
      </c>
      <c r="N13" s="73">
        <f t="shared" si="3"/>
        <v>0</v>
      </c>
      <c r="O13" s="74">
        <f>SUM(D13:N13)</f>
        <v>13174016</v>
      </c>
      <c r="P13" s="75">
        <f t="shared" si="1"/>
        <v>289.87009329343425</v>
      </c>
      <c r="Q13" s="76"/>
    </row>
    <row r="14" spans="1:134">
      <c r="A14" s="64"/>
      <c r="B14" s="65">
        <v>322</v>
      </c>
      <c r="C14" s="66" t="s">
        <v>234</v>
      </c>
      <c r="D14" s="67">
        <v>0</v>
      </c>
      <c r="E14" s="67">
        <v>418904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f>SUM(D14:N14)</f>
        <v>418904</v>
      </c>
      <c r="P14" s="68">
        <f t="shared" si="1"/>
        <v>9.2172152790001753</v>
      </c>
      <c r="Q14" s="69"/>
    </row>
    <row r="15" spans="1:134">
      <c r="A15" s="64"/>
      <c r="B15" s="65">
        <v>322.89999999999998</v>
      </c>
      <c r="C15" s="66" t="s">
        <v>235</v>
      </c>
      <c r="D15" s="67">
        <v>38605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f t="shared" ref="O15:O17" si="4">SUM(D15:N15)</f>
        <v>38605</v>
      </c>
      <c r="P15" s="68">
        <f t="shared" si="1"/>
        <v>0.84943231825382859</v>
      </c>
      <c r="Q15" s="69"/>
    </row>
    <row r="16" spans="1:134">
      <c r="A16" s="64"/>
      <c r="B16" s="65">
        <v>325.2</v>
      </c>
      <c r="C16" s="66" t="s">
        <v>18</v>
      </c>
      <c r="D16" s="67">
        <v>0</v>
      </c>
      <c r="E16" s="67">
        <v>2605817</v>
      </c>
      <c r="F16" s="67">
        <v>0</v>
      </c>
      <c r="G16" s="67">
        <v>0</v>
      </c>
      <c r="H16" s="67">
        <v>0</v>
      </c>
      <c r="I16" s="67">
        <v>3606383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f t="shared" si="4"/>
        <v>6212200</v>
      </c>
      <c r="P16" s="68">
        <f t="shared" si="1"/>
        <v>136.6880830839641</v>
      </c>
      <c r="Q16" s="69"/>
    </row>
    <row r="17" spans="1:17">
      <c r="A17" s="64"/>
      <c r="B17" s="65">
        <v>329.5</v>
      </c>
      <c r="C17" s="66" t="s">
        <v>242</v>
      </c>
      <c r="D17" s="67">
        <v>0</v>
      </c>
      <c r="E17" s="67">
        <v>39530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6464777</v>
      </c>
      <c r="N17" s="67">
        <v>0</v>
      </c>
      <c r="O17" s="67">
        <f t="shared" si="4"/>
        <v>6504307</v>
      </c>
      <c r="P17" s="68">
        <f t="shared" si="1"/>
        <v>143.11536261221616</v>
      </c>
      <c r="Q17" s="69"/>
    </row>
    <row r="18" spans="1:17" ht="15.75">
      <c r="A18" s="70" t="s">
        <v>236</v>
      </c>
      <c r="B18" s="71"/>
      <c r="C18" s="72"/>
      <c r="D18" s="73">
        <f t="shared" ref="D18:N18" si="5">SUM(D19:D41)</f>
        <v>11410128</v>
      </c>
      <c r="E18" s="73">
        <f t="shared" si="5"/>
        <v>7098289</v>
      </c>
      <c r="F18" s="73">
        <f t="shared" si="5"/>
        <v>0</v>
      </c>
      <c r="G18" s="73">
        <f t="shared" si="5"/>
        <v>89964</v>
      </c>
      <c r="H18" s="73">
        <f t="shared" si="5"/>
        <v>0</v>
      </c>
      <c r="I18" s="73">
        <f t="shared" si="5"/>
        <v>93750</v>
      </c>
      <c r="J18" s="73">
        <f t="shared" si="5"/>
        <v>0</v>
      </c>
      <c r="K18" s="73">
        <f t="shared" si="5"/>
        <v>0</v>
      </c>
      <c r="L18" s="73">
        <f t="shared" si="5"/>
        <v>0</v>
      </c>
      <c r="M18" s="73">
        <f t="shared" si="5"/>
        <v>0</v>
      </c>
      <c r="N18" s="73">
        <f t="shared" si="5"/>
        <v>0</v>
      </c>
      <c r="O18" s="74">
        <f>SUM(D18:N18)</f>
        <v>18692131</v>
      </c>
      <c r="P18" s="75">
        <f t="shared" si="1"/>
        <v>411.28610719943674</v>
      </c>
      <c r="Q18" s="76"/>
    </row>
    <row r="19" spans="1:17">
      <c r="A19" s="64"/>
      <c r="B19" s="65">
        <v>331.2</v>
      </c>
      <c r="C19" s="66" t="s">
        <v>20</v>
      </c>
      <c r="D19" s="67">
        <v>0</v>
      </c>
      <c r="E19" s="67">
        <v>6519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f>SUM(D19:N19)</f>
        <v>6519</v>
      </c>
      <c r="P19" s="68">
        <f t="shared" si="1"/>
        <v>0.14343865516634396</v>
      </c>
      <c r="Q19" s="69"/>
    </row>
    <row r="20" spans="1:17">
      <c r="A20" s="64"/>
      <c r="B20" s="65">
        <v>331.5</v>
      </c>
      <c r="C20" s="66" t="s">
        <v>22</v>
      </c>
      <c r="D20" s="67">
        <v>200000</v>
      </c>
      <c r="E20" s="67">
        <v>422117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f t="shared" ref="O20:O32" si="6">SUM(D20:N20)</f>
        <v>622117</v>
      </c>
      <c r="P20" s="68">
        <f t="shared" si="1"/>
        <v>13.688545150501673</v>
      </c>
      <c r="Q20" s="69"/>
    </row>
    <row r="21" spans="1:17">
      <c r="A21" s="64"/>
      <c r="B21" s="65">
        <v>331.65</v>
      </c>
      <c r="C21" s="66" t="s">
        <v>122</v>
      </c>
      <c r="D21" s="67">
        <v>0</v>
      </c>
      <c r="E21" s="67">
        <v>229585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f t="shared" si="6"/>
        <v>229585</v>
      </c>
      <c r="P21" s="68">
        <f t="shared" si="1"/>
        <v>5.0515974300299247</v>
      </c>
      <c r="Q21" s="69"/>
    </row>
    <row r="22" spans="1:17">
      <c r="A22" s="64"/>
      <c r="B22" s="65">
        <v>334.1</v>
      </c>
      <c r="C22" s="66" t="s">
        <v>24</v>
      </c>
      <c r="D22" s="67">
        <v>0</v>
      </c>
      <c r="E22" s="67">
        <v>32200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f t="shared" si="6"/>
        <v>32200</v>
      </c>
      <c r="P22" s="68">
        <f t="shared" si="1"/>
        <v>0.708502024291498</v>
      </c>
      <c r="Q22" s="69"/>
    </row>
    <row r="23" spans="1:17">
      <c r="A23" s="64"/>
      <c r="B23" s="65">
        <v>334.2</v>
      </c>
      <c r="C23" s="66" t="s">
        <v>25</v>
      </c>
      <c r="D23" s="67">
        <v>444252</v>
      </c>
      <c r="E23" s="67">
        <v>704773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f t="shared" si="6"/>
        <v>1149025</v>
      </c>
      <c r="P23" s="68">
        <f t="shared" si="1"/>
        <v>25.282190635451506</v>
      </c>
      <c r="Q23" s="69"/>
    </row>
    <row r="24" spans="1:17">
      <c r="A24" s="64"/>
      <c r="B24" s="65">
        <v>334.34</v>
      </c>
      <c r="C24" s="66" t="s">
        <v>29</v>
      </c>
      <c r="D24" s="67">
        <v>0</v>
      </c>
      <c r="E24" s="67">
        <v>0</v>
      </c>
      <c r="F24" s="67">
        <v>0</v>
      </c>
      <c r="G24" s="67">
        <v>0</v>
      </c>
      <c r="H24" s="67">
        <v>0</v>
      </c>
      <c r="I24" s="67">
        <v>93750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f t="shared" si="6"/>
        <v>93750</v>
      </c>
      <c r="P24" s="68">
        <f t="shared" si="1"/>
        <v>2.0627970427741595</v>
      </c>
      <c r="Q24" s="69"/>
    </row>
    <row r="25" spans="1:17">
      <c r="A25" s="64"/>
      <c r="B25" s="65">
        <v>334.41</v>
      </c>
      <c r="C25" s="66" t="s">
        <v>176</v>
      </c>
      <c r="D25" s="67">
        <v>906488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f t="shared" si="6"/>
        <v>906488</v>
      </c>
      <c r="P25" s="68">
        <f t="shared" si="1"/>
        <v>19.945608167576133</v>
      </c>
      <c r="Q25" s="69"/>
    </row>
    <row r="26" spans="1:17">
      <c r="A26" s="64"/>
      <c r="B26" s="65">
        <v>334.42</v>
      </c>
      <c r="C26" s="66" t="s">
        <v>268</v>
      </c>
      <c r="D26" s="67">
        <v>39375</v>
      </c>
      <c r="E26" s="67">
        <v>0</v>
      </c>
      <c r="F26" s="67"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f t="shared" si="6"/>
        <v>39375</v>
      </c>
      <c r="P26" s="68">
        <f t="shared" si="1"/>
        <v>0.86637475796514696</v>
      </c>
      <c r="Q26" s="69"/>
    </row>
    <row r="27" spans="1:17">
      <c r="A27" s="64"/>
      <c r="B27" s="65">
        <v>334.7</v>
      </c>
      <c r="C27" s="66" t="s">
        <v>32</v>
      </c>
      <c r="D27" s="67">
        <v>0</v>
      </c>
      <c r="E27" s="67">
        <v>66215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f t="shared" si="6"/>
        <v>66215</v>
      </c>
      <c r="P27" s="68">
        <f t="shared" si="1"/>
        <v>1.4569397993311037</v>
      </c>
      <c r="Q27" s="69"/>
    </row>
    <row r="28" spans="1:17">
      <c r="A28" s="64"/>
      <c r="B28" s="65">
        <v>335.12099999999998</v>
      </c>
      <c r="C28" s="66" t="s">
        <v>246</v>
      </c>
      <c r="D28" s="67">
        <v>1659346</v>
      </c>
      <c r="E28" s="67">
        <v>366695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f t="shared" si="6"/>
        <v>2026041</v>
      </c>
      <c r="P28" s="68">
        <f t="shared" si="1"/>
        <v>44.579321422284806</v>
      </c>
      <c r="Q28" s="69"/>
    </row>
    <row r="29" spans="1:17">
      <c r="A29" s="64"/>
      <c r="B29" s="65">
        <v>335.14</v>
      </c>
      <c r="C29" s="66" t="s">
        <v>145</v>
      </c>
      <c r="D29" s="67">
        <v>57175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f t="shared" si="6"/>
        <v>57175</v>
      </c>
      <c r="P29" s="68">
        <f t="shared" si="1"/>
        <v>1.2580311564865341</v>
      </c>
      <c r="Q29" s="69"/>
    </row>
    <row r="30" spans="1:17">
      <c r="A30" s="64"/>
      <c r="B30" s="65">
        <v>335.15</v>
      </c>
      <c r="C30" s="66" t="s">
        <v>146</v>
      </c>
      <c r="D30" s="67">
        <v>4733</v>
      </c>
      <c r="E30" s="67">
        <v>0</v>
      </c>
      <c r="F30" s="67"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f t="shared" si="6"/>
        <v>4733</v>
      </c>
      <c r="P30" s="68">
        <f t="shared" si="1"/>
        <v>0.10414099630346769</v>
      </c>
      <c r="Q30" s="69"/>
    </row>
    <row r="31" spans="1:17">
      <c r="A31" s="64"/>
      <c r="B31" s="65">
        <v>335.18</v>
      </c>
      <c r="C31" s="66" t="s">
        <v>238</v>
      </c>
      <c r="D31" s="67">
        <v>7520333</v>
      </c>
      <c r="E31" s="67">
        <v>0</v>
      </c>
      <c r="F31" s="67">
        <v>0</v>
      </c>
      <c r="G31" s="67">
        <v>89964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f t="shared" si="6"/>
        <v>7610297</v>
      </c>
      <c r="P31" s="68">
        <f t="shared" si="1"/>
        <v>167.45064689315262</v>
      </c>
      <c r="Q31" s="69"/>
    </row>
    <row r="32" spans="1:17">
      <c r="A32" s="64"/>
      <c r="B32" s="65">
        <v>335.29</v>
      </c>
      <c r="C32" s="66" t="s">
        <v>105</v>
      </c>
      <c r="D32" s="67">
        <v>0</v>
      </c>
      <c r="E32" s="67">
        <v>462424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f t="shared" si="6"/>
        <v>462424</v>
      </c>
      <c r="P32" s="68">
        <f t="shared" si="1"/>
        <v>10.17479317021651</v>
      </c>
      <c r="Q32" s="69"/>
    </row>
    <row r="33" spans="1:17">
      <c r="A33" s="64"/>
      <c r="B33" s="65">
        <v>335.48</v>
      </c>
      <c r="C33" s="66" t="s">
        <v>38</v>
      </c>
      <c r="D33" s="67">
        <v>0</v>
      </c>
      <c r="E33" s="67">
        <v>1694294</v>
      </c>
      <c r="F33" s="67"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f t="shared" ref="O33:O41" si="7">SUM(D33:N33)</f>
        <v>1694294</v>
      </c>
      <c r="P33" s="68">
        <f t="shared" si="1"/>
        <v>37.279836296426687</v>
      </c>
      <c r="Q33" s="69"/>
    </row>
    <row r="34" spans="1:17">
      <c r="A34" s="64"/>
      <c r="B34" s="65">
        <v>335.62</v>
      </c>
      <c r="C34" s="66" t="s">
        <v>269</v>
      </c>
      <c r="D34" s="67">
        <v>0</v>
      </c>
      <c r="E34" s="67">
        <v>50000</v>
      </c>
      <c r="F34" s="67">
        <v>0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  <c r="N34" s="67">
        <v>0</v>
      </c>
      <c r="O34" s="67">
        <f t="shared" si="7"/>
        <v>50000</v>
      </c>
      <c r="P34" s="68">
        <f t="shared" si="1"/>
        <v>1.1001584228128851</v>
      </c>
      <c r="Q34" s="69"/>
    </row>
    <row r="35" spans="1:17">
      <c r="A35" s="64"/>
      <c r="B35" s="65">
        <v>335.7</v>
      </c>
      <c r="C35" s="66" t="s">
        <v>106</v>
      </c>
      <c r="D35" s="67">
        <v>77000</v>
      </c>
      <c r="E35" s="67">
        <v>911068</v>
      </c>
      <c r="F35" s="67"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f t="shared" si="7"/>
        <v>988068</v>
      </c>
      <c r="P35" s="68">
        <f t="shared" si="1"/>
        <v>21.740626650237633</v>
      </c>
      <c r="Q35" s="69"/>
    </row>
    <row r="36" spans="1:17">
      <c r="A36" s="64"/>
      <c r="B36" s="65">
        <v>335.9</v>
      </c>
      <c r="C36" s="66" t="s">
        <v>223</v>
      </c>
      <c r="D36" s="67">
        <v>375000</v>
      </c>
      <c r="E36" s="67">
        <v>0</v>
      </c>
      <c r="F36" s="67"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f t="shared" si="7"/>
        <v>375000</v>
      </c>
      <c r="P36" s="68">
        <f t="shared" si="1"/>
        <v>8.2511881710966382</v>
      </c>
      <c r="Q36" s="69"/>
    </row>
    <row r="37" spans="1:17">
      <c r="A37" s="64"/>
      <c r="B37" s="65">
        <v>336</v>
      </c>
      <c r="C37" s="66" t="s">
        <v>4</v>
      </c>
      <c r="D37" s="67">
        <v>18627</v>
      </c>
      <c r="E37" s="67">
        <v>0</v>
      </c>
      <c r="F37" s="67">
        <v>0</v>
      </c>
      <c r="G37" s="67">
        <v>0</v>
      </c>
      <c r="H37" s="67">
        <v>0</v>
      </c>
      <c r="I37" s="67">
        <v>0</v>
      </c>
      <c r="J37" s="67">
        <v>0</v>
      </c>
      <c r="K37" s="67">
        <v>0</v>
      </c>
      <c r="L37" s="67">
        <v>0</v>
      </c>
      <c r="M37" s="67">
        <v>0</v>
      </c>
      <c r="N37" s="67">
        <v>0</v>
      </c>
      <c r="O37" s="67">
        <f t="shared" si="7"/>
        <v>18627</v>
      </c>
      <c r="P37" s="68">
        <f t="shared" ref="P37:P68" si="8">(O37/P$93)</f>
        <v>0.4098530188347122</v>
      </c>
      <c r="Q37" s="69"/>
    </row>
    <row r="38" spans="1:17">
      <c r="A38" s="64"/>
      <c r="B38" s="65">
        <v>337.1</v>
      </c>
      <c r="C38" s="66" t="s">
        <v>40</v>
      </c>
      <c r="D38" s="67">
        <v>0</v>
      </c>
      <c r="E38" s="67">
        <v>180088</v>
      </c>
      <c r="F38" s="67"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f t="shared" si="7"/>
        <v>180088</v>
      </c>
      <c r="P38" s="68">
        <f t="shared" si="8"/>
        <v>3.9625066009505368</v>
      </c>
      <c r="Q38" s="69"/>
    </row>
    <row r="39" spans="1:17">
      <c r="A39" s="64"/>
      <c r="B39" s="65">
        <v>337.2</v>
      </c>
      <c r="C39" s="66" t="s">
        <v>41</v>
      </c>
      <c r="D39" s="67">
        <v>0</v>
      </c>
      <c r="E39" s="67">
        <v>467764</v>
      </c>
      <c r="F39" s="67"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f t="shared" si="7"/>
        <v>467764</v>
      </c>
      <c r="P39" s="68">
        <f t="shared" si="8"/>
        <v>10.292290089772928</v>
      </c>
      <c r="Q39" s="69"/>
    </row>
    <row r="40" spans="1:17">
      <c r="A40" s="64"/>
      <c r="B40" s="65">
        <v>337.3</v>
      </c>
      <c r="C40" s="66" t="s">
        <v>42</v>
      </c>
      <c r="D40" s="67">
        <v>107799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f t="shared" si="7"/>
        <v>107799</v>
      </c>
      <c r="P40" s="68">
        <f t="shared" si="8"/>
        <v>2.371919556416124</v>
      </c>
      <c r="Q40" s="69"/>
    </row>
    <row r="41" spans="1:17">
      <c r="A41" s="64"/>
      <c r="B41" s="65">
        <v>337.7</v>
      </c>
      <c r="C41" s="66" t="s">
        <v>43</v>
      </c>
      <c r="D41" s="67">
        <v>0</v>
      </c>
      <c r="E41" s="67">
        <v>1504547</v>
      </c>
      <c r="F41" s="67"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f t="shared" si="7"/>
        <v>1504547</v>
      </c>
      <c r="P41" s="68">
        <f t="shared" si="8"/>
        <v>33.104801091357153</v>
      </c>
      <c r="Q41" s="69"/>
    </row>
    <row r="42" spans="1:17" ht="15.75">
      <c r="A42" s="70" t="s">
        <v>48</v>
      </c>
      <c r="B42" s="71"/>
      <c r="C42" s="72"/>
      <c r="D42" s="73">
        <f t="shared" ref="D42:N42" si="9">SUM(D43:D74)</f>
        <v>3181129</v>
      </c>
      <c r="E42" s="73">
        <f t="shared" si="9"/>
        <v>4399056</v>
      </c>
      <c r="F42" s="73">
        <f t="shared" si="9"/>
        <v>0</v>
      </c>
      <c r="G42" s="73">
        <f t="shared" si="9"/>
        <v>0</v>
      </c>
      <c r="H42" s="73">
        <f t="shared" si="9"/>
        <v>0</v>
      </c>
      <c r="I42" s="73">
        <f t="shared" si="9"/>
        <v>1604524</v>
      </c>
      <c r="J42" s="73">
        <f t="shared" si="9"/>
        <v>0</v>
      </c>
      <c r="K42" s="73">
        <f t="shared" si="9"/>
        <v>0</v>
      </c>
      <c r="L42" s="73">
        <f t="shared" si="9"/>
        <v>0</v>
      </c>
      <c r="M42" s="73">
        <f t="shared" si="9"/>
        <v>447061</v>
      </c>
      <c r="N42" s="73">
        <f t="shared" si="9"/>
        <v>0</v>
      </c>
      <c r="O42" s="73">
        <f>SUM(D42:N42)</f>
        <v>9631770</v>
      </c>
      <c r="P42" s="75">
        <f t="shared" si="8"/>
        <v>211.92945784192923</v>
      </c>
      <c r="Q42" s="76"/>
    </row>
    <row r="43" spans="1:17">
      <c r="A43" s="64"/>
      <c r="B43" s="65">
        <v>341.1</v>
      </c>
      <c r="C43" s="66" t="s">
        <v>149</v>
      </c>
      <c r="D43" s="67">
        <v>0</v>
      </c>
      <c r="E43" s="67">
        <v>75699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f>SUM(D43:N43)</f>
        <v>75699</v>
      </c>
      <c r="P43" s="68">
        <f t="shared" si="8"/>
        <v>1.6656178489702518</v>
      </c>
      <c r="Q43" s="69"/>
    </row>
    <row r="44" spans="1:17">
      <c r="A44" s="64"/>
      <c r="B44" s="65">
        <v>341.2</v>
      </c>
      <c r="C44" s="66" t="s">
        <v>270</v>
      </c>
      <c r="D44" s="67">
        <v>13850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f t="shared" ref="O44:O74" si="10">SUM(D44:N44)</f>
        <v>13850</v>
      </c>
      <c r="P44" s="68">
        <f t="shared" si="8"/>
        <v>0.30474388311916917</v>
      </c>
      <c r="Q44" s="69"/>
    </row>
    <row r="45" spans="1:17">
      <c r="A45" s="64"/>
      <c r="B45" s="65">
        <v>341.51</v>
      </c>
      <c r="C45" s="66" t="s">
        <v>166</v>
      </c>
      <c r="D45" s="67">
        <v>3659</v>
      </c>
      <c r="E45" s="67">
        <v>0</v>
      </c>
      <c r="F45" s="67"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f t="shared" si="10"/>
        <v>3659</v>
      </c>
      <c r="P45" s="68">
        <f t="shared" si="8"/>
        <v>8.0509593381446934E-2</v>
      </c>
      <c r="Q45" s="69"/>
    </row>
    <row r="46" spans="1:17">
      <c r="A46" s="64"/>
      <c r="B46" s="65">
        <v>341.52</v>
      </c>
      <c r="C46" s="66" t="s">
        <v>152</v>
      </c>
      <c r="D46" s="67">
        <v>0</v>
      </c>
      <c r="E46" s="67">
        <v>47256</v>
      </c>
      <c r="F46" s="67">
        <v>0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f t="shared" si="10"/>
        <v>47256</v>
      </c>
      <c r="P46" s="68">
        <f t="shared" si="8"/>
        <v>1.0397817285689139</v>
      </c>
      <c r="Q46" s="69"/>
    </row>
    <row r="47" spans="1:17">
      <c r="A47" s="64"/>
      <c r="B47" s="65">
        <v>341.54</v>
      </c>
      <c r="C47" s="66" t="s">
        <v>153</v>
      </c>
      <c r="D47" s="67">
        <v>1371</v>
      </c>
      <c r="E47" s="67">
        <v>7028</v>
      </c>
      <c r="F47" s="67">
        <v>0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f t="shared" si="10"/>
        <v>8399</v>
      </c>
      <c r="P47" s="68">
        <f t="shared" si="8"/>
        <v>0.18480461186410843</v>
      </c>
      <c r="Q47" s="69"/>
    </row>
    <row r="48" spans="1:17">
      <c r="A48" s="64"/>
      <c r="B48" s="65">
        <v>341.56</v>
      </c>
      <c r="C48" s="66" t="s">
        <v>154</v>
      </c>
      <c r="D48" s="67">
        <v>0</v>
      </c>
      <c r="E48" s="67">
        <v>78834</v>
      </c>
      <c r="F48" s="67">
        <v>0</v>
      </c>
      <c r="G48" s="67">
        <v>0</v>
      </c>
      <c r="H48" s="67">
        <v>0</v>
      </c>
      <c r="I48" s="67">
        <v>0</v>
      </c>
      <c r="J48" s="67">
        <v>0</v>
      </c>
      <c r="K48" s="67">
        <v>0</v>
      </c>
      <c r="L48" s="67">
        <v>0</v>
      </c>
      <c r="M48" s="67">
        <v>0</v>
      </c>
      <c r="N48" s="67">
        <v>0</v>
      </c>
      <c r="O48" s="67">
        <f t="shared" si="10"/>
        <v>78834</v>
      </c>
      <c r="P48" s="68">
        <f t="shared" si="8"/>
        <v>1.7345977820806195</v>
      </c>
      <c r="Q48" s="69"/>
    </row>
    <row r="49" spans="1:17">
      <c r="A49" s="64"/>
      <c r="B49" s="65">
        <v>341.8</v>
      </c>
      <c r="C49" s="66" t="s">
        <v>155</v>
      </c>
      <c r="D49" s="67">
        <v>0</v>
      </c>
      <c r="E49" s="67">
        <v>1402497</v>
      </c>
      <c r="F49" s="67">
        <v>0</v>
      </c>
      <c r="G49" s="67">
        <v>0</v>
      </c>
      <c r="H49" s="67">
        <v>0</v>
      </c>
      <c r="I49" s="67">
        <v>0</v>
      </c>
      <c r="J49" s="67">
        <v>0</v>
      </c>
      <c r="K49" s="67">
        <v>0</v>
      </c>
      <c r="L49" s="67">
        <v>0</v>
      </c>
      <c r="M49" s="67">
        <v>447061</v>
      </c>
      <c r="N49" s="67">
        <v>0</v>
      </c>
      <c r="O49" s="67">
        <f t="shared" si="10"/>
        <v>1849558</v>
      </c>
      <c r="P49" s="68">
        <f t="shared" si="8"/>
        <v>40.69613624361908</v>
      </c>
      <c r="Q49" s="69"/>
    </row>
    <row r="50" spans="1:17">
      <c r="A50" s="64"/>
      <c r="B50" s="65">
        <v>341.9</v>
      </c>
      <c r="C50" s="66" t="s">
        <v>167</v>
      </c>
      <c r="D50" s="67">
        <v>0</v>
      </c>
      <c r="E50" s="67">
        <v>197781</v>
      </c>
      <c r="F50" s="67">
        <v>0</v>
      </c>
      <c r="G50" s="67">
        <v>0</v>
      </c>
      <c r="H50" s="67">
        <v>0</v>
      </c>
      <c r="I50" s="67">
        <v>0</v>
      </c>
      <c r="J50" s="67">
        <v>0</v>
      </c>
      <c r="K50" s="67">
        <v>0</v>
      </c>
      <c r="L50" s="67">
        <v>0</v>
      </c>
      <c r="M50" s="67">
        <v>0</v>
      </c>
      <c r="N50" s="67">
        <v>0</v>
      </c>
      <c r="O50" s="67">
        <f t="shared" si="10"/>
        <v>197781</v>
      </c>
      <c r="P50" s="68">
        <f t="shared" si="8"/>
        <v>4.3518086604471042</v>
      </c>
      <c r="Q50" s="69"/>
    </row>
    <row r="51" spans="1:17">
      <c r="A51" s="64"/>
      <c r="B51" s="65">
        <v>342.1</v>
      </c>
      <c r="C51" s="66" t="s">
        <v>56</v>
      </c>
      <c r="D51" s="67">
        <v>0</v>
      </c>
      <c r="E51" s="67">
        <v>463639</v>
      </c>
      <c r="F51" s="67">
        <v>0</v>
      </c>
      <c r="G51" s="67">
        <v>0</v>
      </c>
      <c r="H51" s="67">
        <v>0</v>
      </c>
      <c r="I51" s="67">
        <v>0</v>
      </c>
      <c r="J51" s="67">
        <v>0</v>
      </c>
      <c r="K51" s="67">
        <v>0</v>
      </c>
      <c r="L51" s="67">
        <v>0</v>
      </c>
      <c r="M51" s="67">
        <v>0</v>
      </c>
      <c r="N51" s="67">
        <v>0</v>
      </c>
      <c r="O51" s="67">
        <f t="shared" si="10"/>
        <v>463639</v>
      </c>
      <c r="P51" s="68">
        <f t="shared" si="8"/>
        <v>10.201527019890865</v>
      </c>
      <c r="Q51" s="69"/>
    </row>
    <row r="52" spans="1:17">
      <c r="A52" s="64"/>
      <c r="B52" s="65">
        <v>342.2</v>
      </c>
      <c r="C52" s="66" t="s">
        <v>131</v>
      </c>
      <c r="D52" s="67">
        <v>0</v>
      </c>
      <c r="E52" s="67">
        <v>260247</v>
      </c>
      <c r="F52" s="67">
        <v>0</v>
      </c>
      <c r="G52" s="67">
        <v>0</v>
      </c>
      <c r="H52" s="67">
        <v>0</v>
      </c>
      <c r="I52" s="67">
        <v>0</v>
      </c>
      <c r="J52" s="67">
        <v>0</v>
      </c>
      <c r="K52" s="67">
        <v>0</v>
      </c>
      <c r="L52" s="67">
        <v>0</v>
      </c>
      <c r="M52" s="67">
        <v>0</v>
      </c>
      <c r="N52" s="67">
        <v>0</v>
      </c>
      <c r="O52" s="67">
        <f t="shared" si="10"/>
        <v>260247</v>
      </c>
      <c r="P52" s="68">
        <f t="shared" si="8"/>
        <v>5.7262585812356983</v>
      </c>
      <c r="Q52" s="69"/>
    </row>
    <row r="53" spans="1:17">
      <c r="A53" s="64"/>
      <c r="B53" s="65">
        <v>342.3</v>
      </c>
      <c r="C53" s="66" t="s">
        <v>110</v>
      </c>
      <c r="D53" s="67">
        <v>0</v>
      </c>
      <c r="E53" s="67">
        <v>133777</v>
      </c>
      <c r="F53" s="67">
        <v>0</v>
      </c>
      <c r="G53" s="67">
        <v>0</v>
      </c>
      <c r="H53" s="67">
        <v>0</v>
      </c>
      <c r="I53" s="67">
        <v>0</v>
      </c>
      <c r="J53" s="67">
        <v>0</v>
      </c>
      <c r="K53" s="67">
        <v>0</v>
      </c>
      <c r="L53" s="67">
        <v>0</v>
      </c>
      <c r="M53" s="67">
        <v>0</v>
      </c>
      <c r="N53" s="67">
        <v>0</v>
      </c>
      <c r="O53" s="67">
        <f t="shared" si="10"/>
        <v>133777</v>
      </c>
      <c r="P53" s="68">
        <f t="shared" si="8"/>
        <v>2.9435178665727864</v>
      </c>
      <c r="Q53" s="69"/>
    </row>
    <row r="54" spans="1:17">
      <c r="A54" s="64"/>
      <c r="B54" s="65">
        <v>342.6</v>
      </c>
      <c r="C54" s="66" t="s">
        <v>58</v>
      </c>
      <c r="D54" s="67">
        <v>3152860</v>
      </c>
      <c r="E54" s="67">
        <v>0</v>
      </c>
      <c r="F54" s="67">
        <v>0</v>
      </c>
      <c r="G54" s="67">
        <v>0</v>
      </c>
      <c r="H54" s="67">
        <v>0</v>
      </c>
      <c r="I54" s="67">
        <v>0</v>
      </c>
      <c r="J54" s="67">
        <v>0</v>
      </c>
      <c r="K54" s="67">
        <v>0</v>
      </c>
      <c r="L54" s="67">
        <v>0</v>
      </c>
      <c r="M54" s="67">
        <v>0</v>
      </c>
      <c r="N54" s="67">
        <v>0</v>
      </c>
      <c r="O54" s="67">
        <f t="shared" si="10"/>
        <v>3152860</v>
      </c>
      <c r="P54" s="68">
        <f t="shared" si="8"/>
        <v>69.372909698996651</v>
      </c>
      <c r="Q54" s="69"/>
    </row>
    <row r="55" spans="1:17">
      <c r="A55" s="64"/>
      <c r="B55" s="65">
        <v>343.1</v>
      </c>
      <c r="C55" s="66" t="s">
        <v>217</v>
      </c>
      <c r="D55" s="67">
        <v>9389</v>
      </c>
      <c r="E55" s="67">
        <v>0</v>
      </c>
      <c r="F55" s="67">
        <v>0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67">
        <v>0</v>
      </c>
      <c r="M55" s="67">
        <v>0</v>
      </c>
      <c r="N55" s="67">
        <v>0</v>
      </c>
      <c r="O55" s="67">
        <f t="shared" si="10"/>
        <v>9389</v>
      </c>
      <c r="P55" s="68">
        <f t="shared" si="8"/>
        <v>0.20658774863580356</v>
      </c>
      <c r="Q55" s="69"/>
    </row>
    <row r="56" spans="1:17">
      <c r="A56" s="64"/>
      <c r="B56" s="65">
        <v>343.3</v>
      </c>
      <c r="C56" s="66" t="s">
        <v>212</v>
      </c>
      <c r="D56" s="67">
        <v>0</v>
      </c>
      <c r="E56" s="67">
        <v>0</v>
      </c>
      <c r="F56" s="67">
        <v>0</v>
      </c>
      <c r="G56" s="67">
        <v>0</v>
      </c>
      <c r="H56" s="67">
        <v>0</v>
      </c>
      <c r="I56" s="67">
        <v>87561</v>
      </c>
      <c r="J56" s="67">
        <v>0</v>
      </c>
      <c r="K56" s="67">
        <v>0</v>
      </c>
      <c r="L56" s="67">
        <v>0</v>
      </c>
      <c r="M56" s="67">
        <v>0</v>
      </c>
      <c r="N56" s="67">
        <v>0</v>
      </c>
      <c r="O56" s="67">
        <f t="shared" si="10"/>
        <v>87561</v>
      </c>
      <c r="P56" s="68">
        <f t="shared" si="8"/>
        <v>1.9266194331983806</v>
      </c>
      <c r="Q56" s="69"/>
    </row>
    <row r="57" spans="1:17">
      <c r="A57" s="64"/>
      <c r="B57" s="65">
        <v>343.4</v>
      </c>
      <c r="C57" s="66" t="s">
        <v>60</v>
      </c>
      <c r="D57" s="67">
        <v>0</v>
      </c>
      <c r="E57" s="67">
        <v>0</v>
      </c>
      <c r="F57" s="67">
        <v>0</v>
      </c>
      <c r="G57" s="67">
        <v>0</v>
      </c>
      <c r="H57" s="67">
        <v>0</v>
      </c>
      <c r="I57" s="67">
        <v>1516963</v>
      </c>
      <c r="J57" s="67">
        <v>0</v>
      </c>
      <c r="K57" s="67">
        <v>0</v>
      </c>
      <c r="L57" s="67">
        <v>0</v>
      </c>
      <c r="M57" s="67">
        <v>0</v>
      </c>
      <c r="N57" s="67">
        <v>0</v>
      </c>
      <c r="O57" s="67">
        <f t="shared" si="10"/>
        <v>1516963</v>
      </c>
      <c r="P57" s="68">
        <f t="shared" si="8"/>
        <v>33.377992430910048</v>
      </c>
      <c r="Q57" s="69"/>
    </row>
    <row r="58" spans="1:17">
      <c r="A58" s="64"/>
      <c r="B58" s="65">
        <v>344.9</v>
      </c>
      <c r="C58" s="66" t="s">
        <v>156</v>
      </c>
      <c r="D58" s="67">
        <v>0</v>
      </c>
      <c r="E58" s="67">
        <v>21338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67">
        <f t="shared" si="10"/>
        <v>21338</v>
      </c>
      <c r="P58" s="68">
        <f t="shared" si="8"/>
        <v>0.4695036085196268</v>
      </c>
      <c r="Q58" s="69"/>
    </row>
    <row r="59" spans="1:17">
      <c r="A59" s="64"/>
      <c r="B59" s="65">
        <v>347.2</v>
      </c>
      <c r="C59" s="66" t="s">
        <v>64</v>
      </c>
      <c r="D59" s="67">
        <v>0</v>
      </c>
      <c r="E59" s="67">
        <v>576963</v>
      </c>
      <c r="F59" s="67">
        <v>0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67">
        <f t="shared" si="10"/>
        <v>576963</v>
      </c>
      <c r="P59" s="68">
        <f t="shared" si="8"/>
        <v>12.695014082027813</v>
      </c>
      <c r="Q59" s="69"/>
    </row>
    <row r="60" spans="1:17">
      <c r="A60" s="64"/>
      <c r="B60" s="65">
        <v>348.12</v>
      </c>
      <c r="C60" s="66" t="s">
        <v>250</v>
      </c>
      <c r="D60" s="67">
        <v>0</v>
      </c>
      <c r="E60" s="67">
        <v>18696</v>
      </c>
      <c r="F60" s="67">
        <v>0</v>
      </c>
      <c r="G60" s="67">
        <v>0</v>
      </c>
      <c r="H60" s="67">
        <v>0</v>
      </c>
      <c r="I60" s="67">
        <v>0</v>
      </c>
      <c r="J60" s="67">
        <v>0</v>
      </c>
      <c r="K60" s="67">
        <v>0</v>
      </c>
      <c r="L60" s="67">
        <v>0</v>
      </c>
      <c r="M60" s="67">
        <v>0</v>
      </c>
      <c r="N60" s="67">
        <v>0</v>
      </c>
      <c r="O60" s="67">
        <f t="shared" ref="O60:O72" si="11">SUM(D60:N60)</f>
        <v>18696</v>
      </c>
      <c r="P60" s="68">
        <f t="shared" si="8"/>
        <v>0.41137123745819398</v>
      </c>
      <c r="Q60" s="69"/>
    </row>
    <row r="61" spans="1:17">
      <c r="A61" s="64"/>
      <c r="B61" s="65">
        <v>348.13</v>
      </c>
      <c r="C61" s="66" t="s">
        <v>251</v>
      </c>
      <c r="D61" s="67">
        <v>0</v>
      </c>
      <c r="E61" s="67">
        <v>7305</v>
      </c>
      <c r="F61" s="67">
        <v>0</v>
      </c>
      <c r="G61" s="67">
        <v>0</v>
      </c>
      <c r="H61" s="67">
        <v>0</v>
      </c>
      <c r="I61" s="67">
        <v>0</v>
      </c>
      <c r="J61" s="67">
        <v>0</v>
      </c>
      <c r="K61" s="67">
        <v>0</v>
      </c>
      <c r="L61" s="67">
        <v>0</v>
      </c>
      <c r="M61" s="67">
        <v>0</v>
      </c>
      <c r="N61" s="67">
        <v>0</v>
      </c>
      <c r="O61" s="67">
        <f t="shared" si="11"/>
        <v>7305</v>
      </c>
      <c r="P61" s="68">
        <f t="shared" si="8"/>
        <v>0.1607331455729625</v>
      </c>
      <c r="Q61" s="69"/>
    </row>
    <row r="62" spans="1:17">
      <c r="A62" s="64"/>
      <c r="B62" s="65">
        <v>348.14</v>
      </c>
      <c r="C62" s="66" t="s">
        <v>252</v>
      </c>
      <c r="D62" s="67">
        <v>0</v>
      </c>
      <c r="E62" s="67">
        <v>55439</v>
      </c>
      <c r="F62" s="67">
        <v>0</v>
      </c>
      <c r="G62" s="67">
        <v>0</v>
      </c>
      <c r="H62" s="67">
        <v>0</v>
      </c>
      <c r="I62" s="67">
        <v>0</v>
      </c>
      <c r="J62" s="67">
        <v>0</v>
      </c>
      <c r="K62" s="67">
        <v>0</v>
      </c>
      <c r="L62" s="67">
        <v>0</v>
      </c>
      <c r="M62" s="67">
        <v>0</v>
      </c>
      <c r="N62" s="67">
        <v>0</v>
      </c>
      <c r="O62" s="67">
        <f t="shared" si="11"/>
        <v>55439</v>
      </c>
      <c r="P62" s="68">
        <f t="shared" si="8"/>
        <v>1.2198336560464706</v>
      </c>
      <c r="Q62" s="69"/>
    </row>
    <row r="63" spans="1:17">
      <c r="A63" s="64"/>
      <c r="B63" s="65">
        <v>348.22</v>
      </c>
      <c r="C63" s="66" t="s">
        <v>253</v>
      </c>
      <c r="D63" s="67">
        <v>0</v>
      </c>
      <c r="E63" s="67">
        <v>120285</v>
      </c>
      <c r="F63" s="67">
        <v>0</v>
      </c>
      <c r="G63" s="67">
        <v>0</v>
      </c>
      <c r="H63" s="67">
        <v>0</v>
      </c>
      <c r="I63" s="67">
        <v>0</v>
      </c>
      <c r="J63" s="67">
        <v>0</v>
      </c>
      <c r="K63" s="67">
        <v>0</v>
      </c>
      <c r="L63" s="67">
        <v>0</v>
      </c>
      <c r="M63" s="67">
        <v>0</v>
      </c>
      <c r="N63" s="67">
        <v>0</v>
      </c>
      <c r="O63" s="67">
        <f t="shared" si="11"/>
        <v>120285</v>
      </c>
      <c r="P63" s="68">
        <f t="shared" si="8"/>
        <v>2.6466511177609577</v>
      </c>
      <c r="Q63" s="69"/>
    </row>
    <row r="64" spans="1:17">
      <c r="A64" s="64"/>
      <c r="B64" s="65">
        <v>348.23</v>
      </c>
      <c r="C64" s="66" t="s">
        <v>254</v>
      </c>
      <c r="D64" s="67">
        <v>0</v>
      </c>
      <c r="E64" s="67">
        <v>43013</v>
      </c>
      <c r="F64" s="67">
        <v>0</v>
      </c>
      <c r="G64" s="67">
        <v>0</v>
      </c>
      <c r="H64" s="67">
        <v>0</v>
      </c>
      <c r="I64" s="67">
        <v>0</v>
      </c>
      <c r="J64" s="67">
        <v>0</v>
      </c>
      <c r="K64" s="67">
        <v>0</v>
      </c>
      <c r="L64" s="67">
        <v>0</v>
      </c>
      <c r="M64" s="67">
        <v>0</v>
      </c>
      <c r="N64" s="67">
        <v>0</v>
      </c>
      <c r="O64" s="67">
        <f t="shared" si="11"/>
        <v>43013</v>
      </c>
      <c r="P64" s="68">
        <f t="shared" si="8"/>
        <v>0.94642228480901247</v>
      </c>
      <c r="Q64" s="69"/>
    </row>
    <row r="65" spans="1:17">
      <c r="A65" s="64"/>
      <c r="B65" s="65">
        <v>348.31</v>
      </c>
      <c r="C65" s="66" t="s">
        <v>256</v>
      </c>
      <c r="D65" s="67">
        <v>0</v>
      </c>
      <c r="E65" s="67">
        <v>181324</v>
      </c>
      <c r="F65" s="67">
        <v>0</v>
      </c>
      <c r="G65" s="67">
        <v>0</v>
      </c>
      <c r="H65" s="67">
        <v>0</v>
      </c>
      <c r="I65" s="67">
        <v>0</v>
      </c>
      <c r="J65" s="67">
        <v>0</v>
      </c>
      <c r="K65" s="67">
        <v>0</v>
      </c>
      <c r="L65" s="67">
        <v>0</v>
      </c>
      <c r="M65" s="67">
        <v>0</v>
      </c>
      <c r="N65" s="67">
        <v>0</v>
      </c>
      <c r="O65" s="67">
        <f t="shared" si="11"/>
        <v>181324</v>
      </c>
      <c r="P65" s="68">
        <f t="shared" si="8"/>
        <v>3.9897025171624714</v>
      </c>
      <c r="Q65" s="69"/>
    </row>
    <row r="66" spans="1:17">
      <c r="A66" s="64"/>
      <c r="B66" s="65">
        <v>348.32</v>
      </c>
      <c r="C66" s="66" t="s">
        <v>257</v>
      </c>
      <c r="D66" s="67">
        <v>0</v>
      </c>
      <c r="E66" s="67">
        <v>1531</v>
      </c>
      <c r="F66" s="67">
        <v>0</v>
      </c>
      <c r="G66" s="67">
        <v>0</v>
      </c>
      <c r="H66" s="67">
        <v>0</v>
      </c>
      <c r="I66" s="67">
        <v>0</v>
      </c>
      <c r="J66" s="67">
        <v>0</v>
      </c>
      <c r="K66" s="67">
        <v>0</v>
      </c>
      <c r="L66" s="67">
        <v>0</v>
      </c>
      <c r="M66" s="67">
        <v>0</v>
      </c>
      <c r="N66" s="67">
        <v>0</v>
      </c>
      <c r="O66" s="67">
        <f t="shared" si="11"/>
        <v>1531</v>
      </c>
      <c r="P66" s="68">
        <f t="shared" si="8"/>
        <v>3.3686850906530542E-2</v>
      </c>
      <c r="Q66" s="69"/>
    </row>
    <row r="67" spans="1:17">
      <c r="A67" s="64"/>
      <c r="B67" s="65">
        <v>348.41</v>
      </c>
      <c r="C67" s="66" t="s">
        <v>258</v>
      </c>
      <c r="D67" s="67">
        <v>0</v>
      </c>
      <c r="E67" s="67">
        <v>56754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  <c r="O67" s="67">
        <f t="shared" si="11"/>
        <v>56754</v>
      </c>
      <c r="P67" s="68">
        <f t="shared" si="8"/>
        <v>1.2487678225664496</v>
      </c>
      <c r="Q67" s="69"/>
    </row>
    <row r="68" spans="1:17">
      <c r="A68" s="64"/>
      <c r="B68" s="65">
        <v>348.42</v>
      </c>
      <c r="C68" s="66" t="s">
        <v>259</v>
      </c>
      <c r="D68" s="67">
        <v>0</v>
      </c>
      <c r="E68" s="67">
        <v>68400</v>
      </c>
      <c r="F68" s="67">
        <v>0</v>
      </c>
      <c r="G68" s="67">
        <v>0</v>
      </c>
      <c r="H68" s="67">
        <v>0</v>
      </c>
      <c r="I68" s="67">
        <v>0</v>
      </c>
      <c r="J68" s="67">
        <v>0</v>
      </c>
      <c r="K68" s="67">
        <v>0</v>
      </c>
      <c r="L68" s="67">
        <v>0</v>
      </c>
      <c r="M68" s="67">
        <v>0</v>
      </c>
      <c r="N68" s="67">
        <v>0</v>
      </c>
      <c r="O68" s="67">
        <f t="shared" si="11"/>
        <v>68400</v>
      </c>
      <c r="P68" s="68">
        <f t="shared" si="8"/>
        <v>1.5050167224080269</v>
      </c>
      <c r="Q68" s="69"/>
    </row>
    <row r="69" spans="1:17">
      <c r="A69" s="64"/>
      <c r="B69" s="65">
        <v>348.52</v>
      </c>
      <c r="C69" s="66" t="s">
        <v>260</v>
      </c>
      <c r="D69" s="67">
        <v>0</v>
      </c>
      <c r="E69" s="67">
        <v>44014</v>
      </c>
      <c r="F69" s="67">
        <v>0</v>
      </c>
      <c r="G69" s="67">
        <v>0</v>
      </c>
      <c r="H69" s="67">
        <v>0</v>
      </c>
      <c r="I69" s="67">
        <v>0</v>
      </c>
      <c r="J69" s="67">
        <v>0</v>
      </c>
      <c r="K69" s="67">
        <v>0</v>
      </c>
      <c r="L69" s="67">
        <v>0</v>
      </c>
      <c r="M69" s="67">
        <v>0</v>
      </c>
      <c r="N69" s="67">
        <v>0</v>
      </c>
      <c r="O69" s="67">
        <f t="shared" si="11"/>
        <v>44014</v>
      </c>
      <c r="P69" s="68">
        <f t="shared" ref="P69:P100" si="12">(O69/P$93)</f>
        <v>0.96844745643372643</v>
      </c>
      <c r="Q69" s="69"/>
    </row>
    <row r="70" spans="1:17">
      <c r="A70" s="64"/>
      <c r="B70" s="65">
        <v>348.62</v>
      </c>
      <c r="C70" s="66" t="s">
        <v>261</v>
      </c>
      <c r="D70" s="67">
        <v>0</v>
      </c>
      <c r="E70" s="67">
        <v>41</v>
      </c>
      <c r="F70" s="67">
        <v>0</v>
      </c>
      <c r="G70" s="67">
        <v>0</v>
      </c>
      <c r="H70" s="67">
        <v>0</v>
      </c>
      <c r="I70" s="67">
        <v>0</v>
      </c>
      <c r="J70" s="67">
        <v>0</v>
      </c>
      <c r="K70" s="67">
        <v>0</v>
      </c>
      <c r="L70" s="67">
        <v>0</v>
      </c>
      <c r="M70" s="67">
        <v>0</v>
      </c>
      <c r="N70" s="67">
        <v>0</v>
      </c>
      <c r="O70" s="67">
        <f t="shared" si="11"/>
        <v>41</v>
      </c>
      <c r="P70" s="68">
        <f t="shared" si="12"/>
        <v>9.0212990670656573E-4</v>
      </c>
      <c r="Q70" s="69"/>
    </row>
    <row r="71" spans="1:17">
      <c r="A71" s="64"/>
      <c r="B71" s="65">
        <v>348.71</v>
      </c>
      <c r="C71" s="66" t="s">
        <v>262</v>
      </c>
      <c r="D71" s="67">
        <v>0</v>
      </c>
      <c r="E71" s="67">
        <v>43274</v>
      </c>
      <c r="F71" s="67">
        <v>0</v>
      </c>
      <c r="G71" s="67">
        <v>0</v>
      </c>
      <c r="H71" s="67">
        <v>0</v>
      </c>
      <c r="I71" s="67">
        <v>0</v>
      </c>
      <c r="J71" s="67">
        <v>0</v>
      </c>
      <c r="K71" s="67">
        <v>0</v>
      </c>
      <c r="L71" s="67">
        <v>0</v>
      </c>
      <c r="M71" s="67">
        <v>0</v>
      </c>
      <c r="N71" s="67">
        <v>0</v>
      </c>
      <c r="O71" s="67">
        <f t="shared" si="11"/>
        <v>43274</v>
      </c>
      <c r="P71" s="68">
        <f t="shared" si="12"/>
        <v>0.95216511177609575</v>
      </c>
      <c r="Q71" s="69"/>
    </row>
    <row r="72" spans="1:17">
      <c r="A72" s="64"/>
      <c r="B72" s="65">
        <v>348.72</v>
      </c>
      <c r="C72" s="66" t="s">
        <v>263</v>
      </c>
      <c r="D72" s="67">
        <v>0</v>
      </c>
      <c r="E72" s="67">
        <v>4855</v>
      </c>
      <c r="F72" s="67">
        <v>0</v>
      </c>
      <c r="G72" s="67">
        <v>0</v>
      </c>
      <c r="H72" s="67">
        <v>0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7">
        <v>0</v>
      </c>
      <c r="O72" s="67">
        <f t="shared" si="11"/>
        <v>4855</v>
      </c>
      <c r="P72" s="68">
        <f t="shared" si="12"/>
        <v>0.10682538285513114</v>
      </c>
      <c r="Q72" s="69"/>
    </row>
    <row r="73" spans="1:17">
      <c r="A73" s="64"/>
      <c r="B73" s="65">
        <v>348.82</v>
      </c>
      <c r="C73" s="66" t="s">
        <v>157</v>
      </c>
      <c r="D73" s="67">
        <v>0</v>
      </c>
      <c r="E73" s="67">
        <v>46204</v>
      </c>
      <c r="F73" s="67">
        <v>0</v>
      </c>
      <c r="G73" s="67">
        <v>0</v>
      </c>
      <c r="H73" s="67">
        <v>0</v>
      </c>
      <c r="I73" s="67">
        <v>0</v>
      </c>
      <c r="J73" s="67">
        <v>0</v>
      </c>
      <c r="K73" s="67">
        <v>0</v>
      </c>
      <c r="L73" s="67">
        <v>0</v>
      </c>
      <c r="M73" s="67">
        <v>0</v>
      </c>
      <c r="N73" s="67">
        <v>0</v>
      </c>
      <c r="O73" s="67">
        <f t="shared" si="10"/>
        <v>46204</v>
      </c>
      <c r="P73" s="68">
        <f t="shared" si="12"/>
        <v>1.0166343953529309</v>
      </c>
      <c r="Q73" s="69"/>
    </row>
    <row r="74" spans="1:17">
      <c r="A74" s="64"/>
      <c r="B74" s="65">
        <v>349</v>
      </c>
      <c r="C74" s="66" t="s">
        <v>264</v>
      </c>
      <c r="D74" s="67">
        <v>0</v>
      </c>
      <c r="E74" s="67">
        <v>442862</v>
      </c>
      <c r="F74" s="67">
        <v>0</v>
      </c>
      <c r="G74" s="67">
        <v>0</v>
      </c>
      <c r="H74" s="67">
        <v>0</v>
      </c>
      <c r="I74" s="67">
        <v>0</v>
      </c>
      <c r="J74" s="67">
        <v>0</v>
      </c>
      <c r="K74" s="67">
        <v>0</v>
      </c>
      <c r="L74" s="67">
        <v>0</v>
      </c>
      <c r="M74" s="67">
        <v>0</v>
      </c>
      <c r="N74" s="67">
        <v>0</v>
      </c>
      <c r="O74" s="67">
        <f t="shared" si="10"/>
        <v>442862</v>
      </c>
      <c r="P74" s="68">
        <f t="shared" si="12"/>
        <v>9.7443671888751986</v>
      </c>
      <c r="Q74" s="69"/>
    </row>
    <row r="75" spans="1:17" ht="15.75">
      <c r="A75" s="70" t="s">
        <v>49</v>
      </c>
      <c r="B75" s="71"/>
      <c r="C75" s="72"/>
      <c r="D75" s="73">
        <f t="shared" ref="D75:N75" si="13">SUM(D76:D80)</f>
        <v>16587</v>
      </c>
      <c r="E75" s="73">
        <f t="shared" si="13"/>
        <v>439822</v>
      </c>
      <c r="F75" s="73">
        <f t="shared" si="13"/>
        <v>0</v>
      </c>
      <c r="G75" s="73">
        <f t="shared" si="13"/>
        <v>0</v>
      </c>
      <c r="H75" s="73">
        <f t="shared" si="13"/>
        <v>0</v>
      </c>
      <c r="I75" s="73">
        <f t="shared" si="13"/>
        <v>0</v>
      </c>
      <c r="J75" s="73">
        <f t="shared" si="13"/>
        <v>0</v>
      </c>
      <c r="K75" s="73">
        <f t="shared" si="13"/>
        <v>0</v>
      </c>
      <c r="L75" s="73">
        <f t="shared" si="13"/>
        <v>0</v>
      </c>
      <c r="M75" s="73">
        <f t="shared" si="13"/>
        <v>1692491</v>
      </c>
      <c r="N75" s="73">
        <f t="shared" si="13"/>
        <v>0</v>
      </c>
      <c r="O75" s="73">
        <f>SUM(D75:N75)</f>
        <v>2148900</v>
      </c>
      <c r="P75" s="75">
        <f t="shared" si="12"/>
        <v>47.282608695652172</v>
      </c>
      <c r="Q75" s="76"/>
    </row>
    <row r="76" spans="1:17">
      <c r="A76" s="77"/>
      <c r="B76" s="78">
        <v>351.1</v>
      </c>
      <c r="C76" s="79" t="s">
        <v>81</v>
      </c>
      <c r="D76" s="67">
        <v>0</v>
      </c>
      <c r="E76" s="67">
        <v>113090</v>
      </c>
      <c r="F76" s="67">
        <v>0</v>
      </c>
      <c r="G76" s="67">
        <v>0</v>
      </c>
      <c r="H76" s="67">
        <v>0</v>
      </c>
      <c r="I76" s="67">
        <v>0</v>
      </c>
      <c r="J76" s="67">
        <v>0</v>
      </c>
      <c r="K76" s="67">
        <v>0</v>
      </c>
      <c r="L76" s="67">
        <v>0</v>
      </c>
      <c r="M76" s="67">
        <v>0</v>
      </c>
      <c r="N76" s="67">
        <v>0</v>
      </c>
      <c r="O76" s="67">
        <f>SUM(D76:N76)</f>
        <v>113090</v>
      </c>
      <c r="P76" s="68">
        <f t="shared" si="12"/>
        <v>2.4883383207181833</v>
      </c>
      <c r="Q76" s="69"/>
    </row>
    <row r="77" spans="1:17">
      <c r="A77" s="77"/>
      <c r="B77" s="78">
        <v>351.5</v>
      </c>
      <c r="C77" s="79" t="s">
        <v>83</v>
      </c>
      <c r="D77" s="67">
        <v>0</v>
      </c>
      <c r="E77" s="67">
        <v>309690</v>
      </c>
      <c r="F77" s="67">
        <v>0</v>
      </c>
      <c r="G77" s="67">
        <v>0</v>
      </c>
      <c r="H77" s="67">
        <v>0</v>
      </c>
      <c r="I77" s="67">
        <v>0</v>
      </c>
      <c r="J77" s="67">
        <v>0</v>
      </c>
      <c r="K77" s="67">
        <v>0</v>
      </c>
      <c r="L77" s="67">
        <v>0</v>
      </c>
      <c r="M77" s="67">
        <v>0</v>
      </c>
      <c r="N77" s="67">
        <v>0</v>
      </c>
      <c r="O77" s="67">
        <f t="shared" ref="O77:O80" si="14">SUM(D77:N77)</f>
        <v>309690</v>
      </c>
      <c r="P77" s="68">
        <f t="shared" si="12"/>
        <v>6.8141612392184472</v>
      </c>
      <c r="Q77" s="69"/>
    </row>
    <row r="78" spans="1:17">
      <c r="A78" s="77"/>
      <c r="B78" s="78">
        <v>351.9</v>
      </c>
      <c r="C78" s="79" t="s">
        <v>239</v>
      </c>
      <c r="D78" s="67">
        <v>0</v>
      </c>
      <c r="E78" s="67">
        <v>0</v>
      </c>
      <c r="F78" s="67">
        <v>0</v>
      </c>
      <c r="G78" s="67">
        <v>0</v>
      </c>
      <c r="H78" s="67">
        <v>0</v>
      </c>
      <c r="I78" s="67">
        <v>0</v>
      </c>
      <c r="J78" s="67">
        <v>0</v>
      </c>
      <c r="K78" s="67">
        <v>0</v>
      </c>
      <c r="L78" s="67">
        <v>0</v>
      </c>
      <c r="M78" s="67">
        <v>1692491</v>
      </c>
      <c r="N78" s="67">
        <v>0</v>
      </c>
      <c r="O78" s="67">
        <f t="shared" si="14"/>
        <v>1692491</v>
      </c>
      <c r="P78" s="68">
        <f t="shared" si="12"/>
        <v>37.24016458370005</v>
      </c>
      <c r="Q78" s="69"/>
    </row>
    <row r="79" spans="1:17">
      <c r="A79" s="77"/>
      <c r="B79" s="78">
        <v>352</v>
      </c>
      <c r="C79" s="79" t="s">
        <v>84</v>
      </c>
      <c r="D79" s="67">
        <v>0</v>
      </c>
      <c r="E79" s="67">
        <v>17042</v>
      </c>
      <c r="F79" s="67">
        <v>0</v>
      </c>
      <c r="G79" s="67">
        <v>0</v>
      </c>
      <c r="H79" s="67">
        <v>0</v>
      </c>
      <c r="I79" s="67">
        <v>0</v>
      </c>
      <c r="J79" s="67">
        <v>0</v>
      </c>
      <c r="K79" s="67">
        <v>0</v>
      </c>
      <c r="L79" s="67">
        <v>0</v>
      </c>
      <c r="M79" s="67">
        <v>0</v>
      </c>
      <c r="N79" s="67">
        <v>0</v>
      </c>
      <c r="O79" s="67">
        <f t="shared" si="14"/>
        <v>17042</v>
      </c>
      <c r="P79" s="68">
        <f t="shared" si="12"/>
        <v>0.37497799683154376</v>
      </c>
      <c r="Q79" s="69"/>
    </row>
    <row r="80" spans="1:17">
      <c r="A80" s="77"/>
      <c r="B80" s="78">
        <v>359</v>
      </c>
      <c r="C80" s="79" t="s">
        <v>85</v>
      </c>
      <c r="D80" s="67">
        <v>16587</v>
      </c>
      <c r="E80" s="67">
        <v>0</v>
      </c>
      <c r="F80" s="67">
        <v>0</v>
      </c>
      <c r="G80" s="67">
        <v>0</v>
      </c>
      <c r="H80" s="67">
        <v>0</v>
      </c>
      <c r="I80" s="67">
        <v>0</v>
      </c>
      <c r="J80" s="67">
        <v>0</v>
      </c>
      <c r="K80" s="67">
        <v>0</v>
      </c>
      <c r="L80" s="67">
        <v>0</v>
      </c>
      <c r="M80" s="67">
        <v>0</v>
      </c>
      <c r="N80" s="67">
        <v>0</v>
      </c>
      <c r="O80" s="67">
        <f t="shared" si="14"/>
        <v>16587</v>
      </c>
      <c r="P80" s="68">
        <f t="shared" si="12"/>
        <v>0.36496655518394649</v>
      </c>
      <c r="Q80" s="69"/>
    </row>
    <row r="81" spans="1:120" ht="15.75">
      <c r="A81" s="70" t="s">
        <v>5</v>
      </c>
      <c r="B81" s="71"/>
      <c r="C81" s="72"/>
      <c r="D81" s="73">
        <f t="shared" ref="D81:N81" si="15">SUM(D82:D87)</f>
        <v>1705227</v>
      </c>
      <c r="E81" s="73">
        <f t="shared" si="15"/>
        <v>1307295</v>
      </c>
      <c r="F81" s="73">
        <f t="shared" si="15"/>
        <v>0</v>
      </c>
      <c r="G81" s="73">
        <f t="shared" si="15"/>
        <v>75525</v>
      </c>
      <c r="H81" s="73">
        <f t="shared" si="15"/>
        <v>0</v>
      </c>
      <c r="I81" s="73">
        <f t="shared" si="15"/>
        <v>329923</v>
      </c>
      <c r="J81" s="73">
        <f t="shared" si="15"/>
        <v>0</v>
      </c>
      <c r="K81" s="73">
        <f t="shared" si="15"/>
        <v>0</v>
      </c>
      <c r="L81" s="73">
        <f t="shared" si="15"/>
        <v>0</v>
      </c>
      <c r="M81" s="73">
        <f t="shared" si="15"/>
        <v>0</v>
      </c>
      <c r="N81" s="73">
        <f t="shared" si="15"/>
        <v>0</v>
      </c>
      <c r="O81" s="73">
        <f>SUM(D81:N81)</f>
        <v>3417970</v>
      </c>
      <c r="P81" s="75">
        <f t="shared" si="12"/>
        <v>75.206169688435139</v>
      </c>
      <c r="Q81" s="76"/>
    </row>
    <row r="82" spans="1:120">
      <c r="A82" s="64"/>
      <c r="B82" s="65">
        <v>361.1</v>
      </c>
      <c r="C82" s="66" t="s">
        <v>86</v>
      </c>
      <c r="D82" s="67">
        <v>353325</v>
      </c>
      <c r="E82" s="67">
        <v>377495</v>
      </c>
      <c r="F82" s="67">
        <v>0</v>
      </c>
      <c r="G82" s="67">
        <v>75525</v>
      </c>
      <c r="H82" s="67">
        <v>0</v>
      </c>
      <c r="I82" s="67">
        <v>68630</v>
      </c>
      <c r="J82" s="67">
        <v>0</v>
      </c>
      <c r="K82" s="67">
        <v>0</v>
      </c>
      <c r="L82" s="67">
        <v>0</v>
      </c>
      <c r="M82" s="67">
        <v>0</v>
      </c>
      <c r="N82" s="67">
        <v>0</v>
      </c>
      <c r="O82" s="67">
        <f>SUM(D82:N82)</f>
        <v>874975</v>
      </c>
      <c r="P82" s="68">
        <f t="shared" si="12"/>
        <v>19.252222320014081</v>
      </c>
      <c r="Q82" s="69"/>
    </row>
    <row r="83" spans="1:120">
      <c r="A83" s="64"/>
      <c r="B83" s="65">
        <v>362</v>
      </c>
      <c r="C83" s="66" t="s">
        <v>87</v>
      </c>
      <c r="D83" s="67">
        <v>982370</v>
      </c>
      <c r="E83" s="67">
        <v>28738</v>
      </c>
      <c r="F83" s="67">
        <v>0</v>
      </c>
      <c r="G83" s="67">
        <v>0</v>
      </c>
      <c r="H83" s="67">
        <v>0</v>
      </c>
      <c r="I83" s="67">
        <v>19202</v>
      </c>
      <c r="J83" s="67">
        <v>0</v>
      </c>
      <c r="K83" s="67">
        <v>0</v>
      </c>
      <c r="L83" s="67">
        <v>0</v>
      </c>
      <c r="M83" s="67">
        <v>0</v>
      </c>
      <c r="N83" s="67">
        <v>0</v>
      </c>
      <c r="O83" s="67">
        <f t="shared" ref="O83:O87" si="16">SUM(D83:N83)</f>
        <v>1030310</v>
      </c>
      <c r="P83" s="68">
        <f t="shared" si="12"/>
        <v>22.670084492166872</v>
      </c>
      <c r="Q83" s="69"/>
    </row>
    <row r="84" spans="1:120">
      <c r="A84" s="64"/>
      <c r="B84" s="65">
        <v>365</v>
      </c>
      <c r="C84" s="66" t="s">
        <v>214</v>
      </c>
      <c r="D84" s="67">
        <v>0</v>
      </c>
      <c r="E84" s="67">
        <v>0</v>
      </c>
      <c r="F84" s="67">
        <v>0</v>
      </c>
      <c r="G84" s="67">
        <v>0</v>
      </c>
      <c r="H84" s="67">
        <v>0</v>
      </c>
      <c r="I84" s="67">
        <v>80084</v>
      </c>
      <c r="J84" s="67">
        <v>0</v>
      </c>
      <c r="K84" s="67">
        <v>0</v>
      </c>
      <c r="L84" s="67">
        <v>0</v>
      </c>
      <c r="M84" s="67">
        <v>0</v>
      </c>
      <c r="N84" s="67">
        <v>0</v>
      </c>
      <c r="O84" s="67">
        <f t="shared" si="16"/>
        <v>80084</v>
      </c>
      <c r="P84" s="68">
        <f t="shared" si="12"/>
        <v>1.7621017426509418</v>
      </c>
      <c r="Q84" s="69"/>
    </row>
    <row r="85" spans="1:120">
      <c r="A85" s="64"/>
      <c r="B85" s="65">
        <v>366</v>
      </c>
      <c r="C85" s="66" t="s">
        <v>90</v>
      </c>
      <c r="D85" s="67">
        <v>5000</v>
      </c>
      <c r="E85" s="67">
        <v>22523</v>
      </c>
      <c r="F85" s="67">
        <v>0</v>
      </c>
      <c r="G85" s="67">
        <v>0</v>
      </c>
      <c r="H85" s="67">
        <v>0</v>
      </c>
      <c r="I85" s="67">
        <v>0</v>
      </c>
      <c r="J85" s="67">
        <v>0</v>
      </c>
      <c r="K85" s="67">
        <v>0</v>
      </c>
      <c r="L85" s="67">
        <v>0</v>
      </c>
      <c r="M85" s="67">
        <v>0</v>
      </c>
      <c r="N85" s="67">
        <v>0</v>
      </c>
      <c r="O85" s="67">
        <f t="shared" si="16"/>
        <v>27523</v>
      </c>
      <c r="P85" s="68">
        <f t="shared" si="12"/>
        <v>0.60559320542158068</v>
      </c>
      <c r="Q85" s="69"/>
    </row>
    <row r="86" spans="1:120">
      <c r="A86" s="64"/>
      <c r="B86" s="65">
        <v>369.3</v>
      </c>
      <c r="C86" s="66" t="s">
        <v>194</v>
      </c>
      <c r="D86" s="67">
        <v>13351</v>
      </c>
      <c r="E86" s="67">
        <v>0</v>
      </c>
      <c r="F86" s="67">
        <v>0</v>
      </c>
      <c r="G86" s="67">
        <v>0</v>
      </c>
      <c r="H86" s="67">
        <v>0</v>
      </c>
      <c r="I86" s="67">
        <v>0</v>
      </c>
      <c r="J86" s="67">
        <v>0</v>
      </c>
      <c r="K86" s="67">
        <v>0</v>
      </c>
      <c r="L86" s="67">
        <v>0</v>
      </c>
      <c r="M86" s="67">
        <v>0</v>
      </c>
      <c r="N86" s="67">
        <v>0</v>
      </c>
      <c r="O86" s="67">
        <f t="shared" si="16"/>
        <v>13351</v>
      </c>
      <c r="P86" s="68">
        <f t="shared" si="12"/>
        <v>0.29376430205949655</v>
      </c>
      <c r="Q86" s="69"/>
    </row>
    <row r="87" spans="1:120">
      <c r="A87" s="64"/>
      <c r="B87" s="65">
        <v>369.9</v>
      </c>
      <c r="C87" s="66" t="s">
        <v>91</v>
      </c>
      <c r="D87" s="67">
        <v>351181</v>
      </c>
      <c r="E87" s="67">
        <v>878539</v>
      </c>
      <c r="F87" s="67">
        <v>0</v>
      </c>
      <c r="G87" s="67">
        <v>0</v>
      </c>
      <c r="H87" s="67">
        <v>0</v>
      </c>
      <c r="I87" s="67">
        <v>162007</v>
      </c>
      <c r="J87" s="67">
        <v>0</v>
      </c>
      <c r="K87" s="67">
        <v>0</v>
      </c>
      <c r="L87" s="67">
        <v>0</v>
      </c>
      <c r="M87" s="67">
        <v>0</v>
      </c>
      <c r="N87" s="67">
        <v>0</v>
      </c>
      <c r="O87" s="67">
        <f t="shared" si="16"/>
        <v>1391727</v>
      </c>
      <c r="P87" s="68">
        <f t="shared" si="12"/>
        <v>30.622403626122161</v>
      </c>
      <c r="Q87" s="69"/>
    </row>
    <row r="88" spans="1:120" ht="15.75">
      <c r="A88" s="70" t="s">
        <v>50</v>
      </c>
      <c r="B88" s="71"/>
      <c r="C88" s="72"/>
      <c r="D88" s="73">
        <f t="shared" ref="D88:N88" si="17">SUM(D89:D90)</f>
        <v>3127406</v>
      </c>
      <c r="E88" s="73">
        <f t="shared" si="17"/>
        <v>24002986</v>
      </c>
      <c r="F88" s="73">
        <f t="shared" si="17"/>
        <v>0</v>
      </c>
      <c r="G88" s="73">
        <f t="shared" si="17"/>
        <v>0</v>
      </c>
      <c r="H88" s="73">
        <f t="shared" si="17"/>
        <v>0</v>
      </c>
      <c r="I88" s="73">
        <f t="shared" si="17"/>
        <v>748606</v>
      </c>
      <c r="J88" s="73">
        <f t="shared" si="17"/>
        <v>0</v>
      </c>
      <c r="K88" s="73">
        <f t="shared" si="17"/>
        <v>0</v>
      </c>
      <c r="L88" s="73">
        <f t="shared" si="17"/>
        <v>0</v>
      </c>
      <c r="M88" s="73">
        <f t="shared" si="17"/>
        <v>0</v>
      </c>
      <c r="N88" s="73">
        <f t="shared" si="17"/>
        <v>0</v>
      </c>
      <c r="O88" s="73">
        <f>SUM(D88:N88)</f>
        <v>27878998</v>
      </c>
      <c r="P88" s="75">
        <f t="shared" si="12"/>
        <v>613.42628938567157</v>
      </c>
      <c r="Q88" s="69"/>
    </row>
    <row r="89" spans="1:120">
      <c r="A89" s="64"/>
      <c r="B89" s="65">
        <v>381</v>
      </c>
      <c r="C89" s="66" t="s">
        <v>92</v>
      </c>
      <c r="D89" s="67">
        <v>2170933</v>
      </c>
      <c r="E89" s="67">
        <v>24002986</v>
      </c>
      <c r="F89" s="67">
        <v>0</v>
      </c>
      <c r="G89" s="67">
        <v>0</v>
      </c>
      <c r="H89" s="67">
        <v>0</v>
      </c>
      <c r="I89" s="67">
        <v>748606</v>
      </c>
      <c r="J89" s="67">
        <v>0</v>
      </c>
      <c r="K89" s="67">
        <v>0</v>
      </c>
      <c r="L89" s="67">
        <v>0</v>
      </c>
      <c r="M89" s="67">
        <v>0</v>
      </c>
      <c r="N89" s="67">
        <v>0</v>
      </c>
      <c r="O89" s="67">
        <f>SUM(D89:N89)</f>
        <v>26922525</v>
      </c>
      <c r="P89" s="68">
        <f t="shared" si="12"/>
        <v>592.38085284280942</v>
      </c>
      <c r="Q89" s="69"/>
    </row>
    <row r="90" spans="1:120" ht="15.75" thickBot="1">
      <c r="A90" s="64"/>
      <c r="B90" s="65">
        <v>384</v>
      </c>
      <c r="C90" s="66" t="s">
        <v>168</v>
      </c>
      <c r="D90" s="67">
        <v>956473</v>
      </c>
      <c r="E90" s="67">
        <v>0</v>
      </c>
      <c r="F90" s="67">
        <v>0</v>
      </c>
      <c r="G90" s="67">
        <v>0</v>
      </c>
      <c r="H90" s="67">
        <v>0</v>
      </c>
      <c r="I90" s="67">
        <v>0</v>
      </c>
      <c r="J90" s="67">
        <v>0</v>
      </c>
      <c r="K90" s="67">
        <v>0</v>
      </c>
      <c r="L90" s="67">
        <v>0</v>
      </c>
      <c r="M90" s="67">
        <v>0</v>
      </c>
      <c r="N90" s="67">
        <v>0</v>
      </c>
      <c r="O90" s="67">
        <f t="shared" ref="O90" si="18">SUM(D90:N90)</f>
        <v>956473</v>
      </c>
      <c r="P90" s="68">
        <f t="shared" si="12"/>
        <v>21.045436542862173</v>
      </c>
      <c r="Q90" s="69"/>
    </row>
    <row r="91" spans="1:120" ht="16.5" thickBot="1">
      <c r="A91" s="80" t="s">
        <v>65</v>
      </c>
      <c r="B91" s="81"/>
      <c r="C91" s="82"/>
      <c r="D91" s="83">
        <f t="shared" ref="D91:N91" si="19">SUM(D5,D13,D18,D42,D75,D81,D88)</f>
        <v>33124367</v>
      </c>
      <c r="E91" s="83">
        <f t="shared" si="19"/>
        <v>56465585</v>
      </c>
      <c r="F91" s="83">
        <f t="shared" si="19"/>
        <v>0</v>
      </c>
      <c r="G91" s="83">
        <f t="shared" si="19"/>
        <v>165489</v>
      </c>
      <c r="H91" s="83">
        <f t="shared" si="19"/>
        <v>0</v>
      </c>
      <c r="I91" s="83">
        <f t="shared" si="19"/>
        <v>6383186</v>
      </c>
      <c r="J91" s="83">
        <f t="shared" si="19"/>
        <v>0</v>
      </c>
      <c r="K91" s="83">
        <f t="shared" si="19"/>
        <v>0</v>
      </c>
      <c r="L91" s="83">
        <f t="shared" si="19"/>
        <v>0</v>
      </c>
      <c r="M91" s="83">
        <f t="shared" si="19"/>
        <v>54497950</v>
      </c>
      <c r="N91" s="83">
        <f t="shared" si="19"/>
        <v>0</v>
      </c>
      <c r="O91" s="83">
        <f>SUM(D91:N91)</f>
        <v>150636577</v>
      </c>
      <c r="P91" s="84">
        <f t="shared" si="12"/>
        <v>3314.4819794050345</v>
      </c>
      <c r="Q91" s="62"/>
      <c r="R91" s="85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  <c r="BB91" s="52"/>
      <c r="BC91" s="52"/>
      <c r="BD91" s="52"/>
      <c r="BE91" s="52"/>
      <c r="BF91" s="52"/>
      <c r="BG91" s="52"/>
      <c r="BH91" s="52"/>
      <c r="BI91" s="52"/>
      <c r="BJ91" s="52"/>
      <c r="BK91" s="52"/>
      <c r="BL91" s="52"/>
      <c r="BM91" s="52"/>
      <c r="BN91" s="52"/>
      <c r="BO91" s="52"/>
      <c r="BP91" s="52"/>
      <c r="BQ91" s="52"/>
      <c r="BR91" s="52"/>
      <c r="BS91" s="52"/>
      <c r="BT91" s="52"/>
      <c r="BU91" s="52"/>
      <c r="BV91" s="52"/>
      <c r="BW91" s="52"/>
      <c r="BX91" s="52"/>
      <c r="BY91" s="52"/>
      <c r="BZ91" s="52"/>
      <c r="CA91" s="52"/>
      <c r="CB91" s="52"/>
      <c r="CC91" s="52"/>
      <c r="CD91" s="52"/>
      <c r="CE91" s="52"/>
      <c r="CF91" s="52"/>
      <c r="CG91" s="52"/>
      <c r="CH91" s="52"/>
      <c r="CI91" s="52"/>
      <c r="CJ91" s="52"/>
      <c r="CK91" s="52"/>
      <c r="CL91" s="52"/>
      <c r="CM91" s="52"/>
      <c r="CN91" s="52"/>
      <c r="CO91" s="52"/>
      <c r="CP91" s="52"/>
      <c r="CQ91" s="52"/>
      <c r="CR91" s="52"/>
      <c r="CS91" s="52"/>
      <c r="CT91" s="52"/>
      <c r="CU91" s="52"/>
      <c r="CV91" s="52"/>
      <c r="CW91" s="52"/>
      <c r="CX91" s="52"/>
      <c r="CY91" s="52"/>
      <c r="CZ91" s="52"/>
      <c r="DA91" s="52"/>
      <c r="DB91" s="52"/>
      <c r="DC91" s="52"/>
      <c r="DD91" s="52"/>
      <c r="DE91" s="52"/>
      <c r="DF91" s="52"/>
      <c r="DG91" s="52"/>
      <c r="DH91" s="52"/>
      <c r="DI91" s="52"/>
      <c r="DJ91" s="52"/>
      <c r="DK91" s="52"/>
      <c r="DL91" s="52"/>
      <c r="DM91" s="52"/>
      <c r="DN91" s="52"/>
      <c r="DO91" s="52"/>
      <c r="DP91" s="52"/>
    </row>
    <row r="92" spans="1:120">
      <c r="A92" s="86"/>
      <c r="B92" s="87"/>
      <c r="C92" s="87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9"/>
    </row>
    <row r="93" spans="1:120">
      <c r="A93" s="90"/>
      <c r="B93" s="91"/>
      <c r="C93" s="91"/>
      <c r="D93" s="92"/>
      <c r="E93" s="92"/>
      <c r="F93" s="92"/>
      <c r="G93" s="92"/>
      <c r="H93" s="92"/>
      <c r="I93" s="92"/>
      <c r="J93" s="92"/>
      <c r="K93" s="92"/>
      <c r="L93" s="92"/>
      <c r="M93" s="95" t="s">
        <v>271</v>
      </c>
      <c r="N93" s="95"/>
      <c r="O93" s="95"/>
      <c r="P93" s="93">
        <v>45448</v>
      </c>
    </row>
    <row r="94" spans="1:120">
      <c r="A94" s="96"/>
      <c r="B94" s="97"/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8"/>
    </row>
    <row r="95" spans="1:120" ht="15.75" customHeight="1" thickBot="1">
      <c r="A95" s="99" t="s">
        <v>125</v>
      </c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1"/>
    </row>
  </sheetData>
  <mergeCells count="10">
    <mergeCell ref="M93:O93"/>
    <mergeCell ref="A94:P94"/>
    <mergeCell ref="A95:P9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98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2" t="s">
        <v>100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4"/>
      <c r="Q1" s="7"/>
      <c r="R1"/>
    </row>
    <row r="2" spans="1:134" ht="24" thickBot="1">
      <c r="A2" s="125" t="s">
        <v>240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7"/>
      <c r="Q2" s="7"/>
      <c r="R2"/>
    </row>
    <row r="3" spans="1:134" ht="18" customHeight="1">
      <c r="A3" s="128" t="s">
        <v>93</v>
      </c>
      <c r="B3" s="109"/>
      <c r="C3" s="110"/>
      <c r="D3" s="129" t="s">
        <v>44</v>
      </c>
      <c r="E3" s="130"/>
      <c r="F3" s="130"/>
      <c r="G3" s="130"/>
      <c r="H3" s="131"/>
      <c r="I3" s="129" t="s">
        <v>45</v>
      </c>
      <c r="J3" s="131"/>
      <c r="K3" s="129" t="s">
        <v>47</v>
      </c>
      <c r="L3" s="130"/>
      <c r="M3" s="131"/>
      <c r="N3" s="36"/>
      <c r="O3" s="37"/>
      <c r="P3" s="132" t="s">
        <v>225</v>
      </c>
      <c r="Q3" s="11"/>
      <c r="R3"/>
    </row>
    <row r="4" spans="1:134" ht="32.25" customHeight="1" thickBot="1">
      <c r="A4" s="111"/>
      <c r="B4" s="112"/>
      <c r="C4" s="113"/>
      <c r="D4" s="34" t="s">
        <v>6</v>
      </c>
      <c r="E4" s="34" t="s">
        <v>94</v>
      </c>
      <c r="F4" s="34" t="s">
        <v>95</v>
      </c>
      <c r="G4" s="34" t="s">
        <v>96</v>
      </c>
      <c r="H4" s="34" t="s">
        <v>7</v>
      </c>
      <c r="I4" s="34" t="s">
        <v>8</v>
      </c>
      <c r="J4" s="35" t="s">
        <v>97</v>
      </c>
      <c r="K4" s="35" t="s">
        <v>9</v>
      </c>
      <c r="L4" s="35" t="s">
        <v>10</v>
      </c>
      <c r="M4" s="35" t="s">
        <v>226</v>
      </c>
      <c r="N4" s="35" t="s">
        <v>11</v>
      </c>
      <c r="O4" s="35" t="s">
        <v>227</v>
      </c>
      <c r="P4" s="118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228</v>
      </c>
      <c r="B5" s="26"/>
      <c r="C5" s="26"/>
      <c r="D5" s="27">
        <f t="shared" ref="D5:N5" si="0">SUM(D6:D13)</f>
        <v>12891469</v>
      </c>
      <c r="E5" s="27">
        <f t="shared" si="0"/>
        <v>15026952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43465106</v>
      </c>
      <c r="N5" s="27">
        <f t="shared" si="0"/>
        <v>0</v>
      </c>
      <c r="O5" s="28">
        <f>SUM(D5:N5)</f>
        <v>71383527</v>
      </c>
      <c r="P5" s="33">
        <f t="shared" ref="P5:P36" si="1">(O5/P$96)</f>
        <v>1597.375738453276</v>
      </c>
      <c r="Q5" s="6"/>
    </row>
    <row r="6" spans="1:134">
      <c r="A6" s="12"/>
      <c r="B6" s="25">
        <v>311</v>
      </c>
      <c r="C6" s="20" t="s">
        <v>3</v>
      </c>
      <c r="D6" s="47">
        <v>9125424</v>
      </c>
      <c r="E6" s="47">
        <v>9125410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43465106</v>
      </c>
      <c r="N6" s="47">
        <v>0</v>
      </c>
      <c r="O6" s="47">
        <f>SUM(D6:N6)</f>
        <v>61715940</v>
      </c>
      <c r="P6" s="48">
        <f t="shared" si="1"/>
        <v>1381.0405477980667</v>
      </c>
      <c r="Q6" s="9"/>
    </row>
    <row r="7" spans="1:134">
      <c r="A7" s="12"/>
      <c r="B7" s="25">
        <v>312.13</v>
      </c>
      <c r="C7" s="20" t="s">
        <v>229</v>
      </c>
      <c r="D7" s="47">
        <v>0</v>
      </c>
      <c r="E7" s="47">
        <v>349495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ref="O7:O13" si="2">SUM(D7:N7)</f>
        <v>349495</v>
      </c>
      <c r="P7" s="48">
        <f t="shared" si="1"/>
        <v>7.8207796276405297</v>
      </c>
      <c r="Q7" s="9"/>
    </row>
    <row r="8" spans="1:134">
      <c r="A8" s="12"/>
      <c r="B8" s="25">
        <v>312.3</v>
      </c>
      <c r="C8" s="20" t="s">
        <v>13</v>
      </c>
      <c r="D8" s="47">
        <v>0</v>
      </c>
      <c r="E8" s="47">
        <v>354216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2"/>
        <v>354216</v>
      </c>
      <c r="P8" s="48">
        <f t="shared" si="1"/>
        <v>7.9264232008592908</v>
      </c>
      <c r="Q8" s="9"/>
    </row>
    <row r="9" spans="1:134">
      <c r="A9" s="12"/>
      <c r="B9" s="25">
        <v>312.41000000000003</v>
      </c>
      <c r="C9" s="20" t="s">
        <v>230</v>
      </c>
      <c r="D9" s="47">
        <v>0</v>
      </c>
      <c r="E9" s="47">
        <v>1736675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2"/>
        <v>1736675</v>
      </c>
      <c r="P9" s="48">
        <f t="shared" si="1"/>
        <v>38.862222520587181</v>
      </c>
      <c r="Q9" s="9"/>
    </row>
    <row r="10" spans="1:134">
      <c r="A10" s="12"/>
      <c r="B10" s="25">
        <v>312.42</v>
      </c>
      <c r="C10" s="20" t="s">
        <v>231</v>
      </c>
      <c r="D10" s="47">
        <v>0</v>
      </c>
      <c r="E10" s="47">
        <v>1036722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2"/>
        <v>1036722</v>
      </c>
      <c r="P10" s="48">
        <f t="shared" si="1"/>
        <v>23.199113856068742</v>
      </c>
      <c r="Q10" s="9"/>
    </row>
    <row r="11" spans="1:134">
      <c r="A11" s="12"/>
      <c r="B11" s="25">
        <v>312.64</v>
      </c>
      <c r="C11" s="20" t="s">
        <v>232</v>
      </c>
      <c r="D11" s="47">
        <v>3766045</v>
      </c>
      <c r="E11" s="47">
        <v>2228515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2"/>
        <v>5994560</v>
      </c>
      <c r="P11" s="48">
        <f t="shared" si="1"/>
        <v>134.14249910490511</v>
      </c>
      <c r="Q11" s="9"/>
    </row>
    <row r="12" spans="1:134">
      <c r="A12" s="12"/>
      <c r="B12" s="25">
        <v>315.10000000000002</v>
      </c>
      <c r="C12" s="20" t="s">
        <v>233</v>
      </c>
      <c r="D12" s="47">
        <v>0</v>
      </c>
      <c r="E12" s="47">
        <v>194519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f t="shared" si="2"/>
        <v>194519</v>
      </c>
      <c r="P12" s="48">
        <f t="shared" si="1"/>
        <v>4.3528240243465808</v>
      </c>
      <c r="Q12" s="9"/>
    </row>
    <row r="13" spans="1:134">
      <c r="A13" s="12"/>
      <c r="B13" s="25">
        <v>316</v>
      </c>
      <c r="C13" s="20" t="s">
        <v>241</v>
      </c>
      <c r="D13" s="47">
        <v>0</v>
      </c>
      <c r="E13" s="47">
        <v>1400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f t="shared" si="2"/>
        <v>1400</v>
      </c>
      <c r="P13" s="48">
        <f t="shared" si="1"/>
        <v>3.1328320802005011E-2</v>
      </c>
      <c r="Q13" s="9"/>
    </row>
    <row r="14" spans="1:134" ht="15.75">
      <c r="A14" s="29" t="s">
        <v>16</v>
      </c>
      <c r="B14" s="30"/>
      <c r="C14" s="31"/>
      <c r="D14" s="32">
        <f t="shared" ref="D14:N14" si="3">SUM(D15:D19)</f>
        <v>35649</v>
      </c>
      <c r="E14" s="32">
        <f t="shared" si="3"/>
        <v>3001614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3578570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6307359</v>
      </c>
      <c r="N14" s="32">
        <f t="shared" si="3"/>
        <v>0</v>
      </c>
      <c r="O14" s="45">
        <f>SUM(D14:N14)</f>
        <v>12923192</v>
      </c>
      <c r="P14" s="46">
        <f t="shared" si="1"/>
        <v>289.18707482993199</v>
      </c>
      <c r="Q14" s="10"/>
    </row>
    <row r="15" spans="1:134">
      <c r="A15" s="12"/>
      <c r="B15" s="25">
        <v>322</v>
      </c>
      <c r="C15" s="20" t="s">
        <v>234</v>
      </c>
      <c r="D15" s="47">
        <v>0</v>
      </c>
      <c r="E15" s="47">
        <v>368604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f>SUM(D15:N15)</f>
        <v>368604</v>
      </c>
      <c r="P15" s="48">
        <f t="shared" si="1"/>
        <v>8.2483888292158962</v>
      </c>
      <c r="Q15" s="9"/>
    </row>
    <row r="16" spans="1:134">
      <c r="A16" s="12"/>
      <c r="B16" s="25">
        <v>322.89999999999998</v>
      </c>
      <c r="C16" s="20" t="s">
        <v>235</v>
      </c>
      <c r="D16" s="47">
        <v>35649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f t="shared" ref="O16:O19" si="4">SUM(D16:N16)</f>
        <v>35649</v>
      </c>
      <c r="P16" s="48">
        <f t="shared" si="1"/>
        <v>0.79773093447905474</v>
      </c>
      <c r="Q16" s="9"/>
    </row>
    <row r="17" spans="1:17">
      <c r="A17" s="12"/>
      <c r="B17" s="25">
        <v>325.10000000000002</v>
      </c>
      <c r="C17" s="20" t="s">
        <v>17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3578570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f t="shared" si="4"/>
        <v>3578570</v>
      </c>
      <c r="P17" s="48">
        <f t="shared" si="1"/>
        <v>80.078992123165051</v>
      </c>
      <c r="Q17" s="9"/>
    </row>
    <row r="18" spans="1:17">
      <c r="A18" s="12"/>
      <c r="B18" s="25">
        <v>325.2</v>
      </c>
      <c r="C18" s="20" t="s">
        <v>18</v>
      </c>
      <c r="D18" s="47">
        <v>0</v>
      </c>
      <c r="E18" s="47">
        <v>2595385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f t="shared" si="4"/>
        <v>2595385</v>
      </c>
      <c r="P18" s="48">
        <f t="shared" si="1"/>
        <v>58.077895631936983</v>
      </c>
      <c r="Q18" s="9"/>
    </row>
    <row r="19" spans="1:17">
      <c r="A19" s="12"/>
      <c r="B19" s="25">
        <v>329.5</v>
      </c>
      <c r="C19" s="20" t="s">
        <v>242</v>
      </c>
      <c r="D19" s="47">
        <v>0</v>
      </c>
      <c r="E19" s="47">
        <v>37625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6307359</v>
      </c>
      <c r="N19" s="47">
        <v>0</v>
      </c>
      <c r="O19" s="47">
        <f t="shared" si="4"/>
        <v>6344984</v>
      </c>
      <c r="P19" s="48">
        <f t="shared" si="1"/>
        <v>141.98406731113499</v>
      </c>
      <c r="Q19" s="9"/>
    </row>
    <row r="20" spans="1:17" ht="15.75">
      <c r="A20" s="29" t="s">
        <v>236</v>
      </c>
      <c r="B20" s="30"/>
      <c r="C20" s="31"/>
      <c r="D20" s="32">
        <f t="shared" ref="D20:N20" si="5">SUM(D21:D44)</f>
        <v>10360313</v>
      </c>
      <c r="E20" s="32">
        <f t="shared" si="5"/>
        <v>7497606</v>
      </c>
      <c r="F20" s="32">
        <f t="shared" si="5"/>
        <v>0</v>
      </c>
      <c r="G20" s="32">
        <f t="shared" si="5"/>
        <v>247197</v>
      </c>
      <c r="H20" s="32">
        <f t="shared" si="5"/>
        <v>0</v>
      </c>
      <c r="I20" s="32">
        <f t="shared" si="5"/>
        <v>2033425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32">
        <f t="shared" si="5"/>
        <v>0</v>
      </c>
      <c r="O20" s="45">
        <f>SUM(D20:N20)</f>
        <v>20138541</v>
      </c>
      <c r="P20" s="46">
        <f t="shared" si="1"/>
        <v>450.64762352309344</v>
      </c>
      <c r="Q20" s="10"/>
    </row>
    <row r="21" spans="1:17">
      <c r="A21" s="12"/>
      <c r="B21" s="25">
        <v>331.2</v>
      </c>
      <c r="C21" s="20" t="s">
        <v>20</v>
      </c>
      <c r="D21" s="47">
        <v>0</v>
      </c>
      <c r="E21" s="47">
        <v>43756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>SUM(D21:N21)</f>
        <v>43756</v>
      </c>
      <c r="P21" s="48">
        <f t="shared" si="1"/>
        <v>0.97914428929466524</v>
      </c>
      <c r="Q21" s="9"/>
    </row>
    <row r="22" spans="1:17">
      <c r="A22" s="12"/>
      <c r="B22" s="25">
        <v>331.51</v>
      </c>
      <c r="C22" s="20" t="s">
        <v>243</v>
      </c>
      <c r="D22" s="47">
        <v>1616800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 t="shared" ref="O22:O36" si="6">SUM(D22:N22)</f>
        <v>1616800</v>
      </c>
      <c r="P22" s="48">
        <f t="shared" si="1"/>
        <v>36.1797350519155</v>
      </c>
      <c r="Q22" s="9"/>
    </row>
    <row r="23" spans="1:17">
      <c r="A23" s="12"/>
      <c r="B23" s="25">
        <v>331.65</v>
      </c>
      <c r="C23" s="20" t="s">
        <v>122</v>
      </c>
      <c r="D23" s="47">
        <v>0</v>
      </c>
      <c r="E23" s="47">
        <v>241582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 t="shared" si="6"/>
        <v>241582</v>
      </c>
      <c r="P23" s="48">
        <f t="shared" si="1"/>
        <v>5.4059702828499825</v>
      </c>
      <c r="Q23" s="9"/>
    </row>
    <row r="24" spans="1:17">
      <c r="A24" s="12"/>
      <c r="B24" s="25">
        <v>334.1</v>
      </c>
      <c r="C24" s="20" t="s">
        <v>24</v>
      </c>
      <c r="D24" s="47">
        <v>0</v>
      </c>
      <c r="E24" s="47">
        <v>62186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f t="shared" si="6"/>
        <v>62186</v>
      </c>
      <c r="P24" s="48">
        <f t="shared" si="1"/>
        <v>1.3915592552810598</v>
      </c>
      <c r="Q24" s="9"/>
    </row>
    <row r="25" spans="1:17">
      <c r="A25" s="12"/>
      <c r="B25" s="25">
        <v>334.2</v>
      </c>
      <c r="C25" s="20" t="s">
        <v>25</v>
      </c>
      <c r="D25" s="47">
        <v>0</v>
      </c>
      <c r="E25" s="47">
        <v>1094179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 t="shared" si="6"/>
        <v>1094179</v>
      </c>
      <c r="P25" s="48">
        <f t="shared" si="1"/>
        <v>24.484850519155032</v>
      </c>
      <c r="Q25" s="9"/>
    </row>
    <row r="26" spans="1:17">
      <c r="A26" s="12"/>
      <c r="B26" s="25">
        <v>334.31</v>
      </c>
      <c r="C26" s="20" t="s">
        <v>244</v>
      </c>
      <c r="D26" s="47">
        <v>0</v>
      </c>
      <c r="E26" s="47">
        <v>0</v>
      </c>
      <c r="F26" s="47">
        <v>0</v>
      </c>
      <c r="G26" s="47">
        <v>0</v>
      </c>
      <c r="H26" s="47">
        <v>0</v>
      </c>
      <c r="I26" s="47">
        <v>1939675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 t="shared" si="6"/>
        <v>1939675</v>
      </c>
      <c r="P26" s="48">
        <f t="shared" si="1"/>
        <v>43.404829036877906</v>
      </c>
      <c r="Q26" s="9"/>
    </row>
    <row r="27" spans="1:17">
      <c r="A27" s="12"/>
      <c r="B27" s="25">
        <v>334.34</v>
      </c>
      <c r="C27" s="20" t="s">
        <v>29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93750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f t="shared" si="6"/>
        <v>93750</v>
      </c>
      <c r="P27" s="48">
        <f t="shared" si="1"/>
        <v>2.097878625134264</v>
      </c>
      <c r="Q27" s="9"/>
    </row>
    <row r="28" spans="1:17">
      <c r="A28" s="12"/>
      <c r="B28" s="25">
        <v>334.49</v>
      </c>
      <c r="C28" s="20" t="s">
        <v>30</v>
      </c>
      <c r="D28" s="47">
        <v>17507</v>
      </c>
      <c r="E28" s="47">
        <v>379413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 t="shared" si="6"/>
        <v>396920</v>
      </c>
      <c r="P28" s="48">
        <f t="shared" si="1"/>
        <v>8.88202649480845</v>
      </c>
      <c r="Q28" s="9"/>
    </row>
    <row r="29" spans="1:17">
      <c r="A29" s="12"/>
      <c r="B29" s="25">
        <v>334.5</v>
      </c>
      <c r="C29" s="20" t="s">
        <v>31</v>
      </c>
      <c r="D29" s="47">
        <v>2332</v>
      </c>
      <c r="E29" s="47">
        <v>350000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 t="shared" si="6"/>
        <v>352332</v>
      </c>
      <c r="P29" s="48">
        <f t="shared" si="1"/>
        <v>7.8842642320085927</v>
      </c>
      <c r="Q29" s="9"/>
    </row>
    <row r="30" spans="1:17">
      <c r="A30" s="12"/>
      <c r="B30" s="25">
        <v>334.61</v>
      </c>
      <c r="C30" s="20" t="s">
        <v>245</v>
      </c>
      <c r="D30" s="47">
        <v>0</v>
      </c>
      <c r="E30" s="47">
        <v>10000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 t="shared" si="6"/>
        <v>10000</v>
      </c>
      <c r="P30" s="48">
        <f t="shared" si="1"/>
        <v>0.22377372001432153</v>
      </c>
      <c r="Q30" s="9"/>
    </row>
    <row r="31" spans="1:17">
      <c r="A31" s="12"/>
      <c r="B31" s="25">
        <v>334.7</v>
      </c>
      <c r="C31" s="20" t="s">
        <v>32</v>
      </c>
      <c r="D31" s="47">
        <v>0</v>
      </c>
      <c r="E31" s="47">
        <v>1032000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 t="shared" si="6"/>
        <v>1032000</v>
      </c>
      <c r="P31" s="48">
        <f t="shared" si="1"/>
        <v>23.09344790547798</v>
      </c>
      <c r="Q31" s="9"/>
    </row>
    <row r="32" spans="1:17">
      <c r="A32" s="12"/>
      <c r="B32" s="25">
        <v>335.12099999999998</v>
      </c>
      <c r="C32" s="20" t="s">
        <v>246</v>
      </c>
      <c r="D32" s="47">
        <v>1530435</v>
      </c>
      <c r="E32" s="47">
        <v>192729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 t="shared" si="6"/>
        <v>1723164</v>
      </c>
      <c r="P32" s="48">
        <f t="shared" si="1"/>
        <v>38.559881847475829</v>
      </c>
      <c r="Q32" s="9"/>
    </row>
    <row r="33" spans="1:17">
      <c r="A33" s="12"/>
      <c r="B33" s="25">
        <v>335.14</v>
      </c>
      <c r="C33" s="20" t="s">
        <v>145</v>
      </c>
      <c r="D33" s="47">
        <v>55441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 t="shared" si="6"/>
        <v>55441</v>
      </c>
      <c r="P33" s="48">
        <f t="shared" si="1"/>
        <v>1.2406238811313999</v>
      </c>
      <c r="Q33" s="9"/>
    </row>
    <row r="34" spans="1:17">
      <c r="A34" s="12"/>
      <c r="B34" s="25">
        <v>335.15</v>
      </c>
      <c r="C34" s="20" t="s">
        <v>146</v>
      </c>
      <c r="D34" s="47">
        <v>4213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 t="shared" si="6"/>
        <v>4213</v>
      </c>
      <c r="P34" s="48">
        <f t="shared" si="1"/>
        <v>9.4275868242033656E-2</v>
      </c>
      <c r="Q34" s="9"/>
    </row>
    <row r="35" spans="1:17">
      <c r="A35" s="12"/>
      <c r="B35" s="25">
        <v>335.16</v>
      </c>
      <c r="C35" s="20" t="s">
        <v>237</v>
      </c>
      <c r="D35" s="47">
        <v>2474526</v>
      </c>
      <c r="E35" s="47">
        <v>233250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si="6"/>
        <v>2707776</v>
      </c>
      <c r="P35" s="48">
        <f t="shared" si="1"/>
        <v>60.592910848549948</v>
      </c>
      <c r="Q35" s="9"/>
    </row>
    <row r="36" spans="1:17">
      <c r="A36" s="12"/>
      <c r="B36" s="25">
        <v>335.18</v>
      </c>
      <c r="C36" s="20" t="s">
        <v>238</v>
      </c>
      <c r="D36" s="47">
        <v>4455731</v>
      </c>
      <c r="E36" s="47">
        <v>0</v>
      </c>
      <c r="F36" s="47">
        <v>0</v>
      </c>
      <c r="G36" s="47">
        <v>247197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 t="shared" si="6"/>
        <v>4702928</v>
      </c>
      <c r="P36" s="48">
        <f t="shared" si="1"/>
        <v>105.2391693519513</v>
      </c>
      <c r="Q36" s="9"/>
    </row>
    <row r="37" spans="1:17">
      <c r="A37" s="12"/>
      <c r="B37" s="25">
        <v>335.43</v>
      </c>
      <c r="C37" s="20" t="s">
        <v>247</v>
      </c>
      <c r="D37" s="47">
        <v>0</v>
      </c>
      <c r="E37" s="47">
        <v>1176701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ref="O37:O44" si="7">SUM(D37:N37)</f>
        <v>1176701</v>
      </c>
      <c r="P37" s="48">
        <f t="shared" ref="P37:P68" si="8">(O37/P$96)</f>
        <v>26.331476011457216</v>
      </c>
      <c r="Q37" s="9"/>
    </row>
    <row r="38" spans="1:17">
      <c r="A38" s="12"/>
      <c r="B38" s="25">
        <v>335.44</v>
      </c>
      <c r="C38" s="20" t="s">
        <v>248</v>
      </c>
      <c r="D38" s="47">
        <v>0</v>
      </c>
      <c r="E38" s="47">
        <v>513353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si="7"/>
        <v>513353</v>
      </c>
      <c r="P38" s="48">
        <f t="shared" si="8"/>
        <v>11.487491049051199</v>
      </c>
      <c r="Q38" s="9"/>
    </row>
    <row r="39" spans="1:17">
      <c r="A39" s="12"/>
      <c r="B39" s="25">
        <v>336</v>
      </c>
      <c r="C39" s="20" t="s">
        <v>4</v>
      </c>
      <c r="D39" s="47">
        <v>17846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si="7"/>
        <v>17846</v>
      </c>
      <c r="P39" s="48">
        <f t="shared" si="8"/>
        <v>0.39934658073755819</v>
      </c>
      <c r="Q39" s="9"/>
    </row>
    <row r="40" spans="1:17">
      <c r="A40" s="12"/>
      <c r="B40" s="25">
        <v>337.2</v>
      </c>
      <c r="C40" s="20" t="s">
        <v>41</v>
      </c>
      <c r="D40" s="47">
        <v>0</v>
      </c>
      <c r="E40" s="47">
        <v>474338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7"/>
        <v>474338</v>
      </c>
      <c r="P40" s="48">
        <f t="shared" si="8"/>
        <v>10.614437880415323</v>
      </c>
      <c r="Q40" s="9"/>
    </row>
    <row r="41" spans="1:17">
      <c r="A41" s="12"/>
      <c r="B41" s="25">
        <v>337.3</v>
      </c>
      <c r="C41" s="20" t="s">
        <v>42</v>
      </c>
      <c r="D41" s="47">
        <v>144494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si="7"/>
        <v>144494</v>
      </c>
      <c r="P41" s="48">
        <f t="shared" si="8"/>
        <v>3.2333959899749374</v>
      </c>
      <c r="Q41" s="9"/>
    </row>
    <row r="42" spans="1:17">
      <c r="A42" s="12"/>
      <c r="B42" s="25">
        <v>337.4</v>
      </c>
      <c r="C42" s="20" t="s">
        <v>249</v>
      </c>
      <c r="D42" s="47">
        <v>0</v>
      </c>
      <c r="E42" s="47">
        <v>14400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si="7"/>
        <v>14400</v>
      </c>
      <c r="P42" s="48">
        <f t="shared" si="8"/>
        <v>0.32223415682062301</v>
      </c>
      <c r="Q42" s="9"/>
    </row>
    <row r="43" spans="1:17">
      <c r="A43" s="12"/>
      <c r="B43" s="25">
        <v>337.5</v>
      </c>
      <c r="C43" s="20" t="s">
        <v>203</v>
      </c>
      <c r="D43" s="47">
        <v>40988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si="7"/>
        <v>40988</v>
      </c>
      <c r="P43" s="48">
        <f t="shared" si="8"/>
        <v>0.91720372359470104</v>
      </c>
      <c r="Q43" s="9"/>
    </row>
    <row r="44" spans="1:17">
      <c r="A44" s="12"/>
      <c r="B44" s="25">
        <v>337.7</v>
      </c>
      <c r="C44" s="20" t="s">
        <v>43</v>
      </c>
      <c r="D44" s="47">
        <v>0</v>
      </c>
      <c r="E44" s="47">
        <v>1679719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 t="shared" si="7"/>
        <v>1679719</v>
      </c>
      <c r="P44" s="48">
        <f t="shared" si="8"/>
        <v>37.587696920873611</v>
      </c>
      <c r="Q44" s="9"/>
    </row>
    <row r="45" spans="1:17" ht="15.75">
      <c r="A45" s="29" t="s">
        <v>48</v>
      </c>
      <c r="B45" s="30"/>
      <c r="C45" s="31"/>
      <c r="D45" s="32">
        <f t="shared" ref="D45:N45" si="9">SUM(D46:D76)</f>
        <v>3195419</v>
      </c>
      <c r="E45" s="32">
        <f t="shared" si="9"/>
        <v>3536835</v>
      </c>
      <c r="F45" s="32">
        <f t="shared" si="9"/>
        <v>0</v>
      </c>
      <c r="G45" s="32">
        <f t="shared" si="9"/>
        <v>0</v>
      </c>
      <c r="H45" s="32">
        <f t="shared" si="9"/>
        <v>0</v>
      </c>
      <c r="I45" s="32">
        <f t="shared" si="9"/>
        <v>1657656</v>
      </c>
      <c r="J45" s="32">
        <f t="shared" si="9"/>
        <v>0</v>
      </c>
      <c r="K45" s="32">
        <f t="shared" si="9"/>
        <v>0</v>
      </c>
      <c r="L45" s="32">
        <f t="shared" si="9"/>
        <v>0</v>
      </c>
      <c r="M45" s="32">
        <f t="shared" si="9"/>
        <v>140542</v>
      </c>
      <c r="N45" s="32">
        <f t="shared" si="9"/>
        <v>0</v>
      </c>
      <c r="O45" s="32">
        <f>SUM(D45:N45)</f>
        <v>8530452</v>
      </c>
      <c r="P45" s="46">
        <f t="shared" si="8"/>
        <v>190.8890977443609</v>
      </c>
      <c r="Q45" s="10"/>
    </row>
    <row r="46" spans="1:17">
      <c r="A46" s="12"/>
      <c r="B46" s="25">
        <v>341.1</v>
      </c>
      <c r="C46" s="20" t="s">
        <v>149</v>
      </c>
      <c r="D46" s="47">
        <v>0</v>
      </c>
      <c r="E46" s="47">
        <v>17815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>SUM(D46:N46)</f>
        <v>17815</v>
      </c>
      <c r="P46" s="48">
        <f t="shared" si="8"/>
        <v>0.39865288220551376</v>
      </c>
      <c r="Q46" s="9"/>
    </row>
    <row r="47" spans="1:17">
      <c r="A47" s="12"/>
      <c r="B47" s="25">
        <v>341.51</v>
      </c>
      <c r="C47" s="20" t="s">
        <v>166</v>
      </c>
      <c r="D47" s="47">
        <v>13992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ref="O47:O76" si="10">SUM(D47:N47)</f>
        <v>13992</v>
      </c>
      <c r="P47" s="48">
        <f t="shared" si="8"/>
        <v>0.31310418904403869</v>
      </c>
      <c r="Q47" s="9"/>
    </row>
    <row r="48" spans="1:17">
      <c r="A48" s="12"/>
      <c r="B48" s="25">
        <v>341.54</v>
      </c>
      <c r="C48" s="20" t="s">
        <v>153</v>
      </c>
      <c r="D48" s="47">
        <v>1498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 t="shared" si="10"/>
        <v>1498</v>
      </c>
      <c r="P48" s="48">
        <f t="shared" si="8"/>
        <v>3.3521303258145362E-2</v>
      </c>
      <c r="Q48" s="9"/>
    </row>
    <row r="49" spans="1:17">
      <c r="A49" s="12"/>
      <c r="B49" s="25">
        <v>341.8</v>
      </c>
      <c r="C49" s="20" t="s">
        <v>155</v>
      </c>
      <c r="D49" s="47">
        <v>0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140542</v>
      </c>
      <c r="N49" s="47">
        <v>0</v>
      </c>
      <c r="O49" s="47">
        <f t="shared" si="10"/>
        <v>140542</v>
      </c>
      <c r="P49" s="48">
        <f t="shared" si="8"/>
        <v>3.1449606158252776</v>
      </c>
      <c r="Q49" s="9"/>
    </row>
    <row r="50" spans="1:17">
      <c r="A50" s="12"/>
      <c r="B50" s="25">
        <v>341.9</v>
      </c>
      <c r="C50" s="20" t="s">
        <v>167</v>
      </c>
      <c r="D50" s="47">
        <v>0</v>
      </c>
      <c r="E50" s="47">
        <v>1586186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 t="shared" si="10"/>
        <v>1586186</v>
      </c>
      <c r="P50" s="48">
        <f t="shared" si="8"/>
        <v>35.494674185463658</v>
      </c>
      <c r="Q50" s="9"/>
    </row>
    <row r="51" spans="1:17">
      <c r="A51" s="12"/>
      <c r="B51" s="25">
        <v>342.1</v>
      </c>
      <c r="C51" s="20" t="s">
        <v>56</v>
      </c>
      <c r="D51" s="47">
        <v>0</v>
      </c>
      <c r="E51" s="47">
        <v>480135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f t="shared" si="10"/>
        <v>480135</v>
      </c>
      <c r="P51" s="48">
        <f t="shared" si="8"/>
        <v>10.744159505907627</v>
      </c>
      <c r="Q51" s="9"/>
    </row>
    <row r="52" spans="1:17">
      <c r="A52" s="12"/>
      <c r="B52" s="25">
        <v>342.2</v>
      </c>
      <c r="C52" s="20" t="s">
        <v>131</v>
      </c>
      <c r="D52" s="47">
        <v>0</v>
      </c>
      <c r="E52" s="47">
        <v>28047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 t="shared" si="10"/>
        <v>28047</v>
      </c>
      <c r="P52" s="48">
        <f t="shared" si="8"/>
        <v>0.62761815252416753</v>
      </c>
      <c r="Q52" s="9"/>
    </row>
    <row r="53" spans="1:17">
      <c r="A53" s="12"/>
      <c r="B53" s="25">
        <v>342.5</v>
      </c>
      <c r="C53" s="20" t="s">
        <v>57</v>
      </c>
      <c r="D53" s="47">
        <v>20952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 t="shared" si="10"/>
        <v>20952</v>
      </c>
      <c r="P53" s="48">
        <f t="shared" si="8"/>
        <v>0.46885069817400643</v>
      </c>
      <c r="Q53" s="9"/>
    </row>
    <row r="54" spans="1:17">
      <c r="A54" s="12"/>
      <c r="B54" s="25">
        <v>342.6</v>
      </c>
      <c r="C54" s="20" t="s">
        <v>58</v>
      </c>
      <c r="D54" s="47">
        <v>3047507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f t="shared" si="10"/>
        <v>3047507</v>
      </c>
      <c r="P54" s="48">
        <f t="shared" si="8"/>
        <v>68.195197815968498</v>
      </c>
      <c r="Q54" s="9"/>
    </row>
    <row r="55" spans="1:17">
      <c r="A55" s="12"/>
      <c r="B55" s="25">
        <v>342.9</v>
      </c>
      <c r="C55" s="20" t="s">
        <v>59</v>
      </c>
      <c r="D55" s="47">
        <v>102065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f t="shared" si="10"/>
        <v>102065</v>
      </c>
      <c r="P55" s="48">
        <f t="shared" si="8"/>
        <v>2.2839464733261727</v>
      </c>
      <c r="Q55" s="9"/>
    </row>
    <row r="56" spans="1:17">
      <c r="A56" s="12"/>
      <c r="B56" s="25">
        <v>343.1</v>
      </c>
      <c r="C56" s="20" t="s">
        <v>217</v>
      </c>
      <c r="D56" s="47">
        <v>9405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f t="shared" si="10"/>
        <v>9405</v>
      </c>
      <c r="P56" s="48">
        <f t="shared" si="8"/>
        <v>0.21045918367346939</v>
      </c>
      <c r="Q56" s="9"/>
    </row>
    <row r="57" spans="1:17">
      <c r="A57" s="12"/>
      <c r="B57" s="25">
        <v>343.3</v>
      </c>
      <c r="C57" s="20" t="s">
        <v>212</v>
      </c>
      <c r="D57" s="47">
        <v>0</v>
      </c>
      <c r="E57" s="47">
        <v>0</v>
      </c>
      <c r="F57" s="47">
        <v>0</v>
      </c>
      <c r="G57" s="47">
        <v>0</v>
      </c>
      <c r="H57" s="47">
        <v>0</v>
      </c>
      <c r="I57" s="47">
        <v>14859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f t="shared" si="10"/>
        <v>14859</v>
      </c>
      <c r="P57" s="48">
        <f t="shared" si="8"/>
        <v>0.33250537056928037</v>
      </c>
      <c r="Q57" s="9"/>
    </row>
    <row r="58" spans="1:17">
      <c r="A58" s="12"/>
      <c r="B58" s="25">
        <v>343.4</v>
      </c>
      <c r="C58" s="20" t="s">
        <v>60</v>
      </c>
      <c r="D58" s="47">
        <v>0</v>
      </c>
      <c r="E58" s="47">
        <v>0</v>
      </c>
      <c r="F58" s="47">
        <v>0</v>
      </c>
      <c r="G58" s="47">
        <v>0</v>
      </c>
      <c r="H58" s="47">
        <v>0</v>
      </c>
      <c r="I58" s="47">
        <v>1642797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f t="shared" si="10"/>
        <v>1642797</v>
      </c>
      <c r="P58" s="48">
        <f t="shared" si="8"/>
        <v>36.761479591836732</v>
      </c>
      <c r="Q58" s="9"/>
    </row>
    <row r="59" spans="1:17">
      <c r="A59" s="12"/>
      <c r="B59" s="25">
        <v>344.9</v>
      </c>
      <c r="C59" s="20" t="s">
        <v>156</v>
      </c>
      <c r="D59" s="47">
        <v>0</v>
      </c>
      <c r="E59" s="47">
        <v>117024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f t="shared" si="10"/>
        <v>117024</v>
      </c>
      <c r="P59" s="48">
        <f t="shared" si="8"/>
        <v>2.6186895810955964</v>
      </c>
      <c r="Q59" s="9"/>
    </row>
    <row r="60" spans="1:17">
      <c r="A60" s="12"/>
      <c r="B60" s="25">
        <v>347.2</v>
      </c>
      <c r="C60" s="20" t="s">
        <v>64</v>
      </c>
      <c r="D60" s="47">
        <v>0</v>
      </c>
      <c r="E60" s="47">
        <v>304194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f t="shared" si="10"/>
        <v>304194</v>
      </c>
      <c r="P60" s="48">
        <f t="shared" si="8"/>
        <v>6.8070622986036522</v>
      </c>
      <c r="Q60" s="9"/>
    </row>
    <row r="61" spans="1:17">
      <c r="A61" s="12"/>
      <c r="B61" s="25">
        <v>348.12</v>
      </c>
      <c r="C61" s="20" t="s">
        <v>250</v>
      </c>
      <c r="D61" s="47">
        <v>0</v>
      </c>
      <c r="E61" s="47">
        <v>13850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f t="shared" ref="O61:O74" si="11">SUM(D61:N61)</f>
        <v>13850</v>
      </c>
      <c r="P61" s="48">
        <f t="shared" si="8"/>
        <v>0.30992660221983531</v>
      </c>
      <c r="Q61" s="9"/>
    </row>
    <row r="62" spans="1:17">
      <c r="A62" s="12"/>
      <c r="B62" s="25">
        <v>348.13</v>
      </c>
      <c r="C62" s="20" t="s">
        <v>251</v>
      </c>
      <c r="D62" s="47">
        <v>0</v>
      </c>
      <c r="E62" s="47">
        <v>8065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f t="shared" si="11"/>
        <v>8065</v>
      </c>
      <c r="P62" s="48">
        <f t="shared" si="8"/>
        <v>0.18047350519155031</v>
      </c>
      <c r="Q62" s="9"/>
    </row>
    <row r="63" spans="1:17">
      <c r="A63" s="12"/>
      <c r="B63" s="25">
        <v>348.14</v>
      </c>
      <c r="C63" s="20" t="s">
        <v>252</v>
      </c>
      <c r="D63" s="47">
        <v>0</v>
      </c>
      <c r="E63" s="47">
        <v>33555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f t="shared" si="11"/>
        <v>33555</v>
      </c>
      <c r="P63" s="48">
        <f t="shared" si="8"/>
        <v>0.75087271750805584</v>
      </c>
      <c r="Q63" s="9"/>
    </row>
    <row r="64" spans="1:17">
      <c r="A64" s="12"/>
      <c r="B64" s="25">
        <v>348.22</v>
      </c>
      <c r="C64" s="20" t="s">
        <v>253</v>
      </c>
      <c r="D64" s="47">
        <v>0</v>
      </c>
      <c r="E64" s="47">
        <v>130380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f t="shared" si="11"/>
        <v>130380</v>
      </c>
      <c r="P64" s="48">
        <f t="shared" si="8"/>
        <v>2.917561761546724</v>
      </c>
      <c r="Q64" s="9"/>
    </row>
    <row r="65" spans="1:17">
      <c r="A65" s="12"/>
      <c r="B65" s="25">
        <v>348.23</v>
      </c>
      <c r="C65" s="20" t="s">
        <v>254</v>
      </c>
      <c r="D65" s="47">
        <v>0</v>
      </c>
      <c r="E65" s="47">
        <v>100336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f t="shared" si="11"/>
        <v>100336</v>
      </c>
      <c r="P65" s="48">
        <f t="shared" si="8"/>
        <v>2.2452559971356965</v>
      </c>
      <c r="Q65" s="9"/>
    </row>
    <row r="66" spans="1:17">
      <c r="A66" s="12"/>
      <c r="B66" s="25">
        <v>348.24</v>
      </c>
      <c r="C66" s="20" t="s">
        <v>255</v>
      </c>
      <c r="D66" s="47">
        <v>0</v>
      </c>
      <c r="E66" s="47">
        <v>69467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>
        <f t="shared" si="11"/>
        <v>69467</v>
      </c>
      <c r="P66" s="48">
        <f t="shared" si="8"/>
        <v>1.5544889008234872</v>
      </c>
      <c r="Q66" s="9"/>
    </row>
    <row r="67" spans="1:17">
      <c r="A67" s="12"/>
      <c r="B67" s="25">
        <v>348.31</v>
      </c>
      <c r="C67" s="20" t="s">
        <v>256</v>
      </c>
      <c r="D67" s="47">
        <v>0</v>
      </c>
      <c r="E67" s="47">
        <v>160311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f t="shared" si="11"/>
        <v>160311</v>
      </c>
      <c r="P67" s="48">
        <f t="shared" si="8"/>
        <v>3.5873388829215895</v>
      </c>
      <c r="Q67" s="9"/>
    </row>
    <row r="68" spans="1:17">
      <c r="A68" s="12"/>
      <c r="B68" s="25">
        <v>348.32</v>
      </c>
      <c r="C68" s="20" t="s">
        <v>257</v>
      </c>
      <c r="D68" s="47">
        <v>0</v>
      </c>
      <c r="E68" s="47">
        <v>1076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f t="shared" si="11"/>
        <v>1076</v>
      </c>
      <c r="P68" s="48">
        <f t="shared" si="8"/>
        <v>2.4078052273540995E-2</v>
      </c>
      <c r="Q68" s="9"/>
    </row>
    <row r="69" spans="1:17">
      <c r="A69" s="12"/>
      <c r="B69" s="25">
        <v>348.41</v>
      </c>
      <c r="C69" s="20" t="s">
        <v>258</v>
      </c>
      <c r="D69" s="47">
        <v>0</v>
      </c>
      <c r="E69" s="47">
        <v>40849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f t="shared" si="11"/>
        <v>40849</v>
      </c>
      <c r="P69" s="48">
        <f t="shared" ref="P69:P94" si="12">(O69/P$96)</f>
        <v>0.914093268886502</v>
      </c>
      <c r="Q69" s="9"/>
    </row>
    <row r="70" spans="1:17">
      <c r="A70" s="12"/>
      <c r="B70" s="25">
        <v>348.42</v>
      </c>
      <c r="C70" s="20" t="s">
        <v>259</v>
      </c>
      <c r="D70" s="47">
        <v>0</v>
      </c>
      <c r="E70" s="47">
        <v>63697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f t="shared" si="11"/>
        <v>63697</v>
      </c>
      <c r="P70" s="48">
        <f t="shared" si="12"/>
        <v>1.4253714643752238</v>
      </c>
      <c r="Q70" s="9"/>
    </row>
    <row r="71" spans="1:17">
      <c r="A71" s="12"/>
      <c r="B71" s="25">
        <v>348.52</v>
      </c>
      <c r="C71" s="20" t="s">
        <v>260</v>
      </c>
      <c r="D71" s="47">
        <v>0</v>
      </c>
      <c r="E71" s="47">
        <v>40025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f t="shared" si="11"/>
        <v>40025</v>
      </c>
      <c r="P71" s="48">
        <f t="shared" si="12"/>
        <v>0.8956543143573219</v>
      </c>
      <c r="Q71" s="9"/>
    </row>
    <row r="72" spans="1:17">
      <c r="A72" s="12"/>
      <c r="B72" s="25">
        <v>348.62</v>
      </c>
      <c r="C72" s="20" t="s">
        <v>261</v>
      </c>
      <c r="D72" s="47">
        <v>0</v>
      </c>
      <c r="E72" s="47">
        <v>20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f t="shared" si="11"/>
        <v>20</v>
      </c>
      <c r="P72" s="48">
        <f t="shared" si="12"/>
        <v>4.4754744002864304E-4</v>
      </c>
      <c r="Q72" s="9"/>
    </row>
    <row r="73" spans="1:17">
      <c r="A73" s="12"/>
      <c r="B73" s="25">
        <v>348.71</v>
      </c>
      <c r="C73" s="20" t="s">
        <v>262</v>
      </c>
      <c r="D73" s="47">
        <v>0</v>
      </c>
      <c r="E73" s="47">
        <v>81690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f t="shared" si="11"/>
        <v>81690</v>
      </c>
      <c r="P73" s="48">
        <f t="shared" si="12"/>
        <v>1.8280075187969924</v>
      </c>
      <c r="Q73" s="9"/>
    </row>
    <row r="74" spans="1:17">
      <c r="A74" s="12"/>
      <c r="B74" s="25">
        <v>348.72</v>
      </c>
      <c r="C74" s="20" t="s">
        <v>263</v>
      </c>
      <c r="D74" s="47">
        <v>0</v>
      </c>
      <c r="E74" s="47">
        <v>3684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f t="shared" si="11"/>
        <v>3684</v>
      </c>
      <c r="P74" s="48">
        <f t="shared" si="12"/>
        <v>8.2438238453276053E-2</v>
      </c>
      <c r="Q74" s="9"/>
    </row>
    <row r="75" spans="1:17">
      <c r="A75" s="12"/>
      <c r="B75" s="25">
        <v>348.82</v>
      </c>
      <c r="C75" s="20" t="s">
        <v>157</v>
      </c>
      <c r="D75" s="47">
        <v>0</v>
      </c>
      <c r="E75" s="47">
        <v>14506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f t="shared" si="10"/>
        <v>14506</v>
      </c>
      <c r="P75" s="48">
        <f t="shared" si="12"/>
        <v>0.32460615825277478</v>
      </c>
      <c r="Q75" s="9"/>
    </row>
    <row r="76" spans="1:17">
      <c r="A76" s="12"/>
      <c r="B76" s="25">
        <v>349</v>
      </c>
      <c r="C76" s="20" t="s">
        <v>264</v>
      </c>
      <c r="D76" s="47">
        <v>0</v>
      </c>
      <c r="E76" s="47">
        <v>241923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f t="shared" si="10"/>
        <v>241923</v>
      </c>
      <c r="P76" s="48">
        <f t="shared" si="12"/>
        <v>5.4136009667024707</v>
      </c>
      <c r="Q76" s="9"/>
    </row>
    <row r="77" spans="1:17" ht="15.75">
      <c r="A77" s="29" t="s">
        <v>49</v>
      </c>
      <c r="B77" s="30"/>
      <c r="C77" s="31"/>
      <c r="D77" s="32">
        <f t="shared" ref="D77:N77" si="13">SUM(D78:D83)</f>
        <v>15089</v>
      </c>
      <c r="E77" s="32">
        <f t="shared" si="13"/>
        <v>485611</v>
      </c>
      <c r="F77" s="32">
        <f t="shared" si="13"/>
        <v>0</v>
      </c>
      <c r="G77" s="32">
        <f t="shared" si="13"/>
        <v>0</v>
      </c>
      <c r="H77" s="32">
        <f t="shared" si="13"/>
        <v>0</v>
      </c>
      <c r="I77" s="32">
        <f t="shared" si="13"/>
        <v>0</v>
      </c>
      <c r="J77" s="32">
        <f t="shared" si="13"/>
        <v>0</v>
      </c>
      <c r="K77" s="32">
        <f t="shared" si="13"/>
        <v>0</v>
      </c>
      <c r="L77" s="32">
        <f t="shared" si="13"/>
        <v>0</v>
      </c>
      <c r="M77" s="32">
        <f t="shared" si="13"/>
        <v>2823589</v>
      </c>
      <c r="N77" s="32">
        <f t="shared" si="13"/>
        <v>0</v>
      </c>
      <c r="O77" s="32">
        <f>SUM(D77:N77)</f>
        <v>3324289</v>
      </c>
      <c r="P77" s="46">
        <f t="shared" si="12"/>
        <v>74.388851593268882</v>
      </c>
      <c r="Q77" s="10"/>
    </row>
    <row r="78" spans="1:17">
      <c r="A78" s="13"/>
      <c r="B78" s="40">
        <v>351.1</v>
      </c>
      <c r="C78" s="21" t="s">
        <v>81</v>
      </c>
      <c r="D78" s="47">
        <v>0</v>
      </c>
      <c r="E78" s="47">
        <v>125927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v>0</v>
      </c>
      <c r="O78" s="47">
        <f>SUM(D78:N78)</f>
        <v>125927</v>
      </c>
      <c r="P78" s="48">
        <f t="shared" si="12"/>
        <v>2.8179153240243466</v>
      </c>
      <c r="Q78" s="9"/>
    </row>
    <row r="79" spans="1:17">
      <c r="A79" s="13"/>
      <c r="B79" s="40">
        <v>351.5</v>
      </c>
      <c r="C79" s="21" t="s">
        <v>83</v>
      </c>
      <c r="D79" s="47">
        <v>0</v>
      </c>
      <c r="E79" s="47">
        <v>304831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f t="shared" ref="O79:O83" si="14">SUM(D79:N79)</f>
        <v>304831</v>
      </c>
      <c r="P79" s="48">
        <f t="shared" si="12"/>
        <v>6.821316684568564</v>
      </c>
      <c r="Q79" s="9"/>
    </row>
    <row r="80" spans="1:17">
      <c r="A80" s="13"/>
      <c r="B80" s="40">
        <v>351.8</v>
      </c>
      <c r="C80" s="21" t="s">
        <v>161</v>
      </c>
      <c r="D80" s="47">
        <v>0</v>
      </c>
      <c r="E80" s="47">
        <v>36724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f t="shared" si="14"/>
        <v>36724</v>
      </c>
      <c r="P80" s="48">
        <f t="shared" si="12"/>
        <v>0.82178660938059434</v>
      </c>
      <c r="Q80" s="9"/>
    </row>
    <row r="81" spans="1:120">
      <c r="A81" s="13"/>
      <c r="B81" s="40">
        <v>351.9</v>
      </c>
      <c r="C81" s="21" t="s">
        <v>239</v>
      </c>
      <c r="D81" s="47">
        <v>0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2823589</v>
      </c>
      <c r="N81" s="47">
        <v>0</v>
      </c>
      <c r="O81" s="47">
        <f t="shared" si="14"/>
        <v>2823589</v>
      </c>
      <c r="P81" s="48">
        <f t="shared" si="12"/>
        <v>63.184501432151805</v>
      </c>
      <c r="Q81" s="9"/>
    </row>
    <row r="82" spans="1:120">
      <c r="A82" s="13"/>
      <c r="B82" s="40">
        <v>352</v>
      </c>
      <c r="C82" s="21" t="s">
        <v>84</v>
      </c>
      <c r="D82" s="47">
        <v>0</v>
      </c>
      <c r="E82" s="47">
        <v>18083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v>0</v>
      </c>
      <c r="O82" s="47">
        <f t="shared" si="14"/>
        <v>18083</v>
      </c>
      <c r="P82" s="48">
        <f t="shared" si="12"/>
        <v>0.40465001790189759</v>
      </c>
      <c r="Q82" s="9"/>
    </row>
    <row r="83" spans="1:120">
      <c r="A83" s="13"/>
      <c r="B83" s="40">
        <v>359</v>
      </c>
      <c r="C83" s="21" t="s">
        <v>85</v>
      </c>
      <c r="D83" s="47">
        <v>15089</v>
      </c>
      <c r="E83" s="47">
        <v>46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v>0</v>
      </c>
      <c r="O83" s="47">
        <f t="shared" si="14"/>
        <v>15135</v>
      </c>
      <c r="P83" s="48">
        <f t="shared" si="12"/>
        <v>0.33868152524167561</v>
      </c>
      <c r="Q83" s="9"/>
    </row>
    <row r="84" spans="1:120" ht="15.75">
      <c r="A84" s="29" t="s">
        <v>5</v>
      </c>
      <c r="B84" s="30"/>
      <c r="C84" s="31"/>
      <c r="D84" s="32">
        <f t="shared" ref="D84:N84" si="15">SUM(D85:D90)</f>
        <v>3223531</v>
      </c>
      <c r="E84" s="32">
        <f t="shared" si="15"/>
        <v>980674</v>
      </c>
      <c r="F84" s="32">
        <f t="shared" si="15"/>
        <v>0</v>
      </c>
      <c r="G84" s="32">
        <f t="shared" si="15"/>
        <v>38751</v>
      </c>
      <c r="H84" s="32">
        <f t="shared" si="15"/>
        <v>0</v>
      </c>
      <c r="I84" s="32">
        <f t="shared" si="15"/>
        <v>51144</v>
      </c>
      <c r="J84" s="32">
        <f t="shared" si="15"/>
        <v>0</v>
      </c>
      <c r="K84" s="32">
        <f t="shared" si="15"/>
        <v>0</v>
      </c>
      <c r="L84" s="32">
        <f t="shared" si="15"/>
        <v>0</v>
      </c>
      <c r="M84" s="32">
        <f t="shared" si="15"/>
        <v>0</v>
      </c>
      <c r="N84" s="32">
        <f t="shared" si="15"/>
        <v>0</v>
      </c>
      <c r="O84" s="32">
        <f>SUM(D84:N84)</f>
        <v>4294100</v>
      </c>
      <c r="P84" s="46">
        <f t="shared" si="12"/>
        <v>96.090673111349801</v>
      </c>
      <c r="Q84" s="10"/>
    </row>
    <row r="85" spans="1:120">
      <c r="A85" s="12"/>
      <c r="B85" s="25">
        <v>361.1</v>
      </c>
      <c r="C85" s="20" t="s">
        <v>86</v>
      </c>
      <c r="D85" s="47">
        <v>102216</v>
      </c>
      <c r="E85" s="47">
        <v>72011</v>
      </c>
      <c r="F85" s="47">
        <v>0</v>
      </c>
      <c r="G85" s="47">
        <v>38751</v>
      </c>
      <c r="H85" s="47">
        <v>0</v>
      </c>
      <c r="I85" s="47">
        <v>17913</v>
      </c>
      <c r="J85" s="47">
        <v>0</v>
      </c>
      <c r="K85" s="47">
        <v>0</v>
      </c>
      <c r="L85" s="47">
        <v>0</v>
      </c>
      <c r="M85" s="47">
        <v>0</v>
      </c>
      <c r="N85" s="47">
        <v>0</v>
      </c>
      <c r="O85" s="47">
        <f>SUM(D85:N85)</f>
        <v>230891</v>
      </c>
      <c r="P85" s="48">
        <f t="shared" si="12"/>
        <v>5.1667337987826709</v>
      </c>
      <c r="Q85" s="9"/>
    </row>
    <row r="86" spans="1:120">
      <c r="A86" s="12"/>
      <c r="B86" s="25">
        <v>362</v>
      </c>
      <c r="C86" s="20" t="s">
        <v>87</v>
      </c>
      <c r="D86" s="47">
        <v>533704</v>
      </c>
      <c r="E86" s="47">
        <v>23860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v>0</v>
      </c>
      <c r="O86" s="47">
        <f t="shared" ref="O86:O90" si="16">SUM(D86:N86)</f>
        <v>557564</v>
      </c>
      <c r="P86" s="48">
        <f t="shared" si="12"/>
        <v>12.476817042606516</v>
      </c>
      <c r="Q86" s="9"/>
    </row>
    <row r="87" spans="1:120">
      <c r="A87" s="12"/>
      <c r="B87" s="25">
        <v>364</v>
      </c>
      <c r="C87" s="20" t="s">
        <v>163</v>
      </c>
      <c r="D87" s="47">
        <v>0</v>
      </c>
      <c r="E87" s="47">
        <v>8000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v>0</v>
      </c>
      <c r="O87" s="47">
        <f t="shared" si="16"/>
        <v>8000</v>
      </c>
      <c r="P87" s="48">
        <f t="shared" si="12"/>
        <v>0.17901897601145722</v>
      </c>
      <c r="Q87" s="9"/>
    </row>
    <row r="88" spans="1:120">
      <c r="A88" s="12"/>
      <c r="B88" s="25">
        <v>365</v>
      </c>
      <c r="C88" s="20" t="s">
        <v>214</v>
      </c>
      <c r="D88" s="47">
        <v>1005038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v>0</v>
      </c>
      <c r="O88" s="47">
        <f t="shared" si="16"/>
        <v>1005038</v>
      </c>
      <c r="P88" s="48">
        <f t="shared" si="12"/>
        <v>22.490109201575368</v>
      </c>
      <c r="Q88" s="9"/>
    </row>
    <row r="89" spans="1:120">
      <c r="A89" s="12"/>
      <c r="B89" s="25">
        <v>366</v>
      </c>
      <c r="C89" s="20" t="s">
        <v>90</v>
      </c>
      <c r="D89" s="47">
        <v>0</v>
      </c>
      <c r="E89" s="47">
        <v>172974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v>0</v>
      </c>
      <c r="O89" s="47">
        <f t="shared" si="16"/>
        <v>172974</v>
      </c>
      <c r="P89" s="48">
        <f t="shared" si="12"/>
        <v>3.8707035445757252</v>
      </c>
      <c r="Q89" s="9"/>
    </row>
    <row r="90" spans="1:120">
      <c r="A90" s="12"/>
      <c r="B90" s="25">
        <v>369.9</v>
      </c>
      <c r="C90" s="20" t="s">
        <v>91</v>
      </c>
      <c r="D90" s="47">
        <v>1582573</v>
      </c>
      <c r="E90" s="47">
        <v>703829</v>
      </c>
      <c r="F90" s="47">
        <v>0</v>
      </c>
      <c r="G90" s="47">
        <v>0</v>
      </c>
      <c r="H90" s="47">
        <v>0</v>
      </c>
      <c r="I90" s="47">
        <v>33231</v>
      </c>
      <c r="J90" s="47">
        <v>0</v>
      </c>
      <c r="K90" s="47">
        <v>0</v>
      </c>
      <c r="L90" s="47">
        <v>0</v>
      </c>
      <c r="M90" s="47">
        <v>0</v>
      </c>
      <c r="N90" s="47">
        <v>0</v>
      </c>
      <c r="O90" s="47">
        <f t="shared" si="16"/>
        <v>2319633</v>
      </c>
      <c r="P90" s="48">
        <f t="shared" si="12"/>
        <v>51.90729054779807</v>
      </c>
      <c r="Q90" s="9"/>
    </row>
    <row r="91" spans="1:120" ht="15.75">
      <c r="A91" s="29" t="s">
        <v>50</v>
      </c>
      <c r="B91" s="30"/>
      <c r="C91" s="31"/>
      <c r="D91" s="32">
        <f t="shared" ref="D91:N91" si="17">SUM(D92:D93)</f>
        <v>2731314</v>
      </c>
      <c r="E91" s="32">
        <f t="shared" si="17"/>
        <v>21891617</v>
      </c>
      <c r="F91" s="32">
        <f t="shared" si="17"/>
        <v>0</v>
      </c>
      <c r="G91" s="32">
        <f t="shared" si="17"/>
        <v>0</v>
      </c>
      <c r="H91" s="32">
        <f t="shared" si="17"/>
        <v>0</v>
      </c>
      <c r="I91" s="32">
        <f t="shared" si="17"/>
        <v>919006</v>
      </c>
      <c r="J91" s="32">
        <f t="shared" si="17"/>
        <v>0</v>
      </c>
      <c r="K91" s="32">
        <f t="shared" si="17"/>
        <v>0</v>
      </c>
      <c r="L91" s="32">
        <f t="shared" si="17"/>
        <v>0</v>
      </c>
      <c r="M91" s="32">
        <f t="shared" si="17"/>
        <v>0</v>
      </c>
      <c r="N91" s="32">
        <f t="shared" si="17"/>
        <v>0</v>
      </c>
      <c r="O91" s="32">
        <f>SUM(D91:N91)</f>
        <v>25541937</v>
      </c>
      <c r="P91" s="46">
        <f t="shared" si="12"/>
        <v>571.56142588614398</v>
      </c>
      <c r="Q91" s="9"/>
    </row>
    <row r="92" spans="1:120">
      <c r="A92" s="12"/>
      <c r="B92" s="25">
        <v>381</v>
      </c>
      <c r="C92" s="20" t="s">
        <v>92</v>
      </c>
      <c r="D92" s="47">
        <v>1816626</v>
      </c>
      <c r="E92" s="47">
        <v>21891617</v>
      </c>
      <c r="F92" s="47">
        <v>0</v>
      </c>
      <c r="G92" s="47">
        <v>0</v>
      </c>
      <c r="H92" s="47">
        <v>0</v>
      </c>
      <c r="I92" s="47">
        <v>919006</v>
      </c>
      <c r="J92" s="47">
        <v>0</v>
      </c>
      <c r="K92" s="47">
        <v>0</v>
      </c>
      <c r="L92" s="47">
        <v>0</v>
      </c>
      <c r="M92" s="47">
        <v>0</v>
      </c>
      <c r="N92" s="47">
        <v>0</v>
      </c>
      <c r="O92" s="47">
        <f>SUM(D92:N92)</f>
        <v>24627249</v>
      </c>
      <c r="P92" s="48">
        <f t="shared" si="12"/>
        <v>551.09311224489795</v>
      </c>
      <c r="Q92" s="9"/>
    </row>
    <row r="93" spans="1:120" ht="15.75" thickBot="1">
      <c r="A93" s="12"/>
      <c r="B93" s="25">
        <v>383.1</v>
      </c>
      <c r="C93" s="20" t="s">
        <v>266</v>
      </c>
      <c r="D93" s="47">
        <v>914688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v>0</v>
      </c>
      <c r="O93" s="47">
        <f>SUM(D93:N93)</f>
        <v>914688</v>
      </c>
      <c r="P93" s="48">
        <f t="shared" si="12"/>
        <v>20.46831364124597</v>
      </c>
      <c r="Q93" s="9"/>
    </row>
    <row r="94" spans="1:120" ht="16.5" thickBot="1">
      <c r="A94" s="14" t="s">
        <v>65</v>
      </c>
      <c r="B94" s="23"/>
      <c r="C94" s="22"/>
      <c r="D94" s="15">
        <f t="shared" ref="D94:N94" si="18">SUM(D5,D14,D20,D45,D77,D84,D91)</f>
        <v>32452784</v>
      </c>
      <c r="E94" s="15">
        <f t="shared" si="18"/>
        <v>52420909</v>
      </c>
      <c r="F94" s="15">
        <f t="shared" si="18"/>
        <v>0</v>
      </c>
      <c r="G94" s="15">
        <f t="shared" si="18"/>
        <v>285948</v>
      </c>
      <c r="H94" s="15">
        <f t="shared" si="18"/>
        <v>0</v>
      </c>
      <c r="I94" s="15">
        <f t="shared" si="18"/>
        <v>8239801</v>
      </c>
      <c r="J94" s="15">
        <f t="shared" si="18"/>
        <v>0</v>
      </c>
      <c r="K94" s="15">
        <f t="shared" si="18"/>
        <v>0</v>
      </c>
      <c r="L94" s="15">
        <f t="shared" si="18"/>
        <v>0</v>
      </c>
      <c r="M94" s="15">
        <f t="shared" si="18"/>
        <v>52736596</v>
      </c>
      <c r="N94" s="15">
        <f t="shared" si="18"/>
        <v>0</v>
      </c>
      <c r="O94" s="15">
        <f>SUM(D94:N94)</f>
        <v>146136038</v>
      </c>
      <c r="P94" s="38">
        <f t="shared" si="12"/>
        <v>3270.140485141425</v>
      </c>
      <c r="Q94" s="6"/>
      <c r="R94" s="2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</row>
    <row r="95" spans="1:120">
      <c r="A95" s="16"/>
      <c r="B95" s="18"/>
      <c r="C95" s="18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9"/>
    </row>
    <row r="96" spans="1:120">
      <c r="A96" s="41"/>
      <c r="B96" s="42"/>
      <c r="C96" s="42"/>
      <c r="D96" s="43"/>
      <c r="E96" s="43"/>
      <c r="F96" s="43"/>
      <c r="G96" s="43"/>
      <c r="H96" s="43"/>
      <c r="I96" s="43"/>
      <c r="J96" s="43"/>
      <c r="K96" s="43"/>
      <c r="L96" s="43"/>
      <c r="M96" s="119" t="s">
        <v>265</v>
      </c>
      <c r="N96" s="119"/>
      <c r="O96" s="119"/>
      <c r="P96" s="44">
        <v>44688</v>
      </c>
    </row>
    <row r="97" spans="1:16">
      <c r="A97" s="120"/>
      <c r="B97" s="97"/>
      <c r="C97" s="97"/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8"/>
    </row>
    <row r="98" spans="1:16" ht="15.75" customHeight="1" thickBot="1">
      <c r="A98" s="121" t="s">
        <v>125</v>
      </c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1"/>
    </row>
  </sheetData>
  <mergeCells count="10">
    <mergeCell ref="M96:O96"/>
    <mergeCell ref="A97:P97"/>
    <mergeCell ref="A98:P9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8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2" t="s">
        <v>100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4"/>
      <c r="Q1" s="7"/>
      <c r="R1"/>
    </row>
    <row r="2" spans="1:134" ht="24" thickBot="1">
      <c r="A2" s="125" t="s">
        <v>221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7"/>
      <c r="Q2" s="7"/>
      <c r="R2"/>
    </row>
    <row r="3" spans="1:134" ht="18" customHeight="1">
      <c r="A3" s="128" t="s">
        <v>93</v>
      </c>
      <c r="B3" s="109"/>
      <c r="C3" s="110"/>
      <c r="D3" s="129" t="s">
        <v>44</v>
      </c>
      <c r="E3" s="130"/>
      <c r="F3" s="130"/>
      <c r="G3" s="130"/>
      <c r="H3" s="131"/>
      <c r="I3" s="129" t="s">
        <v>45</v>
      </c>
      <c r="J3" s="131"/>
      <c r="K3" s="129" t="s">
        <v>47</v>
      </c>
      <c r="L3" s="130"/>
      <c r="M3" s="131"/>
      <c r="N3" s="36"/>
      <c r="O3" s="37"/>
      <c r="P3" s="132" t="s">
        <v>225</v>
      </c>
      <c r="Q3" s="11"/>
      <c r="R3"/>
    </row>
    <row r="4" spans="1:134" ht="32.25" customHeight="1" thickBot="1">
      <c r="A4" s="111"/>
      <c r="B4" s="112"/>
      <c r="C4" s="113"/>
      <c r="D4" s="34" t="s">
        <v>6</v>
      </c>
      <c r="E4" s="34" t="s">
        <v>94</v>
      </c>
      <c r="F4" s="34" t="s">
        <v>95</v>
      </c>
      <c r="G4" s="34" t="s">
        <v>96</v>
      </c>
      <c r="H4" s="34" t="s">
        <v>7</v>
      </c>
      <c r="I4" s="34" t="s">
        <v>8</v>
      </c>
      <c r="J4" s="35" t="s">
        <v>97</v>
      </c>
      <c r="K4" s="35" t="s">
        <v>9</v>
      </c>
      <c r="L4" s="35" t="s">
        <v>10</v>
      </c>
      <c r="M4" s="35" t="s">
        <v>226</v>
      </c>
      <c r="N4" s="35" t="s">
        <v>11</v>
      </c>
      <c r="O4" s="35" t="s">
        <v>227</v>
      </c>
      <c r="P4" s="118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228</v>
      </c>
      <c r="B5" s="26"/>
      <c r="C5" s="26"/>
      <c r="D5" s="27">
        <f t="shared" ref="D5:N5" si="0">SUM(D6:D12)</f>
        <v>12349185</v>
      </c>
      <c r="E5" s="27">
        <f t="shared" si="0"/>
        <v>13676989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26026174</v>
      </c>
      <c r="P5" s="33">
        <f t="shared" ref="P5:P36" si="1">(O5/P$82)</f>
        <v>595.89188570381907</v>
      </c>
      <c r="Q5" s="6"/>
    </row>
    <row r="6" spans="1:134">
      <c r="A6" s="12"/>
      <c r="B6" s="25">
        <v>311</v>
      </c>
      <c r="C6" s="20" t="s">
        <v>3</v>
      </c>
      <c r="D6" s="47">
        <v>8668617</v>
      </c>
      <c r="E6" s="47">
        <v>8668513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f>SUM(D6:N6)</f>
        <v>17337130</v>
      </c>
      <c r="P6" s="48">
        <f t="shared" si="1"/>
        <v>396.94866746039014</v>
      </c>
      <c r="Q6" s="9"/>
    </row>
    <row r="7" spans="1:134">
      <c r="A7" s="12"/>
      <c r="B7" s="25">
        <v>312.13</v>
      </c>
      <c r="C7" s="20" t="s">
        <v>229</v>
      </c>
      <c r="D7" s="47">
        <v>0</v>
      </c>
      <c r="E7" s="47">
        <v>275233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ref="O7:O12" si="2">SUM(D7:N7)</f>
        <v>275233</v>
      </c>
      <c r="P7" s="48">
        <f t="shared" si="1"/>
        <v>6.3016988735232164</v>
      </c>
      <c r="Q7" s="9"/>
    </row>
    <row r="8" spans="1:134">
      <c r="A8" s="12"/>
      <c r="B8" s="25">
        <v>312.3</v>
      </c>
      <c r="C8" s="20" t="s">
        <v>13</v>
      </c>
      <c r="D8" s="47">
        <v>0</v>
      </c>
      <c r="E8" s="47">
        <v>377857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2"/>
        <v>377857</v>
      </c>
      <c r="P8" s="48">
        <f t="shared" si="1"/>
        <v>8.6513645938272727</v>
      </c>
      <c r="Q8" s="9"/>
    </row>
    <row r="9" spans="1:134">
      <c r="A9" s="12"/>
      <c r="B9" s="25">
        <v>312.41000000000003</v>
      </c>
      <c r="C9" s="20" t="s">
        <v>230</v>
      </c>
      <c r="D9" s="47">
        <v>0</v>
      </c>
      <c r="E9" s="47">
        <v>1824069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2"/>
        <v>1824069</v>
      </c>
      <c r="P9" s="48">
        <f t="shared" si="1"/>
        <v>41.763645938272738</v>
      </c>
      <c r="Q9" s="9"/>
    </row>
    <row r="10" spans="1:134">
      <c r="A10" s="12"/>
      <c r="B10" s="25">
        <v>312.42</v>
      </c>
      <c r="C10" s="20" t="s">
        <v>231</v>
      </c>
      <c r="D10" s="47">
        <v>0</v>
      </c>
      <c r="E10" s="47">
        <v>1128748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2"/>
        <v>1128748</v>
      </c>
      <c r="P10" s="48">
        <f t="shared" si="1"/>
        <v>25.843667002472753</v>
      </c>
      <c r="Q10" s="9"/>
    </row>
    <row r="11" spans="1:134">
      <c r="A11" s="12"/>
      <c r="B11" s="25">
        <v>312.64</v>
      </c>
      <c r="C11" s="20" t="s">
        <v>232</v>
      </c>
      <c r="D11" s="47">
        <v>3680568</v>
      </c>
      <c r="E11" s="47">
        <v>1206836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2"/>
        <v>4887404</v>
      </c>
      <c r="P11" s="48">
        <f t="shared" si="1"/>
        <v>111.90136459382727</v>
      </c>
      <c r="Q11" s="9"/>
    </row>
    <row r="12" spans="1:134">
      <c r="A12" s="12"/>
      <c r="B12" s="25">
        <v>315.10000000000002</v>
      </c>
      <c r="C12" s="20" t="s">
        <v>233</v>
      </c>
      <c r="D12" s="47">
        <v>0</v>
      </c>
      <c r="E12" s="47">
        <v>195733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f t="shared" si="2"/>
        <v>195733</v>
      </c>
      <c r="P12" s="48">
        <f t="shared" si="1"/>
        <v>4.4814772415056323</v>
      </c>
      <c r="Q12" s="9"/>
    </row>
    <row r="13" spans="1:134" ht="15.75">
      <c r="A13" s="29" t="s">
        <v>16</v>
      </c>
      <c r="B13" s="30"/>
      <c r="C13" s="31"/>
      <c r="D13" s="32">
        <f t="shared" ref="D13:N13" si="3">SUM(D14:D16)</f>
        <v>34638</v>
      </c>
      <c r="E13" s="32">
        <f t="shared" si="3"/>
        <v>2533011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2042916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5">
        <f t="shared" ref="O13:O19" si="4">SUM(D13:N13)</f>
        <v>4610565</v>
      </c>
      <c r="P13" s="46">
        <f t="shared" si="1"/>
        <v>105.56289495375034</v>
      </c>
      <c r="Q13" s="10"/>
    </row>
    <row r="14" spans="1:134">
      <c r="A14" s="12"/>
      <c r="B14" s="25">
        <v>322</v>
      </c>
      <c r="C14" s="20" t="s">
        <v>234</v>
      </c>
      <c r="D14" s="47">
        <v>30</v>
      </c>
      <c r="E14" s="47">
        <v>334880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f t="shared" si="4"/>
        <v>334910</v>
      </c>
      <c r="P14" s="48">
        <f t="shared" si="1"/>
        <v>7.6680556827548312</v>
      </c>
      <c r="Q14" s="9"/>
    </row>
    <row r="15" spans="1:134">
      <c r="A15" s="12"/>
      <c r="B15" s="25">
        <v>322.89999999999998</v>
      </c>
      <c r="C15" s="20" t="s">
        <v>235</v>
      </c>
      <c r="D15" s="47">
        <v>34608</v>
      </c>
      <c r="E15" s="47">
        <v>11989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f t="shared" si="4"/>
        <v>46597</v>
      </c>
      <c r="P15" s="48">
        <f t="shared" si="1"/>
        <v>1.0668788350581555</v>
      </c>
      <c r="Q15" s="9"/>
    </row>
    <row r="16" spans="1:134">
      <c r="A16" s="12"/>
      <c r="B16" s="25">
        <v>325.2</v>
      </c>
      <c r="C16" s="20" t="s">
        <v>18</v>
      </c>
      <c r="D16" s="47">
        <v>0</v>
      </c>
      <c r="E16" s="47">
        <v>2186142</v>
      </c>
      <c r="F16" s="47">
        <v>0</v>
      </c>
      <c r="G16" s="47">
        <v>0</v>
      </c>
      <c r="H16" s="47">
        <v>0</v>
      </c>
      <c r="I16" s="47">
        <v>2042916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f t="shared" si="4"/>
        <v>4229058</v>
      </c>
      <c r="P16" s="48">
        <f t="shared" si="1"/>
        <v>96.827960435937356</v>
      </c>
      <c r="Q16" s="9"/>
    </row>
    <row r="17" spans="1:17" ht="15.75">
      <c r="A17" s="29" t="s">
        <v>236</v>
      </c>
      <c r="B17" s="30"/>
      <c r="C17" s="31"/>
      <c r="D17" s="32">
        <f t="shared" ref="D17:N17" si="5">SUM(D18:D41)</f>
        <v>12576466</v>
      </c>
      <c r="E17" s="32">
        <f t="shared" si="5"/>
        <v>5530199</v>
      </c>
      <c r="F17" s="32">
        <f t="shared" si="5"/>
        <v>0</v>
      </c>
      <c r="G17" s="32">
        <f t="shared" si="5"/>
        <v>354164</v>
      </c>
      <c r="H17" s="32">
        <f t="shared" si="5"/>
        <v>0</v>
      </c>
      <c r="I17" s="32">
        <f t="shared" si="5"/>
        <v>4930002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32">
        <f t="shared" si="5"/>
        <v>0</v>
      </c>
      <c r="O17" s="45">
        <f t="shared" si="4"/>
        <v>23390831</v>
      </c>
      <c r="P17" s="46">
        <f t="shared" si="1"/>
        <v>535.55341606374213</v>
      </c>
      <c r="Q17" s="10"/>
    </row>
    <row r="18" spans="1:17">
      <c r="A18" s="12"/>
      <c r="B18" s="25">
        <v>331.1</v>
      </c>
      <c r="C18" s="20" t="s">
        <v>102</v>
      </c>
      <c r="D18" s="47">
        <v>0</v>
      </c>
      <c r="E18" s="47">
        <v>58729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f t="shared" si="4"/>
        <v>58729</v>
      </c>
      <c r="P18" s="48">
        <f t="shared" si="1"/>
        <v>1.3446515248649145</v>
      </c>
      <c r="Q18" s="9"/>
    </row>
    <row r="19" spans="1:17">
      <c r="A19" s="12"/>
      <c r="B19" s="25">
        <v>331.2</v>
      </c>
      <c r="C19" s="20" t="s">
        <v>20</v>
      </c>
      <c r="D19" s="47">
        <v>0</v>
      </c>
      <c r="E19" s="47">
        <v>161715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 t="shared" si="4"/>
        <v>161715</v>
      </c>
      <c r="P19" s="48">
        <f t="shared" si="1"/>
        <v>3.7026055499587875</v>
      </c>
      <c r="Q19" s="9"/>
    </row>
    <row r="20" spans="1:17">
      <c r="A20" s="12"/>
      <c r="B20" s="25">
        <v>331.41</v>
      </c>
      <c r="C20" s="20" t="s">
        <v>26</v>
      </c>
      <c r="D20" s="47">
        <v>147810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ref="O20:O33" si="6">SUM(D20:N20)</f>
        <v>147810</v>
      </c>
      <c r="P20" s="48">
        <f t="shared" si="1"/>
        <v>3.3842384833775987</v>
      </c>
      <c r="Q20" s="9"/>
    </row>
    <row r="21" spans="1:17">
      <c r="A21" s="12"/>
      <c r="B21" s="25">
        <v>331.5</v>
      </c>
      <c r="C21" s="20" t="s">
        <v>22</v>
      </c>
      <c r="D21" s="47">
        <v>4723732</v>
      </c>
      <c r="E21" s="47">
        <v>0</v>
      </c>
      <c r="F21" s="47">
        <v>0</v>
      </c>
      <c r="G21" s="47">
        <v>0</v>
      </c>
      <c r="H21" s="47">
        <v>0</v>
      </c>
      <c r="I21" s="47">
        <v>4836252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 t="shared" si="6"/>
        <v>9559984</v>
      </c>
      <c r="P21" s="48">
        <f t="shared" si="1"/>
        <v>218.88414689989926</v>
      </c>
      <c r="Q21" s="9"/>
    </row>
    <row r="22" spans="1:17">
      <c r="A22" s="12"/>
      <c r="B22" s="25">
        <v>331.69</v>
      </c>
      <c r="C22" s="20" t="s">
        <v>28</v>
      </c>
      <c r="D22" s="47">
        <v>0</v>
      </c>
      <c r="E22" s="47">
        <v>210801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 t="shared" si="6"/>
        <v>210801</v>
      </c>
      <c r="P22" s="48">
        <f t="shared" si="1"/>
        <v>4.8264722044143236</v>
      </c>
      <c r="Q22" s="9"/>
    </row>
    <row r="23" spans="1:17">
      <c r="A23" s="12"/>
      <c r="B23" s="25">
        <v>334.2</v>
      </c>
      <c r="C23" s="20" t="s">
        <v>25</v>
      </c>
      <c r="D23" s="47">
        <v>88501</v>
      </c>
      <c r="E23" s="47">
        <v>385734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 t="shared" si="6"/>
        <v>474235</v>
      </c>
      <c r="P23" s="48">
        <f t="shared" si="1"/>
        <v>10.858022712702628</v>
      </c>
      <c r="Q23" s="9"/>
    </row>
    <row r="24" spans="1:17">
      <c r="A24" s="12"/>
      <c r="B24" s="25">
        <v>334.34</v>
      </c>
      <c r="C24" s="20" t="s">
        <v>29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  <c r="I24" s="47">
        <v>93750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f t="shared" si="6"/>
        <v>93750</v>
      </c>
      <c r="P24" s="48">
        <f t="shared" si="1"/>
        <v>2.1464877736056414</v>
      </c>
      <c r="Q24" s="9"/>
    </row>
    <row r="25" spans="1:17">
      <c r="A25" s="12"/>
      <c r="B25" s="25">
        <v>334.49</v>
      </c>
      <c r="C25" s="20" t="s">
        <v>30</v>
      </c>
      <c r="D25" s="47">
        <v>180127</v>
      </c>
      <c r="E25" s="47">
        <v>164236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 t="shared" si="6"/>
        <v>344363</v>
      </c>
      <c r="P25" s="48">
        <f t="shared" si="1"/>
        <v>7.8844903379430349</v>
      </c>
      <c r="Q25" s="9"/>
    </row>
    <row r="26" spans="1:17">
      <c r="A26" s="12"/>
      <c r="B26" s="25">
        <v>334.5</v>
      </c>
      <c r="C26" s="20" t="s">
        <v>31</v>
      </c>
      <c r="D26" s="47">
        <v>264340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 t="shared" si="6"/>
        <v>264340</v>
      </c>
      <c r="P26" s="48">
        <f t="shared" si="1"/>
        <v>6.0522941661324294</v>
      </c>
      <c r="Q26" s="9"/>
    </row>
    <row r="27" spans="1:17">
      <c r="A27" s="12"/>
      <c r="B27" s="25">
        <v>334.7</v>
      </c>
      <c r="C27" s="20" t="s">
        <v>32</v>
      </c>
      <c r="D27" s="47">
        <v>0</v>
      </c>
      <c r="E27" s="47">
        <v>1027927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f t="shared" si="6"/>
        <v>1027927</v>
      </c>
      <c r="P27" s="48">
        <f t="shared" si="1"/>
        <v>23.535282535030682</v>
      </c>
      <c r="Q27" s="9"/>
    </row>
    <row r="28" spans="1:17">
      <c r="A28" s="12"/>
      <c r="B28" s="25">
        <v>335.14</v>
      </c>
      <c r="C28" s="20" t="s">
        <v>145</v>
      </c>
      <c r="D28" s="47">
        <v>59346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 t="shared" si="6"/>
        <v>59346</v>
      </c>
      <c r="P28" s="48">
        <f t="shared" si="1"/>
        <v>1.3587782763989376</v>
      </c>
      <c r="Q28" s="9"/>
    </row>
    <row r="29" spans="1:17">
      <c r="A29" s="12"/>
      <c r="B29" s="25">
        <v>335.15</v>
      </c>
      <c r="C29" s="20" t="s">
        <v>146</v>
      </c>
      <c r="D29" s="47">
        <v>3893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 t="shared" si="6"/>
        <v>3893</v>
      </c>
      <c r="P29" s="48">
        <f t="shared" si="1"/>
        <v>8.9133620294898797E-2</v>
      </c>
      <c r="Q29" s="9"/>
    </row>
    <row r="30" spans="1:17">
      <c r="A30" s="12"/>
      <c r="B30" s="25">
        <v>335.16</v>
      </c>
      <c r="C30" s="20" t="s">
        <v>237</v>
      </c>
      <c r="D30" s="47">
        <v>0</v>
      </c>
      <c r="E30" s="47">
        <v>233250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 t="shared" si="6"/>
        <v>233250</v>
      </c>
      <c r="P30" s="48">
        <f t="shared" si="1"/>
        <v>5.3404615807308362</v>
      </c>
      <c r="Q30" s="9"/>
    </row>
    <row r="31" spans="1:17">
      <c r="A31" s="12"/>
      <c r="B31" s="25">
        <v>335.18</v>
      </c>
      <c r="C31" s="20" t="s">
        <v>238</v>
      </c>
      <c r="D31" s="47">
        <v>5805674</v>
      </c>
      <c r="E31" s="47">
        <v>0</v>
      </c>
      <c r="F31" s="47">
        <v>0</v>
      </c>
      <c r="G31" s="47">
        <v>354164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 t="shared" si="6"/>
        <v>6159838</v>
      </c>
      <c r="P31" s="48">
        <f t="shared" si="1"/>
        <v>141.03484751350857</v>
      </c>
      <c r="Q31" s="9"/>
    </row>
    <row r="32" spans="1:17">
      <c r="A32" s="12"/>
      <c r="B32" s="25">
        <v>335.19</v>
      </c>
      <c r="C32" s="20" t="s">
        <v>222</v>
      </c>
      <c r="D32" s="47">
        <v>1214875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 t="shared" si="6"/>
        <v>1214875</v>
      </c>
      <c r="P32" s="48">
        <f t="shared" si="1"/>
        <v>27.815619562230975</v>
      </c>
      <c r="Q32" s="9"/>
    </row>
    <row r="33" spans="1:17">
      <c r="A33" s="12"/>
      <c r="B33" s="25">
        <v>335.21</v>
      </c>
      <c r="C33" s="20" t="s">
        <v>104</v>
      </c>
      <c r="D33" s="47">
        <v>0</v>
      </c>
      <c r="E33" s="47">
        <v>6271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 t="shared" si="6"/>
        <v>6271</v>
      </c>
      <c r="P33" s="48">
        <f t="shared" si="1"/>
        <v>0.14357999816833042</v>
      </c>
      <c r="Q33" s="9"/>
    </row>
    <row r="34" spans="1:17">
      <c r="A34" s="12"/>
      <c r="B34" s="25">
        <v>335.48</v>
      </c>
      <c r="C34" s="20" t="s">
        <v>38</v>
      </c>
      <c r="D34" s="47">
        <v>0</v>
      </c>
      <c r="E34" s="47">
        <v>1610221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 t="shared" ref="O34:O41" si="7">SUM(D34:N34)</f>
        <v>1610221</v>
      </c>
      <c r="P34" s="48">
        <f t="shared" si="1"/>
        <v>36.86741001923253</v>
      </c>
      <c r="Q34" s="9"/>
    </row>
    <row r="35" spans="1:17">
      <c r="A35" s="12"/>
      <c r="B35" s="25">
        <v>335.9</v>
      </c>
      <c r="C35" s="20" t="s">
        <v>223</v>
      </c>
      <c r="D35" s="47">
        <v>0</v>
      </c>
      <c r="E35" s="47">
        <v>56400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si="7"/>
        <v>56400</v>
      </c>
      <c r="P35" s="48">
        <f t="shared" si="1"/>
        <v>1.291327044601154</v>
      </c>
      <c r="Q35" s="9"/>
    </row>
    <row r="36" spans="1:17">
      <c r="A36" s="12"/>
      <c r="B36" s="25">
        <v>336</v>
      </c>
      <c r="C36" s="20" t="s">
        <v>4</v>
      </c>
      <c r="D36" s="47">
        <v>18679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 t="shared" si="7"/>
        <v>18679</v>
      </c>
      <c r="P36" s="48">
        <f t="shared" si="1"/>
        <v>0.42767194798058428</v>
      </c>
      <c r="Q36" s="9"/>
    </row>
    <row r="37" spans="1:17">
      <c r="A37" s="12"/>
      <c r="B37" s="25">
        <v>337.1</v>
      </c>
      <c r="C37" s="20" t="s">
        <v>40</v>
      </c>
      <c r="D37" s="47">
        <v>0</v>
      </c>
      <c r="E37" s="47">
        <v>111300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si="7"/>
        <v>111300</v>
      </c>
      <c r="P37" s="48">
        <f t="shared" ref="P37:P68" si="8">(O37/P$82)</f>
        <v>2.5483102848246175</v>
      </c>
      <c r="Q37" s="9"/>
    </row>
    <row r="38" spans="1:17">
      <c r="A38" s="12"/>
      <c r="B38" s="25">
        <v>337.2</v>
      </c>
      <c r="C38" s="20" t="s">
        <v>41</v>
      </c>
      <c r="D38" s="47">
        <v>14099</v>
      </c>
      <c r="E38" s="47">
        <v>16500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si="7"/>
        <v>30599</v>
      </c>
      <c r="P38" s="48">
        <f t="shared" si="8"/>
        <v>0.70059071343529622</v>
      </c>
      <c r="Q38" s="9"/>
    </row>
    <row r="39" spans="1:17">
      <c r="A39" s="12"/>
      <c r="B39" s="25">
        <v>337.3</v>
      </c>
      <c r="C39" s="20" t="s">
        <v>42</v>
      </c>
      <c r="D39" s="47">
        <v>48387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si="7"/>
        <v>48387</v>
      </c>
      <c r="P39" s="48">
        <f t="shared" si="8"/>
        <v>1.1078624416155325</v>
      </c>
      <c r="Q39" s="9"/>
    </row>
    <row r="40" spans="1:17">
      <c r="A40" s="12"/>
      <c r="B40" s="25">
        <v>337.5</v>
      </c>
      <c r="C40" s="20" t="s">
        <v>203</v>
      </c>
      <c r="D40" s="47">
        <v>7003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7"/>
        <v>7003</v>
      </c>
      <c r="P40" s="48">
        <f t="shared" si="8"/>
        <v>0.16033977470464328</v>
      </c>
      <c r="Q40" s="9"/>
    </row>
    <row r="41" spans="1:17">
      <c r="A41" s="12"/>
      <c r="B41" s="25">
        <v>337.7</v>
      </c>
      <c r="C41" s="20" t="s">
        <v>43</v>
      </c>
      <c r="D41" s="47">
        <v>0</v>
      </c>
      <c r="E41" s="47">
        <v>1487115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si="7"/>
        <v>1487115</v>
      </c>
      <c r="P41" s="48">
        <f t="shared" si="8"/>
        <v>34.048791098085907</v>
      </c>
      <c r="Q41" s="9"/>
    </row>
    <row r="42" spans="1:17" ht="15.75">
      <c r="A42" s="29" t="s">
        <v>48</v>
      </c>
      <c r="B42" s="30"/>
      <c r="C42" s="31"/>
      <c r="D42" s="32">
        <f t="shared" ref="D42:N42" si="9">SUM(D43:D64)</f>
        <v>3268575</v>
      </c>
      <c r="E42" s="32">
        <f t="shared" si="9"/>
        <v>3785498</v>
      </c>
      <c r="F42" s="32">
        <f t="shared" si="9"/>
        <v>0</v>
      </c>
      <c r="G42" s="32">
        <f t="shared" si="9"/>
        <v>0</v>
      </c>
      <c r="H42" s="32">
        <f t="shared" si="9"/>
        <v>0</v>
      </c>
      <c r="I42" s="32">
        <f t="shared" si="9"/>
        <v>1066343</v>
      </c>
      <c r="J42" s="32">
        <f t="shared" si="9"/>
        <v>0</v>
      </c>
      <c r="K42" s="32">
        <f t="shared" si="9"/>
        <v>0</v>
      </c>
      <c r="L42" s="32">
        <f t="shared" si="9"/>
        <v>0</v>
      </c>
      <c r="M42" s="32">
        <f t="shared" si="9"/>
        <v>0</v>
      </c>
      <c r="N42" s="32">
        <f t="shared" si="9"/>
        <v>0</v>
      </c>
      <c r="O42" s="32">
        <f>SUM(D42:N42)</f>
        <v>8120416</v>
      </c>
      <c r="P42" s="46">
        <f t="shared" si="8"/>
        <v>185.92398571297738</v>
      </c>
      <c r="Q42" s="10"/>
    </row>
    <row r="43" spans="1:17">
      <c r="A43" s="12"/>
      <c r="B43" s="25">
        <v>341.1</v>
      </c>
      <c r="C43" s="20" t="s">
        <v>149</v>
      </c>
      <c r="D43" s="47">
        <v>0</v>
      </c>
      <c r="E43" s="47">
        <v>958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>SUM(D43:N43)</f>
        <v>958</v>
      </c>
      <c r="P43" s="48">
        <f t="shared" si="8"/>
        <v>2.1934243062551515E-2</v>
      </c>
      <c r="Q43" s="9"/>
    </row>
    <row r="44" spans="1:17">
      <c r="A44" s="12"/>
      <c r="B44" s="25">
        <v>341.15</v>
      </c>
      <c r="C44" s="20" t="s">
        <v>150</v>
      </c>
      <c r="D44" s="47">
        <v>0</v>
      </c>
      <c r="E44" s="47">
        <v>85916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 t="shared" ref="O44:O61" si="10">SUM(D44:N44)</f>
        <v>85916</v>
      </c>
      <c r="P44" s="48">
        <f t="shared" si="8"/>
        <v>1.967121531275758</v>
      </c>
      <c r="Q44" s="9"/>
    </row>
    <row r="45" spans="1:17">
      <c r="A45" s="12"/>
      <c r="B45" s="25">
        <v>341.3</v>
      </c>
      <c r="C45" s="20" t="s">
        <v>151</v>
      </c>
      <c r="D45" s="47">
        <v>0</v>
      </c>
      <c r="E45" s="47">
        <v>158566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f t="shared" si="10"/>
        <v>158566</v>
      </c>
      <c r="P45" s="48">
        <f t="shared" si="8"/>
        <v>3.630506456635223</v>
      </c>
      <c r="Q45" s="9"/>
    </row>
    <row r="46" spans="1:17">
      <c r="A46" s="12"/>
      <c r="B46" s="25">
        <v>341.51</v>
      </c>
      <c r="C46" s="20" t="s">
        <v>166</v>
      </c>
      <c r="D46" s="47">
        <v>8350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 t="shared" si="10"/>
        <v>8350</v>
      </c>
      <c r="P46" s="48">
        <f t="shared" si="8"/>
        <v>0.19118051103580913</v>
      </c>
      <c r="Q46" s="9"/>
    </row>
    <row r="47" spans="1:17">
      <c r="A47" s="12"/>
      <c r="B47" s="25">
        <v>341.52</v>
      </c>
      <c r="C47" s="20" t="s">
        <v>152</v>
      </c>
      <c r="D47" s="47">
        <v>0</v>
      </c>
      <c r="E47" s="47">
        <v>474462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si="10"/>
        <v>474462</v>
      </c>
      <c r="P47" s="48">
        <f t="shared" si="8"/>
        <v>10.863220075098452</v>
      </c>
      <c r="Q47" s="9"/>
    </row>
    <row r="48" spans="1:17">
      <c r="A48" s="12"/>
      <c r="B48" s="25">
        <v>341.54</v>
      </c>
      <c r="C48" s="20" t="s">
        <v>153</v>
      </c>
      <c r="D48" s="47">
        <v>1425</v>
      </c>
      <c r="E48" s="47">
        <v>7964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 t="shared" si="10"/>
        <v>9389</v>
      </c>
      <c r="P48" s="48">
        <f t="shared" si="8"/>
        <v>0.21496931953475593</v>
      </c>
      <c r="Q48" s="9"/>
    </row>
    <row r="49" spans="1:17">
      <c r="A49" s="12"/>
      <c r="B49" s="25">
        <v>341.56</v>
      </c>
      <c r="C49" s="20" t="s">
        <v>154</v>
      </c>
      <c r="D49" s="47">
        <v>22425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f t="shared" si="10"/>
        <v>22425</v>
      </c>
      <c r="P49" s="48">
        <f t="shared" si="8"/>
        <v>0.51343987544646941</v>
      </c>
      <c r="Q49" s="9"/>
    </row>
    <row r="50" spans="1:17">
      <c r="A50" s="12"/>
      <c r="B50" s="25">
        <v>341.8</v>
      </c>
      <c r="C50" s="20" t="s">
        <v>155</v>
      </c>
      <c r="D50" s="47">
        <v>0</v>
      </c>
      <c r="E50" s="47">
        <v>1312857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 t="shared" si="10"/>
        <v>1312857</v>
      </c>
      <c r="P50" s="48">
        <f t="shared" si="8"/>
        <v>30.059002655920871</v>
      </c>
      <c r="Q50" s="9"/>
    </row>
    <row r="51" spans="1:17">
      <c r="A51" s="12"/>
      <c r="B51" s="25">
        <v>341.9</v>
      </c>
      <c r="C51" s="20" t="s">
        <v>167</v>
      </c>
      <c r="D51" s="47">
        <v>0</v>
      </c>
      <c r="E51" s="47">
        <v>556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f t="shared" si="10"/>
        <v>556</v>
      </c>
      <c r="P51" s="48">
        <f t="shared" si="8"/>
        <v>1.2730103489330525E-2</v>
      </c>
      <c r="Q51" s="9"/>
    </row>
    <row r="52" spans="1:17">
      <c r="A52" s="12"/>
      <c r="B52" s="25">
        <v>342.3</v>
      </c>
      <c r="C52" s="20" t="s">
        <v>110</v>
      </c>
      <c r="D52" s="47">
        <v>0</v>
      </c>
      <c r="E52" s="47">
        <v>7031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 t="shared" si="10"/>
        <v>7031</v>
      </c>
      <c r="P52" s="48">
        <f t="shared" si="8"/>
        <v>0.16098085905302684</v>
      </c>
      <c r="Q52" s="9"/>
    </row>
    <row r="53" spans="1:17">
      <c r="A53" s="12"/>
      <c r="B53" s="25">
        <v>342.5</v>
      </c>
      <c r="C53" s="20" t="s">
        <v>57</v>
      </c>
      <c r="D53" s="47">
        <v>0</v>
      </c>
      <c r="E53" s="47">
        <v>22029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 t="shared" si="10"/>
        <v>22029</v>
      </c>
      <c r="P53" s="48">
        <f t="shared" si="8"/>
        <v>0.50437311109075922</v>
      </c>
      <c r="Q53" s="9"/>
    </row>
    <row r="54" spans="1:17">
      <c r="A54" s="12"/>
      <c r="B54" s="25">
        <v>342.6</v>
      </c>
      <c r="C54" s="20" t="s">
        <v>58</v>
      </c>
      <c r="D54" s="47">
        <v>3236375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f t="shared" si="10"/>
        <v>3236375</v>
      </c>
      <c r="P54" s="48">
        <f t="shared" si="8"/>
        <v>74.099619928564891</v>
      </c>
      <c r="Q54" s="9"/>
    </row>
    <row r="55" spans="1:17">
      <c r="A55" s="12"/>
      <c r="B55" s="25">
        <v>342.9</v>
      </c>
      <c r="C55" s="20" t="s">
        <v>59</v>
      </c>
      <c r="D55" s="47">
        <v>0</v>
      </c>
      <c r="E55" s="47">
        <v>142807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f t="shared" si="10"/>
        <v>142807</v>
      </c>
      <c r="P55" s="48">
        <f t="shared" si="8"/>
        <v>3.2696904478432089</v>
      </c>
      <c r="Q55" s="9"/>
    </row>
    <row r="56" spans="1:17">
      <c r="A56" s="12"/>
      <c r="B56" s="25">
        <v>343.3</v>
      </c>
      <c r="C56" s="20" t="s">
        <v>212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47">
        <v>3495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f t="shared" si="10"/>
        <v>3495</v>
      </c>
      <c r="P56" s="48">
        <f t="shared" si="8"/>
        <v>8.002106420001831E-2</v>
      </c>
      <c r="Q56" s="9"/>
    </row>
    <row r="57" spans="1:17">
      <c r="A57" s="12"/>
      <c r="B57" s="25">
        <v>343.4</v>
      </c>
      <c r="C57" s="20" t="s">
        <v>60</v>
      </c>
      <c r="D57" s="47">
        <v>0</v>
      </c>
      <c r="E57" s="47">
        <v>0</v>
      </c>
      <c r="F57" s="47">
        <v>0</v>
      </c>
      <c r="G57" s="47">
        <v>0</v>
      </c>
      <c r="H57" s="47">
        <v>0</v>
      </c>
      <c r="I57" s="47">
        <v>1062848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f t="shared" si="10"/>
        <v>1062848</v>
      </c>
      <c r="P57" s="48">
        <f t="shared" si="8"/>
        <v>24.334829196812894</v>
      </c>
      <c r="Q57" s="9"/>
    </row>
    <row r="58" spans="1:17">
      <c r="A58" s="12"/>
      <c r="B58" s="25">
        <v>344.9</v>
      </c>
      <c r="C58" s="20" t="s">
        <v>156</v>
      </c>
      <c r="D58" s="47">
        <v>0</v>
      </c>
      <c r="E58" s="47">
        <v>444455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f t="shared" si="10"/>
        <v>444455</v>
      </c>
      <c r="P58" s="48">
        <f t="shared" si="8"/>
        <v>10.176183716457551</v>
      </c>
      <c r="Q58" s="9"/>
    </row>
    <row r="59" spans="1:17">
      <c r="A59" s="12"/>
      <c r="B59" s="25">
        <v>347.1</v>
      </c>
      <c r="C59" s="20" t="s">
        <v>63</v>
      </c>
      <c r="D59" s="47">
        <v>0</v>
      </c>
      <c r="E59" s="47">
        <v>130000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f t="shared" si="10"/>
        <v>130000</v>
      </c>
      <c r="P59" s="48">
        <f t="shared" si="8"/>
        <v>2.9764630460664896</v>
      </c>
      <c r="Q59" s="9"/>
    </row>
    <row r="60" spans="1:17">
      <c r="A60" s="12"/>
      <c r="B60" s="25">
        <v>347.2</v>
      </c>
      <c r="C60" s="20" t="s">
        <v>64</v>
      </c>
      <c r="D60" s="47">
        <v>0</v>
      </c>
      <c r="E60" s="47">
        <v>216896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f t="shared" si="10"/>
        <v>216896</v>
      </c>
      <c r="P60" s="48">
        <f t="shared" si="8"/>
        <v>4.9660225295356719</v>
      </c>
      <c r="Q60" s="9"/>
    </row>
    <row r="61" spans="1:17">
      <c r="A61" s="12"/>
      <c r="B61" s="25">
        <v>348.82</v>
      </c>
      <c r="C61" s="20" t="s">
        <v>157</v>
      </c>
      <c r="D61" s="47">
        <v>0</v>
      </c>
      <c r="E61" s="47">
        <v>660638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f t="shared" si="10"/>
        <v>660638</v>
      </c>
      <c r="P61" s="48">
        <f t="shared" si="8"/>
        <v>15.125881490979028</v>
      </c>
      <c r="Q61" s="9"/>
    </row>
    <row r="62" spans="1:17">
      <c r="A62" s="12"/>
      <c r="B62" s="25">
        <v>348.92399999999998</v>
      </c>
      <c r="C62" s="20" t="s">
        <v>158</v>
      </c>
      <c r="D62" s="47">
        <v>0</v>
      </c>
      <c r="E62" s="47">
        <v>13509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f>SUM(D62:N62)</f>
        <v>13509</v>
      </c>
      <c r="P62" s="48">
        <f t="shared" si="8"/>
        <v>0.3093003022254785</v>
      </c>
      <c r="Q62" s="9"/>
    </row>
    <row r="63" spans="1:17">
      <c r="A63" s="12"/>
      <c r="B63" s="25">
        <v>348.93</v>
      </c>
      <c r="C63" s="20" t="s">
        <v>159</v>
      </c>
      <c r="D63" s="47">
        <v>0</v>
      </c>
      <c r="E63" s="47">
        <v>67679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f>SUM(D63:N63)</f>
        <v>67679</v>
      </c>
      <c r="P63" s="48">
        <f t="shared" si="8"/>
        <v>1.5495695576517996</v>
      </c>
      <c r="Q63" s="9"/>
    </row>
    <row r="64" spans="1:17">
      <c r="A64" s="12"/>
      <c r="B64" s="25">
        <v>348.93099999999998</v>
      </c>
      <c r="C64" s="20" t="s">
        <v>160</v>
      </c>
      <c r="D64" s="47">
        <v>0</v>
      </c>
      <c r="E64" s="47">
        <v>39175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f>SUM(D64:N64)</f>
        <v>39175</v>
      </c>
      <c r="P64" s="48">
        <f t="shared" si="8"/>
        <v>0.89694569099734411</v>
      </c>
      <c r="Q64" s="9"/>
    </row>
    <row r="65" spans="1:120" ht="15.75">
      <c r="A65" s="29" t="s">
        <v>49</v>
      </c>
      <c r="B65" s="30"/>
      <c r="C65" s="31"/>
      <c r="D65" s="32">
        <f t="shared" ref="D65:N65" si="11">SUM(D66:D72)</f>
        <v>20250</v>
      </c>
      <c r="E65" s="32">
        <f t="shared" si="11"/>
        <v>549514</v>
      </c>
      <c r="F65" s="32">
        <f t="shared" si="11"/>
        <v>0</v>
      </c>
      <c r="G65" s="32">
        <f t="shared" si="11"/>
        <v>0</v>
      </c>
      <c r="H65" s="32">
        <f t="shared" si="11"/>
        <v>0</v>
      </c>
      <c r="I65" s="32">
        <f t="shared" si="11"/>
        <v>0</v>
      </c>
      <c r="J65" s="32">
        <f t="shared" si="11"/>
        <v>0</v>
      </c>
      <c r="K65" s="32">
        <f t="shared" si="11"/>
        <v>0</v>
      </c>
      <c r="L65" s="32">
        <f t="shared" si="11"/>
        <v>0</v>
      </c>
      <c r="M65" s="32">
        <f t="shared" si="11"/>
        <v>0</v>
      </c>
      <c r="N65" s="32">
        <f t="shared" si="11"/>
        <v>0</v>
      </c>
      <c r="O65" s="32">
        <f>SUM(D65:N65)</f>
        <v>569764</v>
      </c>
      <c r="P65" s="46">
        <f t="shared" si="8"/>
        <v>13.04524223830021</v>
      </c>
      <c r="Q65" s="10"/>
    </row>
    <row r="66" spans="1:120">
      <c r="A66" s="13"/>
      <c r="B66" s="40">
        <v>351.1</v>
      </c>
      <c r="C66" s="21" t="s">
        <v>81</v>
      </c>
      <c r="D66" s="47">
        <v>0</v>
      </c>
      <c r="E66" s="47">
        <v>61226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>
        <f>SUM(D66:N66)</f>
        <v>61226</v>
      </c>
      <c r="P66" s="48">
        <f t="shared" si="8"/>
        <v>1.4018225112189762</v>
      </c>
      <c r="Q66" s="9"/>
    </row>
    <row r="67" spans="1:120">
      <c r="A67" s="13"/>
      <c r="B67" s="40">
        <v>351.3</v>
      </c>
      <c r="C67" s="21" t="s">
        <v>186</v>
      </c>
      <c r="D67" s="47">
        <v>0</v>
      </c>
      <c r="E67" s="47">
        <v>137528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f t="shared" ref="O67:O72" si="12">SUM(D67:N67)</f>
        <v>137528</v>
      </c>
      <c r="P67" s="48">
        <f t="shared" si="8"/>
        <v>3.1488231523033243</v>
      </c>
      <c r="Q67" s="9"/>
    </row>
    <row r="68" spans="1:120">
      <c r="A68" s="13"/>
      <c r="B68" s="40">
        <v>351.5</v>
      </c>
      <c r="C68" s="21" t="s">
        <v>83</v>
      </c>
      <c r="D68" s="47">
        <v>0</v>
      </c>
      <c r="E68" s="47">
        <v>225671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f t="shared" si="12"/>
        <v>225671</v>
      </c>
      <c r="P68" s="48">
        <f t="shared" si="8"/>
        <v>5.1669337851451598</v>
      </c>
      <c r="Q68" s="9"/>
    </row>
    <row r="69" spans="1:120">
      <c r="A69" s="13"/>
      <c r="B69" s="40">
        <v>351.8</v>
      </c>
      <c r="C69" s="21" t="s">
        <v>161</v>
      </c>
      <c r="D69" s="47">
        <v>0</v>
      </c>
      <c r="E69" s="47">
        <v>108212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f t="shared" si="12"/>
        <v>108212</v>
      </c>
      <c r="P69" s="48">
        <f t="shared" ref="P69:P80" si="13">(O69/P$82)</f>
        <v>2.4776078395457461</v>
      </c>
      <c r="Q69" s="9"/>
    </row>
    <row r="70" spans="1:120">
      <c r="A70" s="13"/>
      <c r="B70" s="40">
        <v>351.9</v>
      </c>
      <c r="C70" s="21" t="s">
        <v>239</v>
      </c>
      <c r="D70" s="47">
        <v>0</v>
      </c>
      <c r="E70" s="47">
        <v>2638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f t="shared" si="12"/>
        <v>2638</v>
      </c>
      <c r="P70" s="48">
        <f t="shared" si="13"/>
        <v>6.0399303965564609E-2</v>
      </c>
      <c r="Q70" s="9"/>
    </row>
    <row r="71" spans="1:120">
      <c r="A71" s="13"/>
      <c r="B71" s="40">
        <v>352</v>
      </c>
      <c r="C71" s="21" t="s">
        <v>84</v>
      </c>
      <c r="D71" s="47">
        <v>0</v>
      </c>
      <c r="E71" s="47">
        <v>14239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f t="shared" si="12"/>
        <v>14239</v>
      </c>
      <c r="P71" s="48">
        <f t="shared" si="13"/>
        <v>0.32601428702262114</v>
      </c>
      <c r="Q71" s="9"/>
    </row>
    <row r="72" spans="1:120">
      <c r="A72" s="13"/>
      <c r="B72" s="40">
        <v>359</v>
      </c>
      <c r="C72" s="21" t="s">
        <v>85</v>
      </c>
      <c r="D72" s="47">
        <v>20250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f t="shared" si="12"/>
        <v>20250</v>
      </c>
      <c r="P72" s="48">
        <f t="shared" si="13"/>
        <v>0.4636413590988186</v>
      </c>
      <c r="Q72" s="9"/>
    </row>
    <row r="73" spans="1:120" ht="15.75">
      <c r="A73" s="29" t="s">
        <v>5</v>
      </c>
      <c r="B73" s="30"/>
      <c r="C73" s="31"/>
      <c r="D73" s="32">
        <f t="shared" ref="D73:N73" si="14">SUM(D74:D77)</f>
        <v>1905963</v>
      </c>
      <c r="E73" s="32">
        <f t="shared" si="14"/>
        <v>659134</v>
      </c>
      <c r="F73" s="32">
        <f t="shared" si="14"/>
        <v>0</v>
      </c>
      <c r="G73" s="32">
        <f t="shared" si="14"/>
        <v>38523</v>
      </c>
      <c r="H73" s="32">
        <f t="shared" si="14"/>
        <v>0</v>
      </c>
      <c r="I73" s="32">
        <f t="shared" si="14"/>
        <v>193175</v>
      </c>
      <c r="J73" s="32">
        <f t="shared" si="14"/>
        <v>0</v>
      </c>
      <c r="K73" s="32">
        <f t="shared" si="14"/>
        <v>0</v>
      </c>
      <c r="L73" s="32">
        <f t="shared" si="14"/>
        <v>0</v>
      </c>
      <c r="M73" s="32">
        <f t="shared" si="14"/>
        <v>0</v>
      </c>
      <c r="N73" s="32">
        <f t="shared" si="14"/>
        <v>0</v>
      </c>
      <c r="O73" s="32">
        <f t="shared" ref="O73:O80" si="15">SUM(D73:N73)</f>
        <v>2796795</v>
      </c>
      <c r="P73" s="46">
        <f t="shared" si="13"/>
        <v>64.035053576334832</v>
      </c>
      <c r="Q73" s="10"/>
    </row>
    <row r="74" spans="1:120">
      <c r="A74" s="12"/>
      <c r="B74" s="25">
        <v>361.1</v>
      </c>
      <c r="C74" s="20" t="s">
        <v>86</v>
      </c>
      <c r="D74" s="47">
        <v>34649</v>
      </c>
      <c r="E74" s="47">
        <v>29931</v>
      </c>
      <c r="F74" s="47">
        <v>0</v>
      </c>
      <c r="G74" s="47">
        <v>38523</v>
      </c>
      <c r="H74" s="47">
        <v>0</v>
      </c>
      <c r="I74" s="47">
        <v>4758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f t="shared" si="15"/>
        <v>107861</v>
      </c>
      <c r="P74" s="48">
        <f t="shared" si="13"/>
        <v>2.4695713893213664</v>
      </c>
      <c r="Q74" s="9"/>
    </row>
    <row r="75" spans="1:120">
      <c r="A75" s="12"/>
      <c r="B75" s="25">
        <v>362</v>
      </c>
      <c r="C75" s="20" t="s">
        <v>87</v>
      </c>
      <c r="D75" s="47">
        <v>641457</v>
      </c>
      <c r="E75" s="47">
        <v>20050</v>
      </c>
      <c r="F75" s="47">
        <v>0</v>
      </c>
      <c r="G75" s="47">
        <v>0</v>
      </c>
      <c r="H75" s="47">
        <v>0</v>
      </c>
      <c r="I75" s="47">
        <v>31348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f t="shared" si="15"/>
        <v>692855</v>
      </c>
      <c r="P75" s="48">
        <f t="shared" si="13"/>
        <v>15.863517721403058</v>
      </c>
      <c r="Q75" s="9"/>
    </row>
    <row r="76" spans="1:120">
      <c r="A76" s="12"/>
      <c r="B76" s="25">
        <v>366</v>
      </c>
      <c r="C76" s="20" t="s">
        <v>90</v>
      </c>
      <c r="D76" s="47">
        <v>375000</v>
      </c>
      <c r="E76" s="47">
        <v>240987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f t="shared" si="15"/>
        <v>615987</v>
      </c>
      <c r="P76" s="48">
        <f t="shared" si="13"/>
        <v>14.103558018133528</v>
      </c>
      <c r="Q76" s="9"/>
    </row>
    <row r="77" spans="1:120">
      <c r="A77" s="12"/>
      <c r="B77" s="25">
        <v>369.9</v>
      </c>
      <c r="C77" s="20" t="s">
        <v>91</v>
      </c>
      <c r="D77" s="47">
        <v>854857</v>
      </c>
      <c r="E77" s="47">
        <v>368166</v>
      </c>
      <c r="F77" s="47">
        <v>0</v>
      </c>
      <c r="G77" s="47">
        <v>0</v>
      </c>
      <c r="H77" s="47">
        <v>0</v>
      </c>
      <c r="I77" s="47">
        <v>157069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f t="shared" si="15"/>
        <v>1380092</v>
      </c>
      <c r="P77" s="48">
        <f t="shared" si="13"/>
        <v>31.598406447476876</v>
      </c>
      <c r="Q77" s="9"/>
    </row>
    <row r="78" spans="1:120" ht="15.75">
      <c r="A78" s="29" t="s">
        <v>50</v>
      </c>
      <c r="B78" s="30"/>
      <c r="C78" s="31"/>
      <c r="D78" s="32">
        <f t="shared" ref="D78:N78" si="16">SUM(D79:D79)</f>
        <v>1660843</v>
      </c>
      <c r="E78" s="32">
        <f t="shared" si="16"/>
        <v>19553550</v>
      </c>
      <c r="F78" s="32">
        <f t="shared" si="16"/>
        <v>0</v>
      </c>
      <c r="G78" s="32">
        <f t="shared" si="16"/>
        <v>0</v>
      </c>
      <c r="H78" s="32">
        <f t="shared" si="16"/>
        <v>0</v>
      </c>
      <c r="I78" s="32">
        <f t="shared" si="16"/>
        <v>577346</v>
      </c>
      <c r="J78" s="32">
        <f t="shared" si="16"/>
        <v>0</v>
      </c>
      <c r="K78" s="32">
        <f t="shared" si="16"/>
        <v>0</v>
      </c>
      <c r="L78" s="32">
        <f t="shared" si="16"/>
        <v>0</v>
      </c>
      <c r="M78" s="32">
        <f t="shared" si="16"/>
        <v>0</v>
      </c>
      <c r="N78" s="32">
        <f t="shared" si="16"/>
        <v>0</v>
      </c>
      <c r="O78" s="32">
        <f t="shared" si="15"/>
        <v>21791739</v>
      </c>
      <c r="P78" s="46">
        <f t="shared" si="13"/>
        <v>498.94081417712243</v>
      </c>
      <c r="Q78" s="9"/>
    </row>
    <row r="79" spans="1:120" ht="15.75" thickBot="1">
      <c r="A79" s="12"/>
      <c r="B79" s="25">
        <v>381</v>
      </c>
      <c r="C79" s="20" t="s">
        <v>92</v>
      </c>
      <c r="D79" s="47">
        <v>1660843</v>
      </c>
      <c r="E79" s="47">
        <v>19553550</v>
      </c>
      <c r="F79" s="47">
        <v>0</v>
      </c>
      <c r="G79" s="47">
        <v>0</v>
      </c>
      <c r="H79" s="47">
        <v>0</v>
      </c>
      <c r="I79" s="47">
        <v>577346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f t="shared" si="15"/>
        <v>21791739</v>
      </c>
      <c r="P79" s="48">
        <f t="shared" si="13"/>
        <v>498.94081417712243</v>
      </c>
      <c r="Q79" s="9"/>
    </row>
    <row r="80" spans="1:120" ht="16.5" thickBot="1">
      <c r="A80" s="14" t="s">
        <v>65</v>
      </c>
      <c r="B80" s="23"/>
      <c r="C80" s="22"/>
      <c r="D80" s="15">
        <f t="shared" ref="D80:N80" si="17">SUM(D5,D13,D17,D42,D65,D73,D78)</f>
        <v>31815920</v>
      </c>
      <c r="E80" s="15">
        <f t="shared" si="17"/>
        <v>46287895</v>
      </c>
      <c r="F80" s="15">
        <f t="shared" si="17"/>
        <v>0</v>
      </c>
      <c r="G80" s="15">
        <f t="shared" si="17"/>
        <v>392687</v>
      </c>
      <c r="H80" s="15">
        <f t="shared" si="17"/>
        <v>0</v>
      </c>
      <c r="I80" s="15">
        <f t="shared" si="17"/>
        <v>8809782</v>
      </c>
      <c r="J80" s="15">
        <f t="shared" si="17"/>
        <v>0</v>
      </c>
      <c r="K80" s="15">
        <f t="shared" si="17"/>
        <v>0</v>
      </c>
      <c r="L80" s="15">
        <f t="shared" si="17"/>
        <v>0</v>
      </c>
      <c r="M80" s="15">
        <f t="shared" si="17"/>
        <v>0</v>
      </c>
      <c r="N80" s="15">
        <f t="shared" si="17"/>
        <v>0</v>
      </c>
      <c r="O80" s="15">
        <f t="shared" si="15"/>
        <v>87306284</v>
      </c>
      <c r="P80" s="38">
        <f t="shared" si="13"/>
        <v>1998.9532924260463</v>
      </c>
      <c r="Q80" s="6"/>
      <c r="R80" s="2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</row>
    <row r="81" spans="1:16">
      <c r="A81" s="16"/>
      <c r="B81" s="18"/>
      <c r="C81" s="18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9"/>
    </row>
    <row r="82" spans="1:16">
      <c r="A82" s="41"/>
      <c r="B82" s="42"/>
      <c r="C82" s="42"/>
      <c r="D82" s="43"/>
      <c r="E82" s="43"/>
      <c r="F82" s="43"/>
      <c r="G82" s="43"/>
      <c r="H82" s="43"/>
      <c r="I82" s="43"/>
      <c r="J82" s="43"/>
      <c r="K82" s="43"/>
      <c r="L82" s="43"/>
      <c r="M82" s="119" t="s">
        <v>224</v>
      </c>
      <c r="N82" s="119"/>
      <c r="O82" s="119"/>
      <c r="P82" s="44">
        <v>43676</v>
      </c>
    </row>
    <row r="83" spans="1:16">
      <c r="A83" s="120"/>
      <c r="B83" s="97"/>
      <c r="C83" s="97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8"/>
    </row>
    <row r="84" spans="1:16" ht="15.75" customHeight="1" thickBot="1">
      <c r="A84" s="121" t="s">
        <v>125</v>
      </c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1"/>
    </row>
  </sheetData>
  <mergeCells count="10">
    <mergeCell ref="M82:O82"/>
    <mergeCell ref="A83:P83"/>
    <mergeCell ref="A84:P8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8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100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219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93</v>
      </c>
      <c r="B3" s="109"/>
      <c r="C3" s="110"/>
      <c r="D3" s="129" t="s">
        <v>44</v>
      </c>
      <c r="E3" s="130"/>
      <c r="F3" s="130"/>
      <c r="G3" s="130"/>
      <c r="H3" s="131"/>
      <c r="I3" s="129" t="s">
        <v>45</v>
      </c>
      <c r="J3" s="131"/>
      <c r="K3" s="129" t="s">
        <v>47</v>
      </c>
      <c r="L3" s="131"/>
      <c r="M3" s="36"/>
      <c r="N3" s="37"/>
      <c r="O3" s="132" t="s">
        <v>98</v>
      </c>
      <c r="P3" s="11"/>
      <c r="Q3"/>
    </row>
    <row r="4" spans="1:133" ht="32.25" customHeight="1" thickBot="1">
      <c r="A4" s="111"/>
      <c r="B4" s="112"/>
      <c r="C4" s="113"/>
      <c r="D4" s="34" t="s">
        <v>6</v>
      </c>
      <c r="E4" s="34" t="s">
        <v>94</v>
      </c>
      <c r="F4" s="34" t="s">
        <v>95</v>
      </c>
      <c r="G4" s="34" t="s">
        <v>96</v>
      </c>
      <c r="H4" s="34" t="s">
        <v>7</v>
      </c>
      <c r="I4" s="34" t="s">
        <v>8</v>
      </c>
      <c r="J4" s="35" t="s">
        <v>97</v>
      </c>
      <c r="K4" s="35" t="s">
        <v>9</v>
      </c>
      <c r="L4" s="35" t="s">
        <v>10</v>
      </c>
      <c r="M4" s="35" t="s">
        <v>11</v>
      </c>
      <c r="N4" s="35" t="s">
        <v>46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11864171</v>
      </c>
      <c r="E5" s="27">
        <f t="shared" si="0"/>
        <v>13052608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24916779</v>
      </c>
      <c r="O5" s="33">
        <f t="shared" ref="O5:O36" si="1">(N5/O$85)</f>
        <v>548.06719750126479</v>
      </c>
      <c r="P5" s="6"/>
    </row>
    <row r="6" spans="1:133">
      <c r="A6" s="12"/>
      <c r="B6" s="25">
        <v>311</v>
      </c>
      <c r="C6" s="20" t="s">
        <v>3</v>
      </c>
      <c r="D6" s="47">
        <v>8632574</v>
      </c>
      <c r="E6" s="47">
        <v>8632569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17265143</v>
      </c>
      <c r="O6" s="48">
        <f t="shared" si="1"/>
        <v>379.76251017310778</v>
      </c>
      <c r="P6" s="9"/>
    </row>
    <row r="7" spans="1:133">
      <c r="A7" s="12"/>
      <c r="B7" s="25">
        <v>312.10000000000002</v>
      </c>
      <c r="C7" s="20" t="s">
        <v>12</v>
      </c>
      <c r="D7" s="47">
        <v>3231597</v>
      </c>
      <c r="E7" s="47">
        <v>218922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3450519</v>
      </c>
      <c r="O7" s="48">
        <f t="shared" si="1"/>
        <v>75.897301101995026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344945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344945</v>
      </c>
      <c r="O8" s="48">
        <f t="shared" si="1"/>
        <v>7.5873787475529548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1668412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1668412</v>
      </c>
      <c r="O9" s="48">
        <f t="shared" si="1"/>
        <v>36.698238127708244</v>
      </c>
      <c r="P9" s="9"/>
    </row>
    <row r="10" spans="1:133">
      <c r="A10" s="12"/>
      <c r="B10" s="25">
        <v>312.42</v>
      </c>
      <c r="C10" s="20" t="s">
        <v>172</v>
      </c>
      <c r="D10" s="47">
        <v>0</v>
      </c>
      <c r="E10" s="47">
        <v>1027791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1027791</v>
      </c>
      <c r="O10" s="48">
        <f t="shared" si="1"/>
        <v>22.607197061346589</v>
      </c>
      <c r="P10" s="9"/>
    </row>
    <row r="11" spans="1:133">
      <c r="A11" s="12"/>
      <c r="B11" s="25">
        <v>312.60000000000002</v>
      </c>
      <c r="C11" s="20" t="s">
        <v>119</v>
      </c>
      <c r="D11" s="47">
        <v>0</v>
      </c>
      <c r="E11" s="47">
        <v>942242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942242</v>
      </c>
      <c r="O11" s="48">
        <f t="shared" si="1"/>
        <v>20.725469062754328</v>
      </c>
      <c r="P11" s="9"/>
    </row>
    <row r="12" spans="1:133">
      <c r="A12" s="12"/>
      <c r="B12" s="25">
        <v>315</v>
      </c>
      <c r="C12" s="20" t="s">
        <v>142</v>
      </c>
      <c r="D12" s="47">
        <v>0</v>
      </c>
      <c r="E12" s="47">
        <v>217727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217727</v>
      </c>
      <c r="O12" s="48">
        <f t="shared" si="1"/>
        <v>4.7891032267998153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SUM(D14:D16)</f>
        <v>32815</v>
      </c>
      <c r="E13" s="32">
        <f t="shared" si="3"/>
        <v>2464129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1982449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24" si="4">SUM(D13:M13)</f>
        <v>4479393</v>
      </c>
      <c r="O13" s="46">
        <f t="shared" si="1"/>
        <v>98.528319732529752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286956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286956</v>
      </c>
      <c r="O14" s="48">
        <f t="shared" si="1"/>
        <v>6.3118579944130389</v>
      </c>
      <c r="P14" s="9"/>
    </row>
    <row r="15" spans="1:133">
      <c r="A15" s="12"/>
      <c r="B15" s="25">
        <v>325.2</v>
      </c>
      <c r="C15" s="20" t="s">
        <v>18</v>
      </c>
      <c r="D15" s="47">
        <v>0</v>
      </c>
      <c r="E15" s="47">
        <v>2161438</v>
      </c>
      <c r="F15" s="47">
        <v>0</v>
      </c>
      <c r="G15" s="47">
        <v>0</v>
      </c>
      <c r="H15" s="47">
        <v>0</v>
      </c>
      <c r="I15" s="47">
        <v>1982449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4143887</v>
      </c>
      <c r="O15" s="48">
        <f t="shared" si="1"/>
        <v>91.148560367771594</v>
      </c>
      <c r="P15" s="9"/>
    </row>
    <row r="16" spans="1:133">
      <c r="A16" s="12"/>
      <c r="B16" s="25">
        <v>329</v>
      </c>
      <c r="C16" s="20" t="s">
        <v>19</v>
      </c>
      <c r="D16" s="47">
        <v>32815</v>
      </c>
      <c r="E16" s="47">
        <v>15735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48550</v>
      </c>
      <c r="O16" s="48">
        <f t="shared" si="1"/>
        <v>1.0679013703451159</v>
      </c>
      <c r="P16" s="9"/>
    </row>
    <row r="17" spans="1:16" ht="15.75">
      <c r="A17" s="29" t="s">
        <v>21</v>
      </c>
      <c r="B17" s="30"/>
      <c r="C17" s="31"/>
      <c r="D17" s="32">
        <f t="shared" ref="D17:M17" si="5">SUM(D18:D41)</f>
        <v>11500578</v>
      </c>
      <c r="E17" s="32">
        <f t="shared" si="5"/>
        <v>9784206</v>
      </c>
      <c r="F17" s="32">
        <f t="shared" si="5"/>
        <v>0</v>
      </c>
      <c r="G17" s="32">
        <f t="shared" si="5"/>
        <v>318523</v>
      </c>
      <c r="H17" s="32">
        <f t="shared" si="5"/>
        <v>0</v>
      </c>
      <c r="I17" s="32">
        <f t="shared" si="5"/>
        <v>465458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5">
        <f t="shared" si="4"/>
        <v>22068765</v>
      </c>
      <c r="O17" s="46">
        <f t="shared" si="1"/>
        <v>485.42254140729824</v>
      </c>
      <c r="P17" s="10"/>
    </row>
    <row r="18" spans="1:16">
      <c r="A18" s="12"/>
      <c r="B18" s="25">
        <v>331.1</v>
      </c>
      <c r="C18" s="20" t="s">
        <v>102</v>
      </c>
      <c r="D18" s="47">
        <v>0</v>
      </c>
      <c r="E18" s="47">
        <v>76906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76906</v>
      </c>
      <c r="O18" s="48">
        <f t="shared" si="1"/>
        <v>1.6916173591711943</v>
      </c>
      <c r="P18" s="9"/>
    </row>
    <row r="19" spans="1:16">
      <c r="A19" s="12"/>
      <c r="B19" s="25">
        <v>331.2</v>
      </c>
      <c r="C19" s="20" t="s">
        <v>20</v>
      </c>
      <c r="D19" s="47">
        <v>0</v>
      </c>
      <c r="E19" s="47">
        <v>289525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289525</v>
      </c>
      <c r="O19" s="48">
        <f t="shared" si="1"/>
        <v>6.3683654840199724</v>
      </c>
      <c r="P19" s="9"/>
    </row>
    <row r="20" spans="1:16">
      <c r="A20" s="12"/>
      <c r="B20" s="25">
        <v>331.41</v>
      </c>
      <c r="C20" s="20" t="s">
        <v>26</v>
      </c>
      <c r="D20" s="47">
        <v>357890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357890</v>
      </c>
      <c r="O20" s="48">
        <f t="shared" si="1"/>
        <v>7.8721157864637181</v>
      </c>
      <c r="P20" s="9"/>
    </row>
    <row r="21" spans="1:16">
      <c r="A21" s="12"/>
      <c r="B21" s="25">
        <v>331.5</v>
      </c>
      <c r="C21" s="20" t="s">
        <v>22</v>
      </c>
      <c r="D21" s="47">
        <v>3695470</v>
      </c>
      <c r="E21" s="47">
        <v>582508</v>
      </c>
      <c r="F21" s="47">
        <v>0</v>
      </c>
      <c r="G21" s="47">
        <v>0</v>
      </c>
      <c r="H21" s="47">
        <v>0</v>
      </c>
      <c r="I21" s="47">
        <v>374549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4652527</v>
      </c>
      <c r="O21" s="48">
        <f t="shared" si="1"/>
        <v>102.33655939995161</v>
      </c>
      <c r="P21" s="9"/>
    </row>
    <row r="22" spans="1:16">
      <c r="A22" s="12"/>
      <c r="B22" s="25">
        <v>331.69</v>
      </c>
      <c r="C22" s="20" t="s">
        <v>28</v>
      </c>
      <c r="D22" s="47">
        <v>0</v>
      </c>
      <c r="E22" s="47">
        <v>203188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203188</v>
      </c>
      <c r="O22" s="48">
        <f t="shared" si="1"/>
        <v>4.4693047093240654</v>
      </c>
      <c r="P22" s="9"/>
    </row>
    <row r="23" spans="1:16">
      <c r="A23" s="12"/>
      <c r="B23" s="25">
        <v>334.2</v>
      </c>
      <c r="C23" s="20" t="s">
        <v>25</v>
      </c>
      <c r="D23" s="47">
        <v>50970</v>
      </c>
      <c r="E23" s="47">
        <v>402624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453594</v>
      </c>
      <c r="O23" s="48">
        <f t="shared" si="1"/>
        <v>9.9772122385236344</v>
      </c>
      <c r="P23" s="9"/>
    </row>
    <row r="24" spans="1:16">
      <c r="A24" s="12"/>
      <c r="B24" s="25">
        <v>334.34</v>
      </c>
      <c r="C24" s="20" t="s">
        <v>29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  <c r="I24" s="47">
        <v>90909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90909</v>
      </c>
      <c r="O24" s="48">
        <f t="shared" si="1"/>
        <v>1.9996260695510635</v>
      </c>
      <c r="P24" s="9"/>
    </row>
    <row r="25" spans="1:16">
      <c r="A25" s="12"/>
      <c r="B25" s="25">
        <v>334.39</v>
      </c>
      <c r="C25" s="20" t="s">
        <v>143</v>
      </c>
      <c r="D25" s="47">
        <v>26500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ref="N25:N36" si="6">SUM(D25:M25)</f>
        <v>26500</v>
      </c>
      <c r="O25" s="48">
        <f t="shared" si="1"/>
        <v>0.58289158216571713</v>
      </c>
      <c r="P25" s="9"/>
    </row>
    <row r="26" spans="1:16">
      <c r="A26" s="12"/>
      <c r="B26" s="25">
        <v>334.49</v>
      </c>
      <c r="C26" s="20" t="s">
        <v>30</v>
      </c>
      <c r="D26" s="47">
        <v>459622</v>
      </c>
      <c r="E26" s="47">
        <v>3250591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3710213</v>
      </c>
      <c r="O26" s="48">
        <f t="shared" si="1"/>
        <v>81.609506631766493</v>
      </c>
      <c r="P26" s="9"/>
    </row>
    <row r="27" spans="1:16">
      <c r="A27" s="12"/>
      <c r="B27" s="25">
        <v>334.5</v>
      </c>
      <c r="C27" s="20" t="s">
        <v>31</v>
      </c>
      <c r="D27" s="47">
        <v>69181</v>
      </c>
      <c r="E27" s="47">
        <v>350000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419181</v>
      </c>
      <c r="O27" s="48">
        <f t="shared" si="1"/>
        <v>9.2202670303323586</v>
      </c>
      <c r="P27" s="9"/>
    </row>
    <row r="28" spans="1:16">
      <c r="A28" s="12"/>
      <c r="B28" s="25">
        <v>334.7</v>
      </c>
      <c r="C28" s="20" t="s">
        <v>32</v>
      </c>
      <c r="D28" s="47">
        <v>433609</v>
      </c>
      <c r="E28" s="47">
        <v>1218538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1652147</v>
      </c>
      <c r="O28" s="48">
        <f t="shared" si="1"/>
        <v>36.340474671711064</v>
      </c>
      <c r="P28" s="9"/>
    </row>
    <row r="29" spans="1:16">
      <c r="A29" s="12"/>
      <c r="B29" s="25">
        <v>335.12</v>
      </c>
      <c r="C29" s="20" t="s">
        <v>144</v>
      </c>
      <c r="D29" s="47">
        <v>1044459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1044459</v>
      </c>
      <c r="O29" s="48">
        <f t="shared" si="1"/>
        <v>22.973824868574447</v>
      </c>
      <c r="P29" s="9"/>
    </row>
    <row r="30" spans="1:16">
      <c r="A30" s="12"/>
      <c r="B30" s="25">
        <v>335.14</v>
      </c>
      <c r="C30" s="20" t="s">
        <v>145</v>
      </c>
      <c r="D30" s="47">
        <v>50564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50564</v>
      </c>
      <c r="O30" s="48">
        <f t="shared" si="1"/>
        <v>1.1122011305897104</v>
      </c>
      <c r="P30" s="9"/>
    </row>
    <row r="31" spans="1:16">
      <c r="A31" s="12"/>
      <c r="B31" s="25">
        <v>335.15</v>
      </c>
      <c r="C31" s="20" t="s">
        <v>146</v>
      </c>
      <c r="D31" s="47">
        <v>7802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7802</v>
      </c>
      <c r="O31" s="48">
        <f t="shared" si="1"/>
        <v>0.17161208015309151</v>
      </c>
      <c r="P31" s="9"/>
    </row>
    <row r="32" spans="1:16">
      <c r="A32" s="12"/>
      <c r="B32" s="25">
        <v>335.16</v>
      </c>
      <c r="C32" s="20" t="s">
        <v>147</v>
      </c>
      <c r="D32" s="47">
        <v>0</v>
      </c>
      <c r="E32" s="47">
        <v>233250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233250</v>
      </c>
      <c r="O32" s="48">
        <f t="shared" si="1"/>
        <v>5.1305457184963599</v>
      </c>
      <c r="P32" s="9"/>
    </row>
    <row r="33" spans="1:16">
      <c r="A33" s="12"/>
      <c r="B33" s="25">
        <v>335.18</v>
      </c>
      <c r="C33" s="20" t="s">
        <v>148</v>
      </c>
      <c r="D33" s="47">
        <v>5177543</v>
      </c>
      <c r="E33" s="47">
        <v>0</v>
      </c>
      <c r="F33" s="47">
        <v>0</v>
      </c>
      <c r="G33" s="47">
        <v>318523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5496066</v>
      </c>
      <c r="O33" s="48">
        <f t="shared" si="1"/>
        <v>120.89096628027187</v>
      </c>
      <c r="P33" s="9"/>
    </row>
    <row r="34" spans="1:16">
      <c r="A34" s="12"/>
      <c r="B34" s="25">
        <v>335.21</v>
      </c>
      <c r="C34" s="20" t="s">
        <v>104</v>
      </c>
      <c r="D34" s="47">
        <v>0</v>
      </c>
      <c r="E34" s="47">
        <v>2407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2407</v>
      </c>
      <c r="O34" s="48">
        <f t="shared" si="1"/>
        <v>5.2944152387655895E-2</v>
      </c>
      <c r="P34" s="9"/>
    </row>
    <row r="35" spans="1:16">
      <c r="A35" s="12"/>
      <c r="B35" s="25">
        <v>335.49</v>
      </c>
      <c r="C35" s="20" t="s">
        <v>38</v>
      </c>
      <c r="D35" s="47">
        <v>0</v>
      </c>
      <c r="E35" s="47">
        <v>1492315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1492315</v>
      </c>
      <c r="O35" s="48">
        <f t="shared" si="1"/>
        <v>32.824824582627635</v>
      </c>
      <c r="P35" s="9"/>
    </row>
    <row r="36" spans="1:16">
      <c r="A36" s="12"/>
      <c r="B36" s="25">
        <v>336</v>
      </c>
      <c r="C36" s="20" t="s">
        <v>4</v>
      </c>
      <c r="D36" s="47">
        <v>16833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16833</v>
      </c>
      <c r="O36" s="48">
        <f t="shared" si="1"/>
        <v>0.37025713217341577</v>
      </c>
      <c r="P36" s="9"/>
    </row>
    <row r="37" spans="1:16">
      <c r="A37" s="12"/>
      <c r="B37" s="25">
        <v>337.1</v>
      </c>
      <c r="C37" s="20" t="s">
        <v>40</v>
      </c>
      <c r="D37" s="47">
        <v>0</v>
      </c>
      <c r="E37" s="47">
        <v>147776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ref="N37:N43" si="7">SUM(D37:M37)</f>
        <v>147776</v>
      </c>
      <c r="O37" s="48">
        <f t="shared" ref="O37:O68" si="8">(N37/O$85)</f>
        <v>3.2504674130611706</v>
      </c>
      <c r="P37" s="9"/>
    </row>
    <row r="38" spans="1:16">
      <c r="A38" s="12"/>
      <c r="B38" s="25">
        <v>337.2</v>
      </c>
      <c r="C38" s="20" t="s">
        <v>41</v>
      </c>
      <c r="D38" s="47">
        <v>0</v>
      </c>
      <c r="E38" s="47">
        <v>28779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28779</v>
      </c>
      <c r="O38" s="48">
        <f t="shared" si="8"/>
        <v>0.63302025823196884</v>
      </c>
      <c r="P38" s="9"/>
    </row>
    <row r="39" spans="1:16">
      <c r="A39" s="12"/>
      <c r="B39" s="25">
        <v>337.3</v>
      </c>
      <c r="C39" s="20" t="s">
        <v>42</v>
      </c>
      <c r="D39" s="47">
        <v>102236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102236</v>
      </c>
      <c r="O39" s="48">
        <f t="shared" si="8"/>
        <v>2.2487737280865758</v>
      </c>
      <c r="P39" s="9"/>
    </row>
    <row r="40" spans="1:16">
      <c r="A40" s="12"/>
      <c r="B40" s="25">
        <v>337.5</v>
      </c>
      <c r="C40" s="20" t="s">
        <v>203</v>
      </c>
      <c r="D40" s="47">
        <v>7899</v>
      </c>
      <c r="E40" s="47">
        <v>2500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10399</v>
      </c>
      <c r="O40" s="48">
        <f t="shared" si="8"/>
        <v>0.22873545520533181</v>
      </c>
      <c r="P40" s="9"/>
    </row>
    <row r="41" spans="1:16">
      <c r="A41" s="12"/>
      <c r="B41" s="25">
        <v>337.7</v>
      </c>
      <c r="C41" s="20" t="s">
        <v>43</v>
      </c>
      <c r="D41" s="47">
        <v>0</v>
      </c>
      <c r="E41" s="47">
        <v>1503299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1503299</v>
      </c>
      <c r="O41" s="48">
        <f t="shared" si="8"/>
        <v>33.06642764445813</v>
      </c>
      <c r="P41" s="9"/>
    </row>
    <row r="42" spans="1:16" ht="15.75">
      <c r="A42" s="29" t="s">
        <v>48</v>
      </c>
      <c r="B42" s="30"/>
      <c r="C42" s="31"/>
      <c r="D42" s="32">
        <f t="shared" ref="D42:M42" si="9">SUM(D43:D65)</f>
        <v>2936830</v>
      </c>
      <c r="E42" s="32">
        <f t="shared" si="9"/>
        <v>3273004</v>
      </c>
      <c r="F42" s="32">
        <f t="shared" si="9"/>
        <v>0</v>
      </c>
      <c r="G42" s="32">
        <f t="shared" si="9"/>
        <v>0</v>
      </c>
      <c r="H42" s="32">
        <f t="shared" si="9"/>
        <v>0</v>
      </c>
      <c r="I42" s="32">
        <f t="shared" si="9"/>
        <v>1037579</v>
      </c>
      <c r="J42" s="32">
        <f t="shared" si="9"/>
        <v>0</v>
      </c>
      <c r="K42" s="32">
        <f t="shared" si="9"/>
        <v>0</v>
      </c>
      <c r="L42" s="32">
        <f t="shared" si="9"/>
        <v>0</v>
      </c>
      <c r="M42" s="32">
        <f t="shared" si="9"/>
        <v>0</v>
      </c>
      <c r="N42" s="32">
        <f t="shared" si="7"/>
        <v>7247413</v>
      </c>
      <c r="O42" s="46">
        <f t="shared" si="8"/>
        <v>159.4134351010712</v>
      </c>
      <c r="P42" s="10"/>
    </row>
    <row r="43" spans="1:16">
      <c r="A43" s="12"/>
      <c r="B43" s="25">
        <v>341.1</v>
      </c>
      <c r="C43" s="20" t="s">
        <v>149</v>
      </c>
      <c r="D43" s="47">
        <v>0</v>
      </c>
      <c r="E43" s="47">
        <v>1435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1435</v>
      </c>
      <c r="O43" s="48">
        <f t="shared" si="8"/>
        <v>3.156412907199261E-2</v>
      </c>
      <c r="P43" s="9"/>
    </row>
    <row r="44" spans="1:16">
      <c r="A44" s="12"/>
      <c r="B44" s="25">
        <v>341.15</v>
      </c>
      <c r="C44" s="20" t="s">
        <v>150</v>
      </c>
      <c r="D44" s="47">
        <v>0</v>
      </c>
      <c r="E44" s="47">
        <v>70530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ref="N44:N65" si="10">SUM(D44:M44)</f>
        <v>70530</v>
      </c>
      <c r="O44" s="48">
        <f t="shared" si="8"/>
        <v>1.5513714449112466</v>
      </c>
      <c r="P44" s="9"/>
    </row>
    <row r="45" spans="1:16">
      <c r="A45" s="12"/>
      <c r="B45" s="25">
        <v>341.3</v>
      </c>
      <c r="C45" s="20" t="s">
        <v>151</v>
      </c>
      <c r="D45" s="47">
        <v>0</v>
      </c>
      <c r="E45" s="47">
        <v>133729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10"/>
        <v>133729</v>
      </c>
      <c r="O45" s="48">
        <f t="shared" si="8"/>
        <v>2.9414908826958186</v>
      </c>
      <c r="P45" s="9"/>
    </row>
    <row r="46" spans="1:16">
      <c r="A46" s="12"/>
      <c r="B46" s="25">
        <v>341.51</v>
      </c>
      <c r="C46" s="20" t="s">
        <v>166</v>
      </c>
      <c r="D46" s="47">
        <v>17999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10"/>
        <v>17999</v>
      </c>
      <c r="O46" s="48">
        <f t="shared" si="8"/>
        <v>0.3959043617887073</v>
      </c>
      <c r="P46" s="9"/>
    </row>
    <row r="47" spans="1:16">
      <c r="A47" s="12"/>
      <c r="B47" s="25">
        <v>341.52</v>
      </c>
      <c r="C47" s="20" t="s">
        <v>152</v>
      </c>
      <c r="D47" s="47">
        <v>0</v>
      </c>
      <c r="E47" s="47">
        <v>453014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10"/>
        <v>453014</v>
      </c>
      <c r="O47" s="48">
        <f t="shared" si="8"/>
        <v>9.964454611442271</v>
      </c>
      <c r="P47" s="9"/>
    </row>
    <row r="48" spans="1:16">
      <c r="A48" s="12"/>
      <c r="B48" s="25">
        <v>341.54</v>
      </c>
      <c r="C48" s="20" t="s">
        <v>153</v>
      </c>
      <c r="D48" s="47">
        <v>2107</v>
      </c>
      <c r="E48" s="47">
        <v>5758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10"/>
        <v>7865</v>
      </c>
      <c r="O48" s="48">
        <f t="shared" si="8"/>
        <v>0.17299782240503267</v>
      </c>
      <c r="P48" s="9"/>
    </row>
    <row r="49" spans="1:16">
      <c r="A49" s="12"/>
      <c r="B49" s="25">
        <v>341.56</v>
      </c>
      <c r="C49" s="20" t="s">
        <v>154</v>
      </c>
      <c r="D49" s="47">
        <v>5302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10"/>
        <v>5302</v>
      </c>
      <c r="O49" s="48">
        <f t="shared" si="8"/>
        <v>0.11662230825066537</v>
      </c>
      <c r="P49" s="9"/>
    </row>
    <row r="50" spans="1:16">
      <c r="A50" s="12"/>
      <c r="B50" s="25">
        <v>341.8</v>
      </c>
      <c r="C50" s="20" t="s">
        <v>155</v>
      </c>
      <c r="D50" s="47">
        <v>0</v>
      </c>
      <c r="E50" s="47">
        <v>1290209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10"/>
        <v>1290209</v>
      </c>
      <c r="O50" s="48">
        <f t="shared" si="8"/>
        <v>28.379319446582937</v>
      </c>
      <c r="P50" s="9"/>
    </row>
    <row r="51" spans="1:16">
      <c r="A51" s="12"/>
      <c r="B51" s="25">
        <v>341.9</v>
      </c>
      <c r="C51" s="20" t="s">
        <v>167</v>
      </c>
      <c r="D51" s="47">
        <v>0</v>
      </c>
      <c r="E51" s="47">
        <v>688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0"/>
        <v>688</v>
      </c>
      <c r="O51" s="48">
        <f t="shared" si="8"/>
        <v>1.5133185227547676E-2</v>
      </c>
      <c r="P51" s="9"/>
    </row>
    <row r="52" spans="1:16">
      <c r="A52" s="12"/>
      <c r="B52" s="25">
        <v>342.3</v>
      </c>
      <c r="C52" s="20" t="s">
        <v>110</v>
      </c>
      <c r="D52" s="47">
        <v>0</v>
      </c>
      <c r="E52" s="47">
        <v>9874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0"/>
        <v>9874</v>
      </c>
      <c r="O52" s="48">
        <f t="shared" si="8"/>
        <v>0.21718760310582233</v>
      </c>
      <c r="P52" s="9"/>
    </row>
    <row r="53" spans="1:16">
      <c r="A53" s="12"/>
      <c r="B53" s="25">
        <v>342.5</v>
      </c>
      <c r="C53" s="20" t="s">
        <v>57</v>
      </c>
      <c r="D53" s="47">
        <v>0</v>
      </c>
      <c r="E53" s="47">
        <v>18235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18235</v>
      </c>
      <c r="O53" s="48">
        <f t="shared" si="8"/>
        <v>0.40109539625629631</v>
      </c>
      <c r="P53" s="9"/>
    </row>
    <row r="54" spans="1:16">
      <c r="A54" s="12"/>
      <c r="B54" s="25">
        <v>342.6</v>
      </c>
      <c r="C54" s="20" t="s">
        <v>58</v>
      </c>
      <c r="D54" s="47">
        <v>2911422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2911422</v>
      </c>
      <c r="O54" s="48">
        <f t="shared" si="8"/>
        <v>64.039372676682135</v>
      </c>
      <c r="P54" s="9"/>
    </row>
    <row r="55" spans="1:16">
      <c r="A55" s="12"/>
      <c r="B55" s="25">
        <v>342.9</v>
      </c>
      <c r="C55" s="20" t="s">
        <v>59</v>
      </c>
      <c r="D55" s="47">
        <v>0</v>
      </c>
      <c r="E55" s="47">
        <v>134146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134146</v>
      </c>
      <c r="O55" s="48">
        <f t="shared" si="8"/>
        <v>2.9506631766491433</v>
      </c>
      <c r="P55" s="9"/>
    </row>
    <row r="56" spans="1:16">
      <c r="A56" s="12"/>
      <c r="B56" s="25">
        <v>343.3</v>
      </c>
      <c r="C56" s="20" t="s">
        <v>212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47">
        <v>226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226</v>
      </c>
      <c r="O56" s="48">
        <f t="shared" si="8"/>
        <v>4.9710753799793242E-3</v>
      </c>
      <c r="P56" s="9"/>
    </row>
    <row r="57" spans="1:16">
      <c r="A57" s="12"/>
      <c r="B57" s="25">
        <v>343.4</v>
      </c>
      <c r="C57" s="20" t="s">
        <v>60</v>
      </c>
      <c r="D57" s="47">
        <v>0</v>
      </c>
      <c r="E57" s="47">
        <v>0</v>
      </c>
      <c r="F57" s="47">
        <v>0</v>
      </c>
      <c r="G57" s="47">
        <v>0</v>
      </c>
      <c r="H57" s="47">
        <v>0</v>
      </c>
      <c r="I57" s="47">
        <v>1037353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1037353</v>
      </c>
      <c r="O57" s="48">
        <f t="shared" si="8"/>
        <v>22.81752194091899</v>
      </c>
      <c r="P57" s="9"/>
    </row>
    <row r="58" spans="1:16">
      <c r="A58" s="12"/>
      <c r="B58" s="25">
        <v>344.9</v>
      </c>
      <c r="C58" s="20" t="s">
        <v>156</v>
      </c>
      <c r="D58" s="47">
        <v>0</v>
      </c>
      <c r="E58" s="47">
        <v>192898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192898</v>
      </c>
      <c r="O58" s="48">
        <f t="shared" si="8"/>
        <v>4.24296680817368</v>
      </c>
      <c r="P58" s="9"/>
    </row>
    <row r="59" spans="1:16">
      <c r="A59" s="12"/>
      <c r="B59" s="25">
        <v>347.1</v>
      </c>
      <c r="C59" s="20" t="s">
        <v>63</v>
      </c>
      <c r="D59" s="47">
        <v>0</v>
      </c>
      <c r="E59" s="47">
        <v>130000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130000</v>
      </c>
      <c r="O59" s="48">
        <f t="shared" si="8"/>
        <v>2.8594681389261596</v>
      </c>
      <c r="P59" s="9"/>
    </row>
    <row r="60" spans="1:16">
      <c r="A60" s="12"/>
      <c r="B60" s="25">
        <v>347.2</v>
      </c>
      <c r="C60" s="20" t="s">
        <v>64</v>
      </c>
      <c r="D60" s="47">
        <v>0</v>
      </c>
      <c r="E60" s="47">
        <v>119944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119944</v>
      </c>
      <c r="O60" s="48">
        <f t="shared" si="8"/>
        <v>2.6382772804258408</v>
      </c>
      <c r="P60" s="9"/>
    </row>
    <row r="61" spans="1:16">
      <c r="A61" s="12"/>
      <c r="B61" s="25">
        <v>348.82</v>
      </c>
      <c r="C61" s="20" t="s">
        <v>157</v>
      </c>
      <c r="D61" s="47">
        <v>0</v>
      </c>
      <c r="E61" s="47">
        <v>581104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581104</v>
      </c>
      <c r="O61" s="48">
        <f t="shared" si="8"/>
        <v>12.781910564634979</v>
      </c>
      <c r="P61" s="9"/>
    </row>
    <row r="62" spans="1:16">
      <c r="A62" s="12"/>
      <c r="B62" s="25">
        <v>348.85</v>
      </c>
      <c r="C62" s="20" t="s">
        <v>204</v>
      </c>
      <c r="D62" s="47">
        <v>0</v>
      </c>
      <c r="E62" s="47">
        <v>30273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30273</v>
      </c>
      <c r="O62" s="48">
        <f t="shared" si="8"/>
        <v>0.6658821459208587</v>
      </c>
      <c r="P62" s="9"/>
    </row>
    <row r="63" spans="1:16">
      <c r="A63" s="12"/>
      <c r="B63" s="25">
        <v>348.92399999999998</v>
      </c>
      <c r="C63" s="20" t="s">
        <v>158</v>
      </c>
      <c r="D63" s="47">
        <v>0</v>
      </c>
      <c r="E63" s="47">
        <v>11478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11478</v>
      </c>
      <c r="O63" s="48">
        <f t="shared" si="8"/>
        <v>0.25246904075841892</v>
      </c>
      <c r="P63" s="9"/>
    </row>
    <row r="64" spans="1:16">
      <c r="A64" s="12"/>
      <c r="B64" s="25">
        <v>348.93</v>
      </c>
      <c r="C64" s="20" t="s">
        <v>159</v>
      </c>
      <c r="D64" s="47">
        <v>0</v>
      </c>
      <c r="E64" s="47">
        <v>56040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56040</v>
      </c>
      <c r="O64" s="48">
        <f t="shared" si="8"/>
        <v>1.2326507269647846</v>
      </c>
      <c r="P64" s="9"/>
    </row>
    <row r="65" spans="1:16">
      <c r="A65" s="12"/>
      <c r="B65" s="25">
        <v>348.93099999999998</v>
      </c>
      <c r="C65" s="20" t="s">
        <v>160</v>
      </c>
      <c r="D65" s="47">
        <v>0</v>
      </c>
      <c r="E65" s="47">
        <v>33649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33649</v>
      </c>
      <c r="O65" s="48">
        <f t="shared" si="8"/>
        <v>0.74014033389789502</v>
      </c>
      <c r="P65" s="9"/>
    </row>
    <row r="66" spans="1:16" ht="15.75">
      <c r="A66" s="29" t="s">
        <v>49</v>
      </c>
      <c r="B66" s="30"/>
      <c r="C66" s="31"/>
      <c r="D66" s="32">
        <f t="shared" ref="D66:M66" si="11">SUM(D67:D73)</f>
        <v>16658</v>
      </c>
      <c r="E66" s="32">
        <f t="shared" si="11"/>
        <v>500502</v>
      </c>
      <c r="F66" s="32">
        <f t="shared" si="11"/>
        <v>0</v>
      </c>
      <c r="G66" s="32">
        <f t="shared" si="11"/>
        <v>0</v>
      </c>
      <c r="H66" s="32">
        <f t="shared" si="11"/>
        <v>0</v>
      </c>
      <c r="I66" s="32">
        <f t="shared" si="11"/>
        <v>0</v>
      </c>
      <c r="J66" s="32">
        <f t="shared" si="11"/>
        <v>0</v>
      </c>
      <c r="K66" s="32">
        <f t="shared" si="11"/>
        <v>0</v>
      </c>
      <c r="L66" s="32">
        <f t="shared" si="11"/>
        <v>0</v>
      </c>
      <c r="M66" s="32">
        <f t="shared" si="11"/>
        <v>0</v>
      </c>
      <c r="N66" s="32">
        <f>SUM(D66:M66)</f>
        <v>517160</v>
      </c>
      <c r="O66" s="46">
        <f t="shared" si="8"/>
        <v>11.375404174823483</v>
      </c>
      <c r="P66" s="10"/>
    </row>
    <row r="67" spans="1:16">
      <c r="A67" s="13"/>
      <c r="B67" s="40">
        <v>351.1</v>
      </c>
      <c r="C67" s="21" t="s">
        <v>81</v>
      </c>
      <c r="D67" s="47">
        <v>0</v>
      </c>
      <c r="E67" s="47">
        <v>66764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>SUM(D67:M67)</f>
        <v>66764</v>
      </c>
      <c r="O67" s="48">
        <f t="shared" si="8"/>
        <v>1.4685348525174318</v>
      </c>
      <c r="P67" s="9"/>
    </row>
    <row r="68" spans="1:16">
      <c r="A68" s="13"/>
      <c r="B68" s="40">
        <v>351.3</v>
      </c>
      <c r="C68" s="21" t="s">
        <v>186</v>
      </c>
      <c r="D68" s="47">
        <v>0</v>
      </c>
      <c r="E68" s="47">
        <v>145218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ref="N68:N73" si="12">SUM(D68:M68)</f>
        <v>145218</v>
      </c>
      <c r="O68" s="48">
        <f t="shared" si="8"/>
        <v>3.1942018784506083</v>
      </c>
      <c r="P68" s="9"/>
    </row>
    <row r="69" spans="1:16">
      <c r="A69" s="13"/>
      <c r="B69" s="40">
        <v>351.5</v>
      </c>
      <c r="C69" s="21" t="s">
        <v>83</v>
      </c>
      <c r="D69" s="47">
        <v>0</v>
      </c>
      <c r="E69" s="47">
        <v>177360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2"/>
        <v>177360</v>
      </c>
      <c r="O69" s="48">
        <f t="shared" ref="O69:O83" si="13">(N69/O$85)</f>
        <v>3.9011943778457208</v>
      </c>
      <c r="P69" s="9"/>
    </row>
    <row r="70" spans="1:16">
      <c r="A70" s="13"/>
      <c r="B70" s="40">
        <v>351.8</v>
      </c>
      <c r="C70" s="21" t="s">
        <v>161</v>
      </c>
      <c r="D70" s="47">
        <v>0</v>
      </c>
      <c r="E70" s="47">
        <v>91993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2"/>
        <v>91993</v>
      </c>
      <c r="O70" s="48">
        <f t="shared" si="13"/>
        <v>2.0234696346479555</v>
      </c>
      <c r="P70" s="9"/>
    </row>
    <row r="71" spans="1:16">
      <c r="A71" s="13"/>
      <c r="B71" s="40">
        <v>351.9</v>
      </c>
      <c r="C71" s="21" t="s">
        <v>162</v>
      </c>
      <c r="D71" s="47">
        <v>0</v>
      </c>
      <c r="E71" s="47">
        <v>4389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2"/>
        <v>4389</v>
      </c>
      <c r="O71" s="48">
        <f t="shared" si="13"/>
        <v>9.6540043551899352E-2</v>
      </c>
      <c r="P71" s="9"/>
    </row>
    <row r="72" spans="1:16">
      <c r="A72" s="13"/>
      <c r="B72" s="40">
        <v>352</v>
      </c>
      <c r="C72" s="21" t="s">
        <v>84</v>
      </c>
      <c r="D72" s="47">
        <v>0</v>
      </c>
      <c r="E72" s="47">
        <v>14778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2"/>
        <v>14778</v>
      </c>
      <c r="O72" s="48">
        <f t="shared" si="13"/>
        <v>0.32505553966962147</v>
      </c>
      <c r="P72" s="9"/>
    </row>
    <row r="73" spans="1:16">
      <c r="A73" s="13"/>
      <c r="B73" s="40">
        <v>359</v>
      </c>
      <c r="C73" s="21" t="s">
        <v>85</v>
      </c>
      <c r="D73" s="47">
        <v>16658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2"/>
        <v>16658</v>
      </c>
      <c r="O73" s="48">
        <f t="shared" si="13"/>
        <v>0.36640784814024591</v>
      </c>
      <c r="P73" s="9"/>
    </row>
    <row r="74" spans="1:16" ht="15.75">
      <c r="A74" s="29" t="s">
        <v>5</v>
      </c>
      <c r="B74" s="30"/>
      <c r="C74" s="31"/>
      <c r="D74" s="32">
        <f t="shared" ref="D74:M74" si="14">SUM(D75:D79)</f>
        <v>1851820</v>
      </c>
      <c r="E74" s="32">
        <f t="shared" si="14"/>
        <v>423781</v>
      </c>
      <c r="F74" s="32">
        <f t="shared" si="14"/>
        <v>0</v>
      </c>
      <c r="G74" s="32">
        <f t="shared" si="14"/>
        <v>49490</v>
      </c>
      <c r="H74" s="32">
        <f t="shared" si="14"/>
        <v>0</v>
      </c>
      <c r="I74" s="32">
        <f t="shared" si="14"/>
        <v>159863</v>
      </c>
      <c r="J74" s="32">
        <f t="shared" si="14"/>
        <v>0</v>
      </c>
      <c r="K74" s="32">
        <f t="shared" si="14"/>
        <v>0</v>
      </c>
      <c r="L74" s="32">
        <f t="shared" si="14"/>
        <v>0</v>
      </c>
      <c r="M74" s="32">
        <f t="shared" si="14"/>
        <v>0</v>
      </c>
      <c r="N74" s="32">
        <f t="shared" ref="N74:N83" si="15">SUM(D74:M74)</f>
        <v>2484954</v>
      </c>
      <c r="O74" s="46">
        <f t="shared" si="13"/>
        <v>54.658821459208589</v>
      </c>
      <c r="P74" s="10"/>
    </row>
    <row r="75" spans="1:16">
      <c r="A75" s="12"/>
      <c r="B75" s="25">
        <v>361.1</v>
      </c>
      <c r="C75" s="20" t="s">
        <v>86</v>
      </c>
      <c r="D75" s="47">
        <v>43572</v>
      </c>
      <c r="E75" s="47">
        <v>60127</v>
      </c>
      <c r="F75" s="47">
        <v>0</v>
      </c>
      <c r="G75" s="47">
        <v>49490</v>
      </c>
      <c r="H75" s="47">
        <v>0</v>
      </c>
      <c r="I75" s="47">
        <v>9977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5"/>
        <v>163166</v>
      </c>
      <c r="O75" s="48">
        <f t="shared" si="13"/>
        <v>3.5889844488925058</v>
      </c>
      <c r="P75" s="9"/>
    </row>
    <row r="76" spans="1:16">
      <c r="A76" s="12"/>
      <c r="B76" s="25">
        <v>362</v>
      </c>
      <c r="C76" s="20" t="s">
        <v>87</v>
      </c>
      <c r="D76" s="47">
        <v>526334</v>
      </c>
      <c r="E76" s="47">
        <v>13200</v>
      </c>
      <c r="F76" s="47">
        <v>0</v>
      </c>
      <c r="G76" s="47">
        <v>0</v>
      </c>
      <c r="H76" s="47">
        <v>0</v>
      </c>
      <c r="I76" s="47">
        <v>16232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5"/>
        <v>555766</v>
      </c>
      <c r="O76" s="48">
        <f t="shared" si="13"/>
        <v>12.224578228449509</v>
      </c>
      <c r="P76" s="9"/>
    </row>
    <row r="77" spans="1:16">
      <c r="A77" s="12"/>
      <c r="B77" s="25">
        <v>364</v>
      </c>
      <c r="C77" s="20" t="s">
        <v>163</v>
      </c>
      <c r="D77" s="47">
        <v>0</v>
      </c>
      <c r="E77" s="47">
        <v>5846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5"/>
        <v>5846</v>
      </c>
      <c r="O77" s="48">
        <f t="shared" si="13"/>
        <v>0.12858808261663329</v>
      </c>
      <c r="P77" s="9"/>
    </row>
    <row r="78" spans="1:16">
      <c r="A78" s="12"/>
      <c r="B78" s="25">
        <v>366</v>
      </c>
      <c r="C78" s="20" t="s">
        <v>90</v>
      </c>
      <c r="D78" s="47">
        <v>0</v>
      </c>
      <c r="E78" s="47">
        <v>23056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5"/>
        <v>23056</v>
      </c>
      <c r="O78" s="48">
        <f t="shared" si="13"/>
        <v>0.50713767239293495</v>
      </c>
      <c r="P78" s="9"/>
    </row>
    <row r="79" spans="1:16">
      <c r="A79" s="12"/>
      <c r="B79" s="25">
        <v>369.9</v>
      </c>
      <c r="C79" s="20" t="s">
        <v>91</v>
      </c>
      <c r="D79" s="47">
        <v>1281914</v>
      </c>
      <c r="E79" s="47">
        <v>321552</v>
      </c>
      <c r="F79" s="47">
        <v>0</v>
      </c>
      <c r="G79" s="47">
        <v>0</v>
      </c>
      <c r="H79" s="47">
        <v>0</v>
      </c>
      <c r="I79" s="47">
        <v>133654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5"/>
        <v>1737120</v>
      </c>
      <c r="O79" s="48">
        <f t="shared" si="13"/>
        <v>38.209533026857002</v>
      </c>
      <c r="P79" s="9"/>
    </row>
    <row r="80" spans="1:16" ht="15.75">
      <c r="A80" s="29" t="s">
        <v>50</v>
      </c>
      <c r="B80" s="30"/>
      <c r="C80" s="31"/>
      <c r="D80" s="32">
        <f t="shared" ref="D80:M80" si="16">SUM(D81:D82)</f>
        <v>1824147</v>
      </c>
      <c r="E80" s="32">
        <f t="shared" si="16"/>
        <v>19817956</v>
      </c>
      <c r="F80" s="32">
        <f t="shared" si="16"/>
        <v>0</v>
      </c>
      <c r="G80" s="32">
        <f t="shared" si="16"/>
        <v>0</v>
      </c>
      <c r="H80" s="32">
        <f t="shared" si="16"/>
        <v>0</v>
      </c>
      <c r="I80" s="32">
        <f t="shared" si="16"/>
        <v>113350</v>
      </c>
      <c r="J80" s="32">
        <f t="shared" si="16"/>
        <v>0</v>
      </c>
      <c r="K80" s="32">
        <f t="shared" si="16"/>
        <v>0</v>
      </c>
      <c r="L80" s="32">
        <f t="shared" si="16"/>
        <v>0</v>
      </c>
      <c r="M80" s="32">
        <f t="shared" si="16"/>
        <v>0</v>
      </c>
      <c r="N80" s="32">
        <f t="shared" si="15"/>
        <v>21755453</v>
      </c>
      <c r="O80" s="46">
        <f t="shared" si="13"/>
        <v>478.53095924158106</v>
      </c>
      <c r="P80" s="9"/>
    </row>
    <row r="81" spans="1:119">
      <c r="A81" s="12"/>
      <c r="B81" s="25">
        <v>381</v>
      </c>
      <c r="C81" s="20" t="s">
        <v>92</v>
      </c>
      <c r="D81" s="47">
        <v>1730370</v>
      </c>
      <c r="E81" s="47">
        <v>18312177</v>
      </c>
      <c r="F81" s="47">
        <v>0</v>
      </c>
      <c r="G81" s="47">
        <v>0</v>
      </c>
      <c r="H81" s="47">
        <v>0</v>
      </c>
      <c r="I81" s="47">
        <v>113350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5"/>
        <v>20155897</v>
      </c>
      <c r="O81" s="48">
        <f t="shared" si="13"/>
        <v>443.34727140751818</v>
      </c>
      <c r="P81" s="9"/>
    </row>
    <row r="82" spans="1:119" ht="15.75" thickBot="1">
      <c r="A82" s="12"/>
      <c r="B82" s="25">
        <v>384</v>
      </c>
      <c r="C82" s="20" t="s">
        <v>168</v>
      </c>
      <c r="D82" s="47">
        <v>93777</v>
      </c>
      <c r="E82" s="47">
        <v>1505779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5"/>
        <v>1599556</v>
      </c>
      <c r="O82" s="48">
        <f t="shared" si="13"/>
        <v>35.183687834062866</v>
      </c>
      <c r="P82" s="9"/>
    </row>
    <row r="83" spans="1:119" ht="16.5" thickBot="1">
      <c r="A83" s="14" t="s">
        <v>65</v>
      </c>
      <c r="B83" s="23"/>
      <c r="C83" s="22"/>
      <c r="D83" s="15">
        <f t="shared" ref="D83:M83" si="17">SUM(D5,D13,D17,D42,D66,D74,D80)</f>
        <v>30027019</v>
      </c>
      <c r="E83" s="15">
        <f t="shared" si="17"/>
        <v>49316186</v>
      </c>
      <c r="F83" s="15">
        <f t="shared" si="17"/>
        <v>0</v>
      </c>
      <c r="G83" s="15">
        <f t="shared" si="17"/>
        <v>368013</v>
      </c>
      <c r="H83" s="15">
        <f t="shared" si="17"/>
        <v>0</v>
      </c>
      <c r="I83" s="15">
        <f t="shared" si="17"/>
        <v>3758699</v>
      </c>
      <c r="J83" s="15">
        <f t="shared" si="17"/>
        <v>0</v>
      </c>
      <c r="K83" s="15">
        <f t="shared" si="17"/>
        <v>0</v>
      </c>
      <c r="L83" s="15">
        <f t="shared" si="17"/>
        <v>0</v>
      </c>
      <c r="M83" s="15">
        <f t="shared" si="17"/>
        <v>0</v>
      </c>
      <c r="N83" s="15">
        <f t="shared" si="15"/>
        <v>83469917</v>
      </c>
      <c r="O83" s="38">
        <f t="shared" si="13"/>
        <v>1835.9966786177772</v>
      </c>
      <c r="P83" s="6"/>
      <c r="Q83" s="2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</row>
    <row r="84" spans="1:119">
      <c r="A84" s="16"/>
      <c r="B84" s="18"/>
      <c r="C84" s="18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9"/>
    </row>
    <row r="85" spans="1:119">
      <c r="A85" s="41"/>
      <c r="B85" s="42"/>
      <c r="C85" s="42"/>
      <c r="D85" s="43"/>
      <c r="E85" s="43"/>
      <c r="F85" s="43"/>
      <c r="G85" s="43"/>
      <c r="H85" s="43"/>
      <c r="I85" s="43"/>
      <c r="J85" s="43"/>
      <c r="K85" s="43"/>
      <c r="L85" s="119" t="s">
        <v>220</v>
      </c>
      <c r="M85" s="119"/>
      <c r="N85" s="119"/>
      <c r="O85" s="44">
        <v>45463</v>
      </c>
    </row>
    <row r="86" spans="1:119">
      <c r="A86" s="120"/>
      <c r="B86" s="97"/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8"/>
    </row>
    <row r="87" spans="1:119" ht="15.75" customHeight="1" thickBot="1">
      <c r="A87" s="121" t="s">
        <v>125</v>
      </c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1"/>
    </row>
  </sheetData>
  <mergeCells count="10">
    <mergeCell ref="L85:N85"/>
    <mergeCell ref="A86:O86"/>
    <mergeCell ref="A87:O8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8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100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215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93</v>
      </c>
      <c r="B3" s="109"/>
      <c r="C3" s="110"/>
      <c r="D3" s="129" t="s">
        <v>44</v>
      </c>
      <c r="E3" s="130"/>
      <c r="F3" s="130"/>
      <c r="G3" s="130"/>
      <c r="H3" s="131"/>
      <c r="I3" s="129" t="s">
        <v>45</v>
      </c>
      <c r="J3" s="131"/>
      <c r="K3" s="129" t="s">
        <v>47</v>
      </c>
      <c r="L3" s="131"/>
      <c r="M3" s="36"/>
      <c r="N3" s="37"/>
      <c r="O3" s="132" t="s">
        <v>98</v>
      </c>
      <c r="P3" s="11"/>
      <c r="Q3"/>
    </row>
    <row r="4" spans="1:133" ht="32.25" customHeight="1" thickBot="1">
      <c r="A4" s="111"/>
      <c r="B4" s="112"/>
      <c r="C4" s="113"/>
      <c r="D4" s="34" t="s">
        <v>6</v>
      </c>
      <c r="E4" s="34" t="s">
        <v>94</v>
      </c>
      <c r="F4" s="34" t="s">
        <v>95</v>
      </c>
      <c r="G4" s="34" t="s">
        <v>96</v>
      </c>
      <c r="H4" s="34" t="s">
        <v>7</v>
      </c>
      <c r="I4" s="34" t="s">
        <v>8</v>
      </c>
      <c r="J4" s="35" t="s">
        <v>97</v>
      </c>
      <c r="K4" s="35" t="s">
        <v>9</v>
      </c>
      <c r="L4" s="35" t="s">
        <v>10</v>
      </c>
      <c r="M4" s="35" t="s">
        <v>11</v>
      </c>
      <c r="N4" s="35" t="s">
        <v>46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10127585</v>
      </c>
      <c r="E5" s="27">
        <f t="shared" si="0"/>
        <v>14217039</v>
      </c>
      <c r="F5" s="27">
        <f t="shared" si="0"/>
        <v>0</v>
      </c>
      <c r="G5" s="27">
        <f t="shared" si="0"/>
        <v>5533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24350157</v>
      </c>
      <c r="O5" s="33">
        <f t="shared" ref="O5:O36" si="1">(N5/O$84)</f>
        <v>536.07549039033086</v>
      </c>
      <c r="P5" s="6"/>
    </row>
    <row r="6" spans="1:133">
      <c r="A6" s="12"/>
      <c r="B6" s="25">
        <v>311</v>
      </c>
      <c r="C6" s="20" t="s">
        <v>3</v>
      </c>
      <c r="D6" s="47">
        <v>8401351</v>
      </c>
      <c r="E6" s="47">
        <v>8401346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16802697</v>
      </c>
      <c r="O6" s="48">
        <f t="shared" si="1"/>
        <v>369.91605574268544</v>
      </c>
      <c r="P6" s="9"/>
    </row>
    <row r="7" spans="1:133">
      <c r="A7" s="12"/>
      <c r="B7" s="25">
        <v>312.10000000000002</v>
      </c>
      <c r="C7" s="20" t="s">
        <v>12</v>
      </c>
      <c r="D7" s="47">
        <v>1726234</v>
      </c>
      <c r="E7" s="47">
        <v>278320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3" si="2">SUM(D7:M7)</f>
        <v>2004554</v>
      </c>
      <c r="O7" s="48">
        <f t="shared" si="1"/>
        <v>44.130814785461112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349431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349431</v>
      </c>
      <c r="O8" s="48">
        <f t="shared" si="1"/>
        <v>7.6928208176474477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1681185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1681185</v>
      </c>
      <c r="O9" s="48">
        <f t="shared" si="1"/>
        <v>37.01175615877419</v>
      </c>
      <c r="P9" s="9"/>
    </row>
    <row r="10" spans="1:133">
      <c r="A10" s="12"/>
      <c r="B10" s="25">
        <v>312.42</v>
      </c>
      <c r="C10" s="20" t="s">
        <v>172</v>
      </c>
      <c r="D10" s="47">
        <v>0</v>
      </c>
      <c r="E10" s="47">
        <v>1021856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1021856</v>
      </c>
      <c r="O10" s="48">
        <f t="shared" si="1"/>
        <v>22.49644453250556</v>
      </c>
      <c r="P10" s="9"/>
    </row>
    <row r="11" spans="1:133">
      <c r="A11" s="12"/>
      <c r="B11" s="25">
        <v>312.60000000000002</v>
      </c>
      <c r="C11" s="20" t="s">
        <v>119</v>
      </c>
      <c r="D11" s="47">
        <v>0</v>
      </c>
      <c r="E11" s="47">
        <v>2300999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2300999</v>
      </c>
      <c r="O11" s="48">
        <f t="shared" si="1"/>
        <v>50.657134051031413</v>
      </c>
      <c r="P11" s="9"/>
    </row>
    <row r="12" spans="1:133">
      <c r="A12" s="12"/>
      <c r="B12" s="25">
        <v>315</v>
      </c>
      <c r="C12" s="20" t="s">
        <v>142</v>
      </c>
      <c r="D12" s="47">
        <v>0</v>
      </c>
      <c r="E12" s="47">
        <v>183902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183902</v>
      </c>
      <c r="O12" s="48">
        <f t="shared" si="1"/>
        <v>4.0486537657134054</v>
      </c>
      <c r="P12" s="9"/>
    </row>
    <row r="13" spans="1:133">
      <c r="A13" s="12"/>
      <c r="B13" s="25">
        <v>319</v>
      </c>
      <c r="C13" s="20" t="s">
        <v>216</v>
      </c>
      <c r="D13" s="47">
        <v>0</v>
      </c>
      <c r="E13" s="47">
        <v>0</v>
      </c>
      <c r="F13" s="47">
        <v>0</v>
      </c>
      <c r="G13" s="47">
        <v>5533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5533</v>
      </c>
      <c r="O13" s="48">
        <f t="shared" si="1"/>
        <v>0.12181053651233957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SUM(D15:D17)</f>
        <v>38078</v>
      </c>
      <c r="E14" s="32">
        <f t="shared" si="3"/>
        <v>2407565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1987700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5">
        <f t="shared" ref="N14:N25" si="4">SUM(D14:M14)</f>
        <v>4433343</v>
      </c>
      <c r="O14" s="46">
        <f t="shared" si="1"/>
        <v>97.601281289214711</v>
      </c>
      <c r="P14" s="10"/>
    </row>
    <row r="15" spans="1:133">
      <c r="A15" s="12"/>
      <c r="B15" s="25">
        <v>322</v>
      </c>
      <c r="C15" s="20" t="s">
        <v>0</v>
      </c>
      <c r="D15" s="47">
        <v>0</v>
      </c>
      <c r="E15" s="47">
        <v>241285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241285</v>
      </c>
      <c r="O15" s="48">
        <f t="shared" si="1"/>
        <v>5.3119564978094802</v>
      </c>
      <c r="P15" s="9"/>
    </row>
    <row r="16" spans="1:133">
      <c r="A16" s="12"/>
      <c r="B16" s="25">
        <v>325.2</v>
      </c>
      <c r="C16" s="20" t="s">
        <v>18</v>
      </c>
      <c r="D16" s="47">
        <v>0</v>
      </c>
      <c r="E16" s="47">
        <v>2147695</v>
      </c>
      <c r="F16" s="47">
        <v>0</v>
      </c>
      <c r="G16" s="47">
        <v>0</v>
      </c>
      <c r="H16" s="47">
        <v>0</v>
      </c>
      <c r="I16" s="47">
        <v>1987700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4135395</v>
      </c>
      <c r="O16" s="48">
        <f t="shared" si="1"/>
        <v>91.04187305990358</v>
      </c>
      <c r="P16" s="9"/>
    </row>
    <row r="17" spans="1:16">
      <c r="A17" s="12"/>
      <c r="B17" s="25">
        <v>329</v>
      </c>
      <c r="C17" s="20" t="s">
        <v>19</v>
      </c>
      <c r="D17" s="47">
        <v>38078</v>
      </c>
      <c r="E17" s="47">
        <v>18585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56663</v>
      </c>
      <c r="O17" s="48">
        <f t="shared" si="1"/>
        <v>1.2474517315016622</v>
      </c>
      <c r="P17" s="9"/>
    </row>
    <row r="18" spans="1:16" ht="15.75">
      <c r="A18" s="29" t="s">
        <v>21</v>
      </c>
      <c r="B18" s="30"/>
      <c r="C18" s="31"/>
      <c r="D18" s="32">
        <f t="shared" ref="D18:M18" si="5">SUM(D19:D41)</f>
        <v>8294842</v>
      </c>
      <c r="E18" s="32">
        <f t="shared" si="5"/>
        <v>10536844</v>
      </c>
      <c r="F18" s="32">
        <f t="shared" si="5"/>
        <v>0</v>
      </c>
      <c r="G18" s="32">
        <f t="shared" si="5"/>
        <v>349477</v>
      </c>
      <c r="H18" s="32">
        <f t="shared" si="5"/>
        <v>0</v>
      </c>
      <c r="I18" s="32">
        <f t="shared" si="5"/>
        <v>641535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5">
        <f t="shared" si="4"/>
        <v>19822698</v>
      </c>
      <c r="O18" s="46">
        <f t="shared" si="1"/>
        <v>436.40221914008322</v>
      </c>
      <c r="P18" s="10"/>
    </row>
    <row r="19" spans="1:16">
      <c r="A19" s="12"/>
      <c r="B19" s="25">
        <v>331.1</v>
      </c>
      <c r="C19" s="20" t="s">
        <v>102</v>
      </c>
      <c r="D19" s="47">
        <v>0</v>
      </c>
      <c r="E19" s="47">
        <v>62358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62358</v>
      </c>
      <c r="O19" s="48">
        <f t="shared" si="1"/>
        <v>1.3728287431477446</v>
      </c>
      <c r="P19" s="9"/>
    </row>
    <row r="20" spans="1:16">
      <c r="A20" s="12"/>
      <c r="B20" s="25">
        <v>331.2</v>
      </c>
      <c r="C20" s="20" t="s">
        <v>20</v>
      </c>
      <c r="D20" s="47">
        <v>0</v>
      </c>
      <c r="E20" s="47">
        <v>142347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142347</v>
      </c>
      <c r="O20" s="48">
        <f t="shared" si="1"/>
        <v>3.1338088633511658</v>
      </c>
      <c r="P20" s="9"/>
    </row>
    <row r="21" spans="1:16">
      <c r="A21" s="12"/>
      <c r="B21" s="25">
        <v>331.41</v>
      </c>
      <c r="C21" s="20" t="s">
        <v>26</v>
      </c>
      <c r="D21" s="47">
        <v>39430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39430</v>
      </c>
      <c r="O21" s="48">
        <f t="shared" si="1"/>
        <v>0.86806243533011906</v>
      </c>
      <c r="P21" s="9"/>
    </row>
    <row r="22" spans="1:16">
      <c r="A22" s="12"/>
      <c r="B22" s="25">
        <v>331.5</v>
      </c>
      <c r="C22" s="20" t="s">
        <v>22</v>
      </c>
      <c r="D22" s="47">
        <v>202155</v>
      </c>
      <c r="E22" s="47">
        <v>418760</v>
      </c>
      <c r="F22" s="47">
        <v>0</v>
      </c>
      <c r="G22" s="47">
        <v>0</v>
      </c>
      <c r="H22" s="47">
        <v>0</v>
      </c>
      <c r="I22" s="47">
        <v>550626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1171541</v>
      </c>
      <c r="O22" s="48">
        <f t="shared" si="1"/>
        <v>25.791801510248114</v>
      </c>
      <c r="P22" s="9"/>
    </row>
    <row r="23" spans="1:16">
      <c r="A23" s="12"/>
      <c r="B23" s="25">
        <v>331.69</v>
      </c>
      <c r="C23" s="20" t="s">
        <v>28</v>
      </c>
      <c r="D23" s="47">
        <v>0</v>
      </c>
      <c r="E23" s="47">
        <v>203597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203597</v>
      </c>
      <c r="O23" s="48">
        <f t="shared" si="1"/>
        <v>4.4822446778063973</v>
      </c>
      <c r="P23" s="9"/>
    </row>
    <row r="24" spans="1:16">
      <c r="A24" s="12"/>
      <c r="B24" s="25">
        <v>334.2</v>
      </c>
      <c r="C24" s="20" t="s">
        <v>25</v>
      </c>
      <c r="D24" s="47">
        <v>474906</v>
      </c>
      <c r="E24" s="47">
        <v>661427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1136333</v>
      </c>
      <c r="O24" s="48">
        <f t="shared" si="1"/>
        <v>25.016687581181341</v>
      </c>
      <c r="P24" s="9"/>
    </row>
    <row r="25" spans="1:16">
      <c r="A25" s="12"/>
      <c r="B25" s="25">
        <v>334.34</v>
      </c>
      <c r="C25" s="20" t="s">
        <v>29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  <c r="I25" s="47">
        <v>90909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90909</v>
      </c>
      <c r="O25" s="48">
        <f t="shared" si="1"/>
        <v>2.0013869625520111</v>
      </c>
      <c r="P25" s="9"/>
    </row>
    <row r="26" spans="1:16">
      <c r="A26" s="12"/>
      <c r="B26" s="25">
        <v>334.49</v>
      </c>
      <c r="C26" s="20" t="s">
        <v>30</v>
      </c>
      <c r="D26" s="47">
        <v>139679</v>
      </c>
      <c r="E26" s="47">
        <v>3617777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ref="N26:N36" si="6">SUM(D26:M26)</f>
        <v>3757456</v>
      </c>
      <c r="O26" s="48">
        <f t="shared" si="1"/>
        <v>82.721440679831801</v>
      </c>
      <c r="P26" s="9"/>
    </row>
    <row r="27" spans="1:16">
      <c r="A27" s="12"/>
      <c r="B27" s="25">
        <v>334.5</v>
      </c>
      <c r="C27" s="20" t="s">
        <v>31</v>
      </c>
      <c r="D27" s="47">
        <v>976765</v>
      </c>
      <c r="E27" s="47">
        <v>350000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1326765</v>
      </c>
      <c r="O27" s="48">
        <f t="shared" si="1"/>
        <v>29.209101116174626</v>
      </c>
      <c r="P27" s="9"/>
    </row>
    <row r="28" spans="1:16">
      <c r="A28" s="12"/>
      <c r="B28" s="25">
        <v>334.7</v>
      </c>
      <c r="C28" s="20" t="s">
        <v>32</v>
      </c>
      <c r="D28" s="47">
        <v>0</v>
      </c>
      <c r="E28" s="47">
        <v>1687623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1687623</v>
      </c>
      <c r="O28" s="48">
        <f t="shared" si="1"/>
        <v>37.153490522422558</v>
      </c>
      <c r="P28" s="9"/>
    </row>
    <row r="29" spans="1:16">
      <c r="A29" s="12"/>
      <c r="B29" s="25">
        <v>335.12</v>
      </c>
      <c r="C29" s="20" t="s">
        <v>144</v>
      </c>
      <c r="D29" s="47">
        <v>1109930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1109930</v>
      </c>
      <c r="O29" s="48">
        <f t="shared" si="1"/>
        <v>24.43541818021707</v>
      </c>
      <c r="P29" s="9"/>
    </row>
    <row r="30" spans="1:16">
      <c r="A30" s="12"/>
      <c r="B30" s="25">
        <v>335.14</v>
      </c>
      <c r="C30" s="20" t="s">
        <v>145</v>
      </c>
      <c r="D30" s="47">
        <v>51474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51474</v>
      </c>
      <c r="O30" s="48">
        <f t="shared" si="1"/>
        <v>1.1332144508288753</v>
      </c>
      <c r="P30" s="9"/>
    </row>
    <row r="31" spans="1:16">
      <c r="A31" s="12"/>
      <c r="B31" s="25">
        <v>335.15</v>
      </c>
      <c r="C31" s="20" t="s">
        <v>146</v>
      </c>
      <c r="D31" s="47">
        <v>4210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4210</v>
      </c>
      <c r="O31" s="48">
        <f t="shared" si="1"/>
        <v>9.268432292010656E-2</v>
      </c>
      <c r="P31" s="9"/>
    </row>
    <row r="32" spans="1:16">
      <c r="A32" s="12"/>
      <c r="B32" s="25">
        <v>335.16</v>
      </c>
      <c r="C32" s="20" t="s">
        <v>147</v>
      </c>
      <c r="D32" s="47">
        <v>0</v>
      </c>
      <c r="E32" s="47">
        <v>233250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233250</v>
      </c>
      <c r="O32" s="48">
        <f t="shared" si="1"/>
        <v>5.135063734231557</v>
      </c>
      <c r="P32" s="9"/>
    </row>
    <row r="33" spans="1:16">
      <c r="A33" s="12"/>
      <c r="B33" s="25">
        <v>335.18</v>
      </c>
      <c r="C33" s="20" t="s">
        <v>148</v>
      </c>
      <c r="D33" s="47">
        <v>5177623</v>
      </c>
      <c r="E33" s="47">
        <v>0</v>
      </c>
      <c r="F33" s="47">
        <v>0</v>
      </c>
      <c r="G33" s="47">
        <v>349477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5527100</v>
      </c>
      <c r="O33" s="48">
        <f t="shared" si="1"/>
        <v>121.6806463685798</v>
      </c>
      <c r="P33" s="9"/>
    </row>
    <row r="34" spans="1:16">
      <c r="A34" s="12"/>
      <c r="B34" s="25">
        <v>335.21</v>
      </c>
      <c r="C34" s="20" t="s">
        <v>104</v>
      </c>
      <c r="D34" s="47">
        <v>0</v>
      </c>
      <c r="E34" s="47">
        <v>5343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5343</v>
      </c>
      <c r="O34" s="48">
        <f t="shared" si="1"/>
        <v>0.11762763357770292</v>
      </c>
      <c r="P34" s="9"/>
    </row>
    <row r="35" spans="1:16">
      <c r="A35" s="12"/>
      <c r="B35" s="25">
        <v>335.49</v>
      </c>
      <c r="C35" s="20" t="s">
        <v>38</v>
      </c>
      <c r="D35" s="47">
        <v>0</v>
      </c>
      <c r="E35" s="47">
        <v>1648146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1648146</v>
      </c>
      <c r="O35" s="48">
        <f t="shared" si="1"/>
        <v>36.284393368998082</v>
      </c>
      <c r="P35" s="9"/>
    </row>
    <row r="36" spans="1:16">
      <c r="A36" s="12"/>
      <c r="B36" s="25">
        <v>336</v>
      </c>
      <c r="C36" s="20" t="s">
        <v>4</v>
      </c>
      <c r="D36" s="47">
        <v>17714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17714</v>
      </c>
      <c r="O36" s="48">
        <f t="shared" si="1"/>
        <v>0.38997864517975472</v>
      </c>
      <c r="P36" s="9"/>
    </row>
    <row r="37" spans="1:16">
      <c r="A37" s="12"/>
      <c r="B37" s="25">
        <v>337.1</v>
      </c>
      <c r="C37" s="20" t="s">
        <v>40</v>
      </c>
      <c r="D37" s="47">
        <v>0</v>
      </c>
      <c r="E37" s="47">
        <v>76935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ref="N37:N43" si="7">SUM(D37:M37)</f>
        <v>76935</v>
      </c>
      <c r="O37" s="48">
        <f t="shared" ref="O37:O68" si="8">(N37/O$84)</f>
        <v>1.693745459348788</v>
      </c>
      <c r="P37" s="9"/>
    </row>
    <row r="38" spans="1:16">
      <c r="A38" s="12"/>
      <c r="B38" s="25">
        <v>337.2</v>
      </c>
      <c r="C38" s="20" t="s">
        <v>41</v>
      </c>
      <c r="D38" s="47">
        <v>0</v>
      </c>
      <c r="E38" s="47">
        <v>22000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22000</v>
      </c>
      <c r="O38" s="48">
        <f t="shared" si="8"/>
        <v>0.48433612927371594</v>
      </c>
      <c r="P38" s="9"/>
    </row>
    <row r="39" spans="1:16">
      <c r="A39" s="12"/>
      <c r="B39" s="25">
        <v>337.3</v>
      </c>
      <c r="C39" s="20" t="s">
        <v>42</v>
      </c>
      <c r="D39" s="47">
        <v>92672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92672</v>
      </c>
      <c r="O39" s="48">
        <f t="shared" si="8"/>
        <v>2.0401998987297185</v>
      </c>
      <c r="P39" s="9"/>
    </row>
    <row r="40" spans="1:16">
      <c r="A40" s="12"/>
      <c r="B40" s="25">
        <v>337.5</v>
      </c>
      <c r="C40" s="20" t="s">
        <v>203</v>
      </c>
      <c r="D40" s="47">
        <v>8284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8284</v>
      </c>
      <c r="O40" s="48">
        <f t="shared" si="8"/>
        <v>0.18237456795015741</v>
      </c>
      <c r="P40" s="9"/>
    </row>
    <row r="41" spans="1:16">
      <c r="A41" s="12"/>
      <c r="B41" s="25">
        <v>337.7</v>
      </c>
      <c r="C41" s="20" t="s">
        <v>43</v>
      </c>
      <c r="D41" s="47">
        <v>0</v>
      </c>
      <c r="E41" s="47">
        <v>1407281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1407281</v>
      </c>
      <c r="O41" s="48">
        <f t="shared" si="8"/>
        <v>30.981683288202014</v>
      </c>
      <c r="P41" s="9"/>
    </row>
    <row r="42" spans="1:16" ht="15.75">
      <c r="A42" s="29" t="s">
        <v>48</v>
      </c>
      <c r="B42" s="30"/>
      <c r="C42" s="31"/>
      <c r="D42" s="32">
        <f t="shared" ref="D42:M42" si="9">SUM(D43:D65)</f>
        <v>2641585</v>
      </c>
      <c r="E42" s="32">
        <f t="shared" si="9"/>
        <v>3538665</v>
      </c>
      <c r="F42" s="32">
        <f t="shared" si="9"/>
        <v>0</v>
      </c>
      <c r="G42" s="32">
        <f t="shared" si="9"/>
        <v>0</v>
      </c>
      <c r="H42" s="32">
        <f t="shared" si="9"/>
        <v>0</v>
      </c>
      <c r="I42" s="32">
        <f t="shared" si="9"/>
        <v>1018647</v>
      </c>
      <c r="J42" s="32">
        <f t="shared" si="9"/>
        <v>0</v>
      </c>
      <c r="K42" s="32">
        <f t="shared" si="9"/>
        <v>0</v>
      </c>
      <c r="L42" s="32">
        <f t="shared" si="9"/>
        <v>0</v>
      </c>
      <c r="M42" s="32">
        <f t="shared" si="9"/>
        <v>0</v>
      </c>
      <c r="N42" s="32">
        <f t="shared" si="7"/>
        <v>7198897</v>
      </c>
      <c r="O42" s="46">
        <f t="shared" si="8"/>
        <v>158.48572309182572</v>
      </c>
      <c r="P42" s="10"/>
    </row>
    <row r="43" spans="1:16">
      <c r="A43" s="12"/>
      <c r="B43" s="25">
        <v>341.1</v>
      </c>
      <c r="C43" s="20" t="s">
        <v>149</v>
      </c>
      <c r="D43" s="47">
        <v>0</v>
      </c>
      <c r="E43" s="47">
        <v>1062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1062</v>
      </c>
      <c r="O43" s="48">
        <f t="shared" si="8"/>
        <v>2.3380225876758469E-2</v>
      </c>
      <c r="P43" s="9"/>
    </row>
    <row r="44" spans="1:16">
      <c r="A44" s="12"/>
      <c r="B44" s="25">
        <v>341.15</v>
      </c>
      <c r="C44" s="20" t="s">
        <v>150</v>
      </c>
      <c r="D44" s="47">
        <v>0</v>
      </c>
      <c r="E44" s="47">
        <v>61533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ref="N44:N65" si="10">SUM(D44:M44)</f>
        <v>61533</v>
      </c>
      <c r="O44" s="48">
        <f t="shared" si="8"/>
        <v>1.3546661382999803</v>
      </c>
      <c r="P44" s="9"/>
    </row>
    <row r="45" spans="1:16">
      <c r="A45" s="12"/>
      <c r="B45" s="25">
        <v>341.3</v>
      </c>
      <c r="C45" s="20" t="s">
        <v>151</v>
      </c>
      <c r="D45" s="47">
        <v>0</v>
      </c>
      <c r="E45" s="47">
        <v>119202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10"/>
        <v>119202</v>
      </c>
      <c r="O45" s="48">
        <f t="shared" si="8"/>
        <v>2.6242652400766131</v>
      </c>
      <c r="P45" s="9"/>
    </row>
    <row r="46" spans="1:16">
      <c r="A46" s="12"/>
      <c r="B46" s="25">
        <v>341.51</v>
      </c>
      <c r="C46" s="20" t="s">
        <v>166</v>
      </c>
      <c r="D46" s="47">
        <v>6781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10"/>
        <v>6781</v>
      </c>
      <c r="O46" s="48">
        <f t="shared" si="8"/>
        <v>0.14928560420932127</v>
      </c>
      <c r="P46" s="9"/>
    </row>
    <row r="47" spans="1:16">
      <c r="A47" s="12"/>
      <c r="B47" s="25">
        <v>341.52</v>
      </c>
      <c r="C47" s="20" t="s">
        <v>152</v>
      </c>
      <c r="D47" s="47">
        <v>0</v>
      </c>
      <c r="E47" s="47">
        <v>478153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10"/>
        <v>478153</v>
      </c>
      <c r="O47" s="48">
        <f t="shared" si="8"/>
        <v>10.52667151002796</v>
      </c>
      <c r="P47" s="9"/>
    </row>
    <row r="48" spans="1:16">
      <c r="A48" s="12"/>
      <c r="B48" s="25">
        <v>341.54</v>
      </c>
      <c r="C48" s="20" t="s">
        <v>153</v>
      </c>
      <c r="D48" s="47">
        <v>2897</v>
      </c>
      <c r="E48" s="47">
        <v>5665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10"/>
        <v>8562</v>
      </c>
      <c r="O48" s="48">
        <f t="shared" si="8"/>
        <v>0.18849481540188892</v>
      </c>
      <c r="P48" s="9"/>
    </row>
    <row r="49" spans="1:16">
      <c r="A49" s="12"/>
      <c r="B49" s="25">
        <v>341.56</v>
      </c>
      <c r="C49" s="20" t="s">
        <v>154</v>
      </c>
      <c r="D49" s="47">
        <v>13006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10"/>
        <v>13006</v>
      </c>
      <c r="O49" s="48">
        <f t="shared" si="8"/>
        <v>0.28633071351517952</v>
      </c>
      <c r="P49" s="9"/>
    </row>
    <row r="50" spans="1:16">
      <c r="A50" s="12"/>
      <c r="B50" s="25">
        <v>341.8</v>
      </c>
      <c r="C50" s="20" t="s">
        <v>155</v>
      </c>
      <c r="D50" s="47">
        <v>0</v>
      </c>
      <c r="E50" s="47">
        <v>1229063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10"/>
        <v>1229063</v>
      </c>
      <c r="O50" s="48">
        <f t="shared" si="8"/>
        <v>27.058164366070052</v>
      </c>
      <c r="P50" s="9"/>
    </row>
    <row r="51" spans="1:16">
      <c r="A51" s="12"/>
      <c r="B51" s="25">
        <v>341.9</v>
      </c>
      <c r="C51" s="20" t="s">
        <v>167</v>
      </c>
      <c r="D51" s="47">
        <v>0</v>
      </c>
      <c r="E51" s="47">
        <v>825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0"/>
        <v>825</v>
      </c>
      <c r="O51" s="48">
        <f t="shared" si="8"/>
        <v>1.8162604847764347E-2</v>
      </c>
      <c r="P51" s="9"/>
    </row>
    <row r="52" spans="1:16">
      <c r="A52" s="12"/>
      <c r="B52" s="25">
        <v>342.3</v>
      </c>
      <c r="C52" s="20" t="s">
        <v>110</v>
      </c>
      <c r="D52" s="47">
        <v>0</v>
      </c>
      <c r="E52" s="47">
        <v>11935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0"/>
        <v>11935</v>
      </c>
      <c r="O52" s="48">
        <f t="shared" si="8"/>
        <v>0.26275235013099091</v>
      </c>
      <c r="P52" s="9"/>
    </row>
    <row r="53" spans="1:16">
      <c r="A53" s="12"/>
      <c r="B53" s="25">
        <v>342.5</v>
      </c>
      <c r="C53" s="20" t="s">
        <v>57</v>
      </c>
      <c r="D53" s="47">
        <v>0</v>
      </c>
      <c r="E53" s="47">
        <v>13879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13879</v>
      </c>
      <c r="O53" s="48">
        <f t="shared" si="8"/>
        <v>0.30555005173590472</v>
      </c>
      <c r="P53" s="9"/>
    </row>
    <row r="54" spans="1:16">
      <c r="A54" s="12"/>
      <c r="B54" s="25">
        <v>342.6</v>
      </c>
      <c r="C54" s="20" t="s">
        <v>58</v>
      </c>
      <c r="D54" s="47">
        <v>2618087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2618087</v>
      </c>
      <c r="O54" s="48">
        <f t="shared" si="8"/>
        <v>57.637914712810691</v>
      </c>
      <c r="P54" s="9"/>
    </row>
    <row r="55" spans="1:16">
      <c r="A55" s="12"/>
      <c r="B55" s="25">
        <v>342.9</v>
      </c>
      <c r="C55" s="20" t="s">
        <v>59</v>
      </c>
      <c r="D55" s="47">
        <v>0</v>
      </c>
      <c r="E55" s="47">
        <v>141216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141216</v>
      </c>
      <c r="O55" s="48">
        <f t="shared" si="8"/>
        <v>3.1089095832507758</v>
      </c>
      <c r="P55" s="9"/>
    </row>
    <row r="56" spans="1:16">
      <c r="A56" s="12"/>
      <c r="B56" s="25">
        <v>343.1</v>
      </c>
      <c r="C56" s="20" t="s">
        <v>217</v>
      </c>
      <c r="D56" s="47">
        <v>814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814</v>
      </c>
      <c r="O56" s="48">
        <f t="shared" si="8"/>
        <v>1.7920436783127491E-2</v>
      </c>
      <c r="P56" s="9"/>
    </row>
    <row r="57" spans="1:16">
      <c r="A57" s="12"/>
      <c r="B57" s="25">
        <v>343.3</v>
      </c>
      <c r="C57" s="20" t="s">
        <v>212</v>
      </c>
      <c r="D57" s="47">
        <v>0</v>
      </c>
      <c r="E57" s="47">
        <v>0</v>
      </c>
      <c r="F57" s="47">
        <v>0</v>
      </c>
      <c r="G57" s="47">
        <v>0</v>
      </c>
      <c r="H57" s="47">
        <v>0</v>
      </c>
      <c r="I57" s="47">
        <v>1314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1314</v>
      </c>
      <c r="O57" s="48">
        <f t="shared" si="8"/>
        <v>2.8928076084802853E-2</v>
      </c>
      <c r="P57" s="9"/>
    </row>
    <row r="58" spans="1:16">
      <c r="A58" s="12"/>
      <c r="B58" s="25">
        <v>343.4</v>
      </c>
      <c r="C58" s="20" t="s">
        <v>60</v>
      </c>
      <c r="D58" s="47">
        <v>0</v>
      </c>
      <c r="E58" s="47">
        <v>0</v>
      </c>
      <c r="F58" s="47">
        <v>0</v>
      </c>
      <c r="G58" s="47">
        <v>0</v>
      </c>
      <c r="H58" s="47">
        <v>0</v>
      </c>
      <c r="I58" s="47">
        <v>1017333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1017333</v>
      </c>
      <c r="O58" s="48">
        <f t="shared" si="8"/>
        <v>22.396869427382605</v>
      </c>
      <c r="P58" s="9"/>
    </row>
    <row r="59" spans="1:16">
      <c r="A59" s="12"/>
      <c r="B59" s="25">
        <v>344.9</v>
      </c>
      <c r="C59" s="20" t="s">
        <v>156</v>
      </c>
      <c r="D59" s="47">
        <v>0</v>
      </c>
      <c r="E59" s="47">
        <v>358870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358870</v>
      </c>
      <c r="O59" s="48">
        <f t="shared" si="8"/>
        <v>7.9006230323844751</v>
      </c>
      <c r="P59" s="9"/>
    </row>
    <row r="60" spans="1:16">
      <c r="A60" s="12"/>
      <c r="B60" s="25">
        <v>347.1</v>
      </c>
      <c r="C60" s="20" t="s">
        <v>63</v>
      </c>
      <c r="D60" s="47">
        <v>0</v>
      </c>
      <c r="E60" s="47">
        <v>113012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113012</v>
      </c>
      <c r="O60" s="48">
        <f t="shared" si="8"/>
        <v>2.4879906655218722</v>
      </c>
      <c r="P60" s="9"/>
    </row>
    <row r="61" spans="1:16">
      <c r="A61" s="12"/>
      <c r="B61" s="25">
        <v>347.2</v>
      </c>
      <c r="C61" s="20" t="s">
        <v>64</v>
      </c>
      <c r="D61" s="47">
        <v>0</v>
      </c>
      <c r="E61" s="47">
        <v>218939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218939</v>
      </c>
      <c r="O61" s="48">
        <f t="shared" si="8"/>
        <v>4.8200030821390047</v>
      </c>
      <c r="P61" s="9"/>
    </row>
    <row r="62" spans="1:16">
      <c r="A62" s="12"/>
      <c r="B62" s="25">
        <v>348.82</v>
      </c>
      <c r="C62" s="20" t="s">
        <v>157</v>
      </c>
      <c r="D62" s="47">
        <v>0</v>
      </c>
      <c r="E62" s="47">
        <v>694759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694759</v>
      </c>
      <c r="O62" s="48">
        <f t="shared" si="8"/>
        <v>15.295312947185346</v>
      </c>
      <c r="P62" s="9"/>
    </row>
    <row r="63" spans="1:16">
      <c r="A63" s="12"/>
      <c r="B63" s="25">
        <v>348.92399999999998</v>
      </c>
      <c r="C63" s="20" t="s">
        <v>158</v>
      </c>
      <c r="D63" s="47">
        <v>0</v>
      </c>
      <c r="E63" s="47">
        <v>10718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10718</v>
      </c>
      <c r="O63" s="48">
        <f t="shared" si="8"/>
        <v>0.23595975607071307</v>
      </c>
      <c r="P63" s="9"/>
    </row>
    <row r="64" spans="1:16">
      <c r="A64" s="12"/>
      <c r="B64" s="25">
        <v>348.93</v>
      </c>
      <c r="C64" s="20" t="s">
        <v>159</v>
      </c>
      <c r="D64" s="47">
        <v>0</v>
      </c>
      <c r="E64" s="47">
        <v>51696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51696</v>
      </c>
      <c r="O64" s="48">
        <f t="shared" si="8"/>
        <v>1.1381018426788192</v>
      </c>
      <c r="P64" s="9"/>
    </row>
    <row r="65" spans="1:16">
      <c r="A65" s="12"/>
      <c r="B65" s="25">
        <v>348.93099999999998</v>
      </c>
      <c r="C65" s="20" t="s">
        <v>160</v>
      </c>
      <c r="D65" s="47">
        <v>0</v>
      </c>
      <c r="E65" s="47">
        <v>28138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28138</v>
      </c>
      <c r="O65" s="48">
        <f t="shared" si="8"/>
        <v>0.6194659093410827</v>
      </c>
      <c r="P65" s="9"/>
    </row>
    <row r="66" spans="1:16" ht="15.75">
      <c r="A66" s="29" t="s">
        <v>49</v>
      </c>
      <c r="B66" s="30"/>
      <c r="C66" s="31"/>
      <c r="D66" s="32">
        <f t="shared" ref="D66:M66" si="11">SUM(D67:D73)</f>
        <v>14877</v>
      </c>
      <c r="E66" s="32">
        <f t="shared" si="11"/>
        <v>497656</v>
      </c>
      <c r="F66" s="32">
        <f t="shared" si="11"/>
        <v>0</v>
      </c>
      <c r="G66" s="32">
        <f t="shared" si="11"/>
        <v>0</v>
      </c>
      <c r="H66" s="32">
        <f t="shared" si="11"/>
        <v>0</v>
      </c>
      <c r="I66" s="32">
        <f t="shared" si="11"/>
        <v>0</v>
      </c>
      <c r="J66" s="32">
        <f t="shared" si="11"/>
        <v>0</v>
      </c>
      <c r="K66" s="32">
        <f t="shared" si="11"/>
        <v>0</v>
      </c>
      <c r="L66" s="32">
        <f t="shared" si="11"/>
        <v>0</v>
      </c>
      <c r="M66" s="32">
        <f t="shared" si="11"/>
        <v>0</v>
      </c>
      <c r="N66" s="32">
        <f>SUM(D66:M66)</f>
        <v>512533</v>
      </c>
      <c r="O66" s="46">
        <f t="shared" si="8"/>
        <v>11.283556788411158</v>
      </c>
      <c r="P66" s="10"/>
    </row>
    <row r="67" spans="1:16">
      <c r="A67" s="13"/>
      <c r="B67" s="40">
        <v>351.1</v>
      </c>
      <c r="C67" s="21" t="s">
        <v>81</v>
      </c>
      <c r="D67" s="47">
        <v>0</v>
      </c>
      <c r="E67" s="47">
        <v>69585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>SUM(D67:M67)</f>
        <v>69585</v>
      </c>
      <c r="O67" s="48">
        <f t="shared" si="8"/>
        <v>1.5319331616141603</v>
      </c>
      <c r="P67" s="9"/>
    </row>
    <row r="68" spans="1:16">
      <c r="A68" s="13"/>
      <c r="B68" s="40">
        <v>351.3</v>
      </c>
      <c r="C68" s="21" t="s">
        <v>186</v>
      </c>
      <c r="D68" s="47">
        <v>0</v>
      </c>
      <c r="E68" s="47">
        <v>155126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ref="N68:N73" si="12">SUM(D68:M68)</f>
        <v>155126</v>
      </c>
      <c r="O68" s="48">
        <f t="shared" si="8"/>
        <v>3.4151421086233844</v>
      </c>
      <c r="P68" s="9"/>
    </row>
    <row r="69" spans="1:16">
      <c r="A69" s="13"/>
      <c r="B69" s="40">
        <v>351.5</v>
      </c>
      <c r="C69" s="21" t="s">
        <v>83</v>
      </c>
      <c r="D69" s="47">
        <v>0</v>
      </c>
      <c r="E69" s="47">
        <v>166777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2"/>
        <v>166777</v>
      </c>
      <c r="O69" s="48">
        <f t="shared" ref="O69:O82" si="13">(N69/O$84)</f>
        <v>3.671642119631024</v>
      </c>
      <c r="P69" s="9"/>
    </row>
    <row r="70" spans="1:16">
      <c r="A70" s="13"/>
      <c r="B70" s="40">
        <v>351.8</v>
      </c>
      <c r="C70" s="21" t="s">
        <v>161</v>
      </c>
      <c r="D70" s="47">
        <v>0</v>
      </c>
      <c r="E70" s="47">
        <v>85898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2"/>
        <v>85898</v>
      </c>
      <c r="O70" s="48">
        <f t="shared" si="13"/>
        <v>1.8910684014706207</v>
      </c>
      <c r="P70" s="9"/>
    </row>
    <row r="71" spans="1:16">
      <c r="A71" s="13"/>
      <c r="B71" s="40">
        <v>351.9</v>
      </c>
      <c r="C71" s="21" t="s">
        <v>162</v>
      </c>
      <c r="D71" s="47">
        <v>0</v>
      </c>
      <c r="E71" s="47">
        <v>4596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2"/>
        <v>4596</v>
      </c>
      <c r="O71" s="48">
        <f t="shared" si="13"/>
        <v>0.10118222046099994</v>
      </c>
      <c r="P71" s="9"/>
    </row>
    <row r="72" spans="1:16">
      <c r="A72" s="13"/>
      <c r="B72" s="40">
        <v>352</v>
      </c>
      <c r="C72" s="21" t="s">
        <v>84</v>
      </c>
      <c r="D72" s="47">
        <v>0</v>
      </c>
      <c r="E72" s="47">
        <v>7548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2"/>
        <v>7548</v>
      </c>
      <c r="O72" s="48">
        <f t="shared" si="13"/>
        <v>0.16617132289809128</v>
      </c>
      <c r="P72" s="9"/>
    </row>
    <row r="73" spans="1:16">
      <c r="A73" s="13"/>
      <c r="B73" s="40">
        <v>359</v>
      </c>
      <c r="C73" s="21" t="s">
        <v>85</v>
      </c>
      <c r="D73" s="47">
        <v>14877</v>
      </c>
      <c r="E73" s="47">
        <v>8126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2"/>
        <v>23003</v>
      </c>
      <c r="O73" s="48">
        <f t="shared" si="13"/>
        <v>0.50641745371287672</v>
      </c>
      <c r="P73" s="9"/>
    </row>
    <row r="74" spans="1:16" ht="15.75">
      <c r="A74" s="29" t="s">
        <v>5</v>
      </c>
      <c r="B74" s="30"/>
      <c r="C74" s="31"/>
      <c r="D74" s="32">
        <f t="shared" ref="D74:M74" si="14">SUM(D75:D79)</f>
        <v>1490171</v>
      </c>
      <c r="E74" s="32">
        <f t="shared" si="14"/>
        <v>265538</v>
      </c>
      <c r="F74" s="32">
        <f t="shared" si="14"/>
        <v>0</v>
      </c>
      <c r="G74" s="32">
        <f t="shared" si="14"/>
        <v>38954</v>
      </c>
      <c r="H74" s="32">
        <f t="shared" si="14"/>
        <v>0</v>
      </c>
      <c r="I74" s="32">
        <f t="shared" si="14"/>
        <v>751130</v>
      </c>
      <c r="J74" s="32">
        <f t="shared" si="14"/>
        <v>0</v>
      </c>
      <c r="K74" s="32">
        <f t="shared" si="14"/>
        <v>0</v>
      </c>
      <c r="L74" s="32">
        <f t="shared" si="14"/>
        <v>0</v>
      </c>
      <c r="M74" s="32">
        <f t="shared" si="14"/>
        <v>0</v>
      </c>
      <c r="N74" s="32">
        <f t="shared" ref="N74:N82" si="15">SUM(D74:M74)</f>
        <v>2545793</v>
      </c>
      <c r="O74" s="46">
        <f t="shared" si="13"/>
        <v>56.046342161460053</v>
      </c>
      <c r="P74" s="10"/>
    </row>
    <row r="75" spans="1:16">
      <c r="A75" s="12"/>
      <c r="B75" s="25">
        <v>361.1</v>
      </c>
      <c r="C75" s="20" t="s">
        <v>86</v>
      </c>
      <c r="D75" s="47">
        <v>79737</v>
      </c>
      <c r="E75" s="47">
        <v>81589</v>
      </c>
      <c r="F75" s="47">
        <v>0</v>
      </c>
      <c r="G75" s="47">
        <v>38954</v>
      </c>
      <c r="H75" s="47">
        <v>0</v>
      </c>
      <c r="I75" s="47">
        <v>18238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5"/>
        <v>218518</v>
      </c>
      <c r="O75" s="48">
        <f t="shared" si="13"/>
        <v>4.8107346498469941</v>
      </c>
      <c r="P75" s="9"/>
    </row>
    <row r="76" spans="1:16">
      <c r="A76" s="12"/>
      <c r="B76" s="25">
        <v>362</v>
      </c>
      <c r="C76" s="20" t="s">
        <v>87</v>
      </c>
      <c r="D76" s="47">
        <v>530480</v>
      </c>
      <c r="E76" s="47">
        <v>20350</v>
      </c>
      <c r="F76" s="47">
        <v>0</v>
      </c>
      <c r="G76" s="47">
        <v>0</v>
      </c>
      <c r="H76" s="47">
        <v>0</v>
      </c>
      <c r="I76" s="47">
        <v>22342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5"/>
        <v>573172</v>
      </c>
      <c r="O76" s="48">
        <f t="shared" si="13"/>
        <v>12.618541267639742</v>
      </c>
      <c r="P76" s="9"/>
    </row>
    <row r="77" spans="1:16">
      <c r="A77" s="12"/>
      <c r="B77" s="25">
        <v>364</v>
      </c>
      <c r="C77" s="20" t="s">
        <v>163</v>
      </c>
      <c r="D77" s="47">
        <v>10839</v>
      </c>
      <c r="E77" s="47">
        <v>34166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5"/>
        <v>45005</v>
      </c>
      <c r="O77" s="48">
        <f t="shared" si="13"/>
        <v>0.99079761354379936</v>
      </c>
      <c r="P77" s="9"/>
    </row>
    <row r="78" spans="1:16">
      <c r="A78" s="12"/>
      <c r="B78" s="25">
        <v>366</v>
      </c>
      <c r="C78" s="20" t="s">
        <v>90</v>
      </c>
      <c r="D78" s="47">
        <v>0</v>
      </c>
      <c r="E78" s="47">
        <v>22479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5"/>
        <v>22479</v>
      </c>
      <c r="O78" s="48">
        <f t="shared" si="13"/>
        <v>0.49488144772472098</v>
      </c>
      <c r="P78" s="9"/>
    </row>
    <row r="79" spans="1:16">
      <c r="A79" s="12"/>
      <c r="B79" s="25">
        <v>369.9</v>
      </c>
      <c r="C79" s="20" t="s">
        <v>91</v>
      </c>
      <c r="D79" s="47">
        <v>869115</v>
      </c>
      <c r="E79" s="47">
        <v>106954</v>
      </c>
      <c r="F79" s="47">
        <v>0</v>
      </c>
      <c r="G79" s="47">
        <v>0</v>
      </c>
      <c r="H79" s="47">
        <v>0</v>
      </c>
      <c r="I79" s="47">
        <v>710550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5"/>
        <v>1686619</v>
      </c>
      <c r="O79" s="48">
        <f t="shared" si="13"/>
        <v>37.131387182704799</v>
      </c>
      <c r="P79" s="9"/>
    </row>
    <row r="80" spans="1:16" ht="15.75">
      <c r="A80" s="29" t="s">
        <v>50</v>
      </c>
      <c r="B80" s="30"/>
      <c r="C80" s="31"/>
      <c r="D80" s="32">
        <f t="shared" ref="D80:M80" si="16">SUM(D81:D81)</f>
        <v>1444516</v>
      </c>
      <c r="E80" s="32">
        <f t="shared" si="16"/>
        <v>17082958</v>
      </c>
      <c r="F80" s="32">
        <f t="shared" si="16"/>
        <v>0</v>
      </c>
      <c r="G80" s="32">
        <f t="shared" si="16"/>
        <v>200000</v>
      </c>
      <c r="H80" s="32">
        <f t="shared" si="16"/>
        <v>0</v>
      </c>
      <c r="I80" s="32">
        <f t="shared" si="16"/>
        <v>387095</v>
      </c>
      <c r="J80" s="32">
        <f t="shared" si="16"/>
        <v>0</v>
      </c>
      <c r="K80" s="32">
        <f t="shared" si="16"/>
        <v>0</v>
      </c>
      <c r="L80" s="32">
        <f t="shared" si="16"/>
        <v>0</v>
      </c>
      <c r="M80" s="32">
        <f t="shared" si="16"/>
        <v>0</v>
      </c>
      <c r="N80" s="32">
        <f t="shared" si="15"/>
        <v>19114569</v>
      </c>
      <c r="O80" s="46">
        <f t="shared" si="13"/>
        <v>420.8125619179711</v>
      </c>
      <c r="P80" s="9"/>
    </row>
    <row r="81" spans="1:119" ht="15.75" thickBot="1">
      <c r="A81" s="12"/>
      <c r="B81" s="25">
        <v>381</v>
      </c>
      <c r="C81" s="20" t="s">
        <v>92</v>
      </c>
      <c r="D81" s="47">
        <v>1444516</v>
      </c>
      <c r="E81" s="47">
        <v>17082958</v>
      </c>
      <c r="F81" s="47">
        <v>0</v>
      </c>
      <c r="G81" s="47">
        <v>200000</v>
      </c>
      <c r="H81" s="47">
        <v>0</v>
      </c>
      <c r="I81" s="47">
        <v>387095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5"/>
        <v>19114569</v>
      </c>
      <c r="O81" s="48">
        <f t="shared" si="13"/>
        <v>420.8125619179711</v>
      </c>
      <c r="P81" s="9"/>
    </row>
    <row r="82" spans="1:119" ht="16.5" thickBot="1">
      <c r="A82" s="14" t="s">
        <v>65</v>
      </c>
      <c r="B82" s="23"/>
      <c r="C82" s="22"/>
      <c r="D82" s="15">
        <f t="shared" ref="D82:M82" si="17">SUM(D5,D14,D18,D42,D66,D74,D80)</f>
        <v>24051654</v>
      </c>
      <c r="E82" s="15">
        <f t="shared" si="17"/>
        <v>48546265</v>
      </c>
      <c r="F82" s="15">
        <f t="shared" si="17"/>
        <v>0</v>
      </c>
      <c r="G82" s="15">
        <f t="shared" si="17"/>
        <v>593964</v>
      </c>
      <c r="H82" s="15">
        <f t="shared" si="17"/>
        <v>0</v>
      </c>
      <c r="I82" s="15">
        <f t="shared" si="17"/>
        <v>4786107</v>
      </c>
      <c r="J82" s="15">
        <f t="shared" si="17"/>
        <v>0</v>
      </c>
      <c r="K82" s="15">
        <f t="shared" si="17"/>
        <v>0</v>
      </c>
      <c r="L82" s="15">
        <f t="shared" si="17"/>
        <v>0</v>
      </c>
      <c r="M82" s="15">
        <f t="shared" si="17"/>
        <v>0</v>
      </c>
      <c r="N82" s="15">
        <f t="shared" si="15"/>
        <v>77977990</v>
      </c>
      <c r="O82" s="38">
        <f t="shared" si="13"/>
        <v>1716.7071747792968</v>
      </c>
      <c r="P82" s="6"/>
      <c r="Q82" s="2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</row>
    <row r="83" spans="1:119">
      <c r="A83" s="16"/>
      <c r="B83" s="18"/>
      <c r="C83" s="18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9"/>
    </row>
    <row r="84" spans="1:119">
      <c r="A84" s="41"/>
      <c r="B84" s="42"/>
      <c r="C84" s="42"/>
      <c r="D84" s="43"/>
      <c r="E84" s="43"/>
      <c r="F84" s="43"/>
      <c r="G84" s="43"/>
      <c r="H84" s="43"/>
      <c r="I84" s="43"/>
      <c r="J84" s="43"/>
      <c r="K84" s="43"/>
      <c r="L84" s="119" t="s">
        <v>218</v>
      </c>
      <c r="M84" s="119"/>
      <c r="N84" s="119"/>
      <c r="O84" s="44">
        <v>45423</v>
      </c>
    </row>
    <row r="85" spans="1:119">
      <c r="A85" s="120"/>
      <c r="B85" s="97"/>
      <c r="C85" s="97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8"/>
    </row>
    <row r="86" spans="1:119" ht="15.75" customHeight="1" thickBot="1">
      <c r="A86" s="121" t="s">
        <v>125</v>
      </c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1"/>
    </row>
  </sheetData>
  <mergeCells count="10">
    <mergeCell ref="L84:N84"/>
    <mergeCell ref="A85:O85"/>
    <mergeCell ref="A86:O8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8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100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211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93</v>
      </c>
      <c r="B3" s="109"/>
      <c r="C3" s="110"/>
      <c r="D3" s="129" t="s">
        <v>44</v>
      </c>
      <c r="E3" s="130"/>
      <c r="F3" s="130"/>
      <c r="G3" s="130"/>
      <c r="H3" s="131"/>
      <c r="I3" s="129" t="s">
        <v>45</v>
      </c>
      <c r="J3" s="131"/>
      <c r="K3" s="129" t="s">
        <v>47</v>
      </c>
      <c r="L3" s="131"/>
      <c r="M3" s="36"/>
      <c r="N3" s="37"/>
      <c r="O3" s="132" t="s">
        <v>98</v>
      </c>
      <c r="P3" s="11"/>
      <c r="Q3"/>
    </row>
    <row r="4" spans="1:133" ht="32.25" customHeight="1" thickBot="1">
      <c r="A4" s="111"/>
      <c r="B4" s="112"/>
      <c r="C4" s="113"/>
      <c r="D4" s="34" t="s">
        <v>6</v>
      </c>
      <c r="E4" s="34" t="s">
        <v>94</v>
      </c>
      <c r="F4" s="34" t="s">
        <v>95</v>
      </c>
      <c r="G4" s="34" t="s">
        <v>96</v>
      </c>
      <c r="H4" s="34" t="s">
        <v>7</v>
      </c>
      <c r="I4" s="34" t="s">
        <v>8</v>
      </c>
      <c r="J4" s="35" t="s">
        <v>97</v>
      </c>
      <c r="K4" s="35" t="s">
        <v>9</v>
      </c>
      <c r="L4" s="35" t="s">
        <v>10</v>
      </c>
      <c r="M4" s="35" t="s">
        <v>11</v>
      </c>
      <c r="N4" s="35" t="s">
        <v>46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9018896</v>
      </c>
      <c r="E5" s="27">
        <f t="shared" si="0"/>
        <v>13312188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22331084</v>
      </c>
      <c r="O5" s="33">
        <f t="shared" ref="O5:O36" si="1">(N5/O$86)</f>
        <v>497.58425989883909</v>
      </c>
      <c r="P5" s="6"/>
    </row>
    <row r="6" spans="1:133">
      <c r="A6" s="12"/>
      <c r="B6" s="25">
        <v>311</v>
      </c>
      <c r="C6" s="20" t="s">
        <v>3</v>
      </c>
      <c r="D6" s="47">
        <v>7504636</v>
      </c>
      <c r="E6" s="47">
        <v>7428981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14933617</v>
      </c>
      <c r="O6" s="48">
        <f t="shared" si="1"/>
        <v>332.75289110719933</v>
      </c>
      <c r="P6" s="9"/>
    </row>
    <row r="7" spans="1:133">
      <c r="A7" s="12"/>
      <c r="B7" s="25">
        <v>312.10000000000002</v>
      </c>
      <c r="C7" s="20" t="s">
        <v>12</v>
      </c>
      <c r="D7" s="47">
        <v>1514260</v>
      </c>
      <c r="E7" s="47">
        <v>281562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1795822</v>
      </c>
      <c r="O7" s="48">
        <f t="shared" si="1"/>
        <v>40.01475077430424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341965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341965</v>
      </c>
      <c r="O8" s="48">
        <f t="shared" si="1"/>
        <v>7.6197107778693818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1647365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1647365</v>
      </c>
      <c r="O9" s="48">
        <f t="shared" si="1"/>
        <v>36.706811649100914</v>
      </c>
      <c r="P9" s="9"/>
    </row>
    <row r="10" spans="1:133">
      <c r="A10" s="12"/>
      <c r="B10" s="25">
        <v>312.42</v>
      </c>
      <c r="C10" s="20" t="s">
        <v>172</v>
      </c>
      <c r="D10" s="47">
        <v>0</v>
      </c>
      <c r="E10" s="47">
        <v>995182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995182</v>
      </c>
      <c r="O10" s="48">
        <f t="shared" si="1"/>
        <v>22.174781078009758</v>
      </c>
      <c r="P10" s="9"/>
    </row>
    <row r="11" spans="1:133">
      <c r="A11" s="12"/>
      <c r="B11" s="25">
        <v>312.60000000000002</v>
      </c>
      <c r="C11" s="20" t="s">
        <v>119</v>
      </c>
      <c r="D11" s="47">
        <v>0</v>
      </c>
      <c r="E11" s="47">
        <v>2368384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2368384</v>
      </c>
      <c r="O11" s="48">
        <f t="shared" si="1"/>
        <v>52.772655362196126</v>
      </c>
      <c r="P11" s="9"/>
    </row>
    <row r="12" spans="1:133">
      <c r="A12" s="12"/>
      <c r="B12" s="25">
        <v>315</v>
      </c>
      <c r="C12" s="20" t="s">
        <v>142</v>
      </c>
      <c r="D12" s="47">
        <v>0</v>
      </c>
      <c r="E12" s="47">
        <v>248749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248749</v>
      </c>
      <c r="O12" s="48">
        <f t="shared" si="1"/>
        <v>5.5426591501593174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SUM(D14:D16)</f>
        <v>33962</v>
      </c>
      <c r="E13" s="32">
        <f t="shared" si="3"/>
        <v>2395976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1960448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24" si="4">SUM(D13:M13)</f>
        <v>4390386</v>
      </c>
      <c r="O13" s="46">
        <f t="shared" si="1"/>
        <v>97.827179749994428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243066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243066</v>
      </c>
      <c r="O14" s="48">
        <f t="shared" si="1"/>
        <v>5.4160297689342451</v>
      </c>
      <c r="P14" s="9"/>
    </row>
    <row r="15" spans="1:133">
      <c r="A15" s="12"/>
      <c r="B15" s="25">
        <v>325.2</v>
      </c>
      <c r="C15" s="20" t="s">
        <v>18</v>
      </c>
      <c r="D15" s="47">
        <v>0</v>
      </c>
      <c r="E15" s="47">
        <v>2144065</v>
      </c>
      <c r="F15" s="47">
        <v>0</v>
      </c>
      <c r="G15" s="47">
        <v>0</v>
      </c>
      <c r="H15" s="47">
        <v>0</v>
      </c>
      <c r="I15" s="47">
        <v>1960448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4104513</v>
      </c>
      <c r="O15" s="48">
        <f t="shared" si="1"/>
        <v>91.457318567704277</v>
      </c>
      <c r="P15" s="9"/>
    </row>
    <row r="16" spans="1:133">
      <c r="A16" s="12"/>
      <c r="B16" s="25">
        <v>329</v>
      </c>
      <c r="C16" s="20" t="s">
        <v>19</v>
      </c>
      <c r="D16" s="47">
        <v>33962</v>
      </c>
      <c r="E16" s="47">
        <v>8845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42807</v>
      </c>
      <c r="O16" s="48">
        <f t="shared" si="1"/>
        <v>0.95383141335591259</v>
      </c>
      <c r="P16" s="9"/>
    </row>
    <row r="17" spans="1:16" ht="15.75">
      <c r="A17" s="29" t="s">
        <v>21</v>
      </c>
      <c r="B17" s="30"/>
      <c r="C17" s="31"/>
      <c r="D17" s="32">
        <f t="shared" ref="D17:M17" si="5">SUM(D18:D41)</f>
        <v>10955982</v>
      </c>
      <c r="E17" s="32">
        <f t="shared" si="5"/>
        <v>9529619</v>
      </c>
      <c r="F17" s="32">
        <f t="shared" si="5"/>
        <v>0</v>
      </c>
      <c r="G17" s="32">
        <f t="shared" si="5"/>
        <v>362255</v>
      </c>
      <c r="H17" s="32">
        <f t="shared" si="5"/>
        <v>0</v>
      </c>
      <c r="I17" s="32">
        <f t="shared" si="5"/>
        <v>90909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5">
        <f t="shared" si="4"/>
        <v>20938765</v>
      </c>
      <c r="O17" s="46">
        <f t="shared" si="1"/>
        <v>466.5604180128791</v>
      </c>
      <c r="P17" s="10"/>
    </row>
    <row r="18" spans="1:16">
      <c r="A18" s="12"/>
      <c r="B18" s="25">
        <v>331.1</v>
      </c>
      <c r="C18" s="20" t="s">
        <v>102</v>
      </c>
      <c r="D18" s="47">
        <v>0</v>
      </c>
      <c r="E18" s="47">
        <v>84114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84114</v>
      </c>
      <c r="O18" s="48">
        <f t="shared" si="1"/>
        <v>1.8742396220949664</v>
      </c>
      <c r="P18" s="9"/>
    </row>
    <row r="19" spans="1:16">
      <c r="A19" s="12"/>
      <c r="B19" s="25">
        <v>331.2</v>
      </c>
      <c r="C19" s="20" t="s">
        <v>20</v>
      </c>
      <c r="D19" s="47">
        <v>0</v>
      </c>
      <c r="E19" s="47">
        <v>312539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312539</v>
      </c>
      <c r="O19" s="48">
        <f t="shared" si="1"/>
        <v>6.9640366318322604</v>
      </c>
      <c r="P19" s="9"/>
    </row>
    <row r="20" spans="1:16">
      <c r="A20" s="12"/>
      <c r="B20" s="25">
        <v>331.41</v>
      </c>
      <c r="C20" s="20" t="s">
        <v>26</v>
      </c>
      <c r="D20" s="47">
        <v>24455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24455</v>
      </c>
      <c r="O20" s="48">
        <f t="shared" si="1"/>
        <v>0.54490964593685243</v>
      </c>
      <c r="P20" s="9"/>
    </row>
    <row r="21" spans="1:16">
      <c r="A21" s="12"/>
      <c r="B21" s="25">
        <v>331.5</v>
      </c>
      <c r="C21" s="20" t="s">
        <v>22</v>
      </c>
      <c r="D21" s="47">
        <v>216240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216240</v>
      </c>
      <c r="O21" s="48">
        <f t="shared" si="1"/>
        <v>4.8182891775663448</v>
      </c>
      <c r="P21" s="9"/>
    </row>
    <row r="22" spans="1:16">
      <c r="A22" s="12"/>
      <c r="B22" s="25">
        <v>331.69</v>
      </c>
      <c r="C22" s="20" t="s">
        <v>28</v>
      </c>
      <c r="D22" s="47">
        <v>0</v>
      </c>
      <c r="E22" s="47">
        <v>212347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212347</v>
      </c>
      <c r="O22" s="48">
        <f t="shared" si="1"/>
        <v>4.7315448205173913</v>
      </c>
      <c r="P22" s="9"/>
    </row>
    <row r="23" spans="1:16">
      <c r="A23" s="12"/>
      <c r="B23" s="25">
        <v>334.2</v>
      </c>
      <c r="C23" s="20" t="s">
        <v>25</v>
      </c>
      <c r="D23" s="47">
        <v>241001</v>
      </c>
      <c r="E23" s="47">
        <v>343727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584728</v>
      </c>
      <c r="O23" s="48">
        <f t="shared" si="1"/>
        <v>13.028989059471023</v>
      </c>
      <c r="P23" s="9"/>
    </row>
    <row r="24" spans="1:16">
      <c r="A24" s="12"/>
      <c r="B24" s="25">
        <v>334.34</v>
      </c>
      <c r="C24" s="20" t="s">
        <v>29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  <c r="I24" s="47">
        <v>90909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90909</v>
      </c>
      <c r="O24" s="48">
        <f t="shared" si="1"/>
        <v>2.025646739009336</v>
      </c>
      <c r="P24" s="9"/>
    </row>
    <row r="25" spans="1:16">
      <c r="A25" s="12"/>
      <c r="B25" s="25">
        <v>334.39</v>
      </c>
      <c r="C25" s="20" t="s">
        <v>143</v>
      </c>
      <c r="D25" s="47">
        <v>384775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ref="N25:N36" si="6">SUM(D25:M25)</f>
        <v>384775</v>
      </c>
      <c r="O25" s="48">
        <f t="shared" si="1"/>
        <v>8.5736090376345278</v>
      </c>
      <c r="P25" s="9"/>
    </row>
    <row r="26" spans="1:16">
      <c r="A26" s="12"/>
      <c r="B26" s="25">
        <v>334.49</v>
      </c>
      <c r="C26" s="20" t="s">
        <v>30</v>
      </c>
      <c r="D26" s="47">
        <v>3467744</v>
      </c>
      <c r="E26" s="47">
        <v>3397347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6865091</v>
      </c>
      <c r="O26" s="48">
        <f t="shared" si="1"/>
        <v>152.96889413756992</v>
      </c>
      <c r="P26" s="9"/>
    </row>
    <row r="27" spans="1:16">
      <c r="A27" s="12"/>
      <c r="B27" s="25">
        <v>334.5</v>
      </c>
      <c r="C27" s="20" t="s">
        <v>31</v>
      </c>
      <c r="D27" s="47">
        <v>436274</v>
      </c>
      <c r="E27" s="47">
        <v>350000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786274</v>
      </c>
      <c r="O27" s="48">
        <f t="shared" si="1"/>
        <v>17.519864524610618</v>
      </c>
      <c r="P27" s="9"/>
    </row>
    <row r="28" spans="1:16">
      <c r="A28" s="12"/>
      <c r="B28" s="25">
        <v>334.7</v>
      </c>
      <c r="C28" s="20" t="s">
        <v>32</v>
      </c>
      <c r="D28" s="47">
        <v>0</v>
      </c>
      <c r="E28" s="47">
        <v>1493927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1493927</v>
      </c>
      <c r="O28" s="48">
        <f t="shared" si="1"/>
        <v>33.287885202433209</v>
      </c>
      <c r="P28" s="9"/>
    </row>
    <row r="29" spans="1:16">
      <c r="A29" s="12"/>
      <c r="B29" s="25">
        <v>335.12</v>
      </c>
      <c r="C29" s="20" t="s">
        <v>144</v>
      </c>
      <c r="D29" s="47">
        <v>1057613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1057613</v>
      </c>
      <c r="O29" s="48">
        <f t="shared" si="1"/>
        <v>23.565877136299829</v>
      </c>
      <c r="P29" s="9"/>
    </row>
    <row r="30" spans="1:16">
      <c r="A30" s="12"/>
      <c r="B30" s="25">
        <v>335.14</v>
      </c>
      <c r="C30" s="20" t="s">
        <v>145</v>
      </c>
      <c r="D30" s="47">
        <v>57469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57469</v>
      </c>
      <c r="O30" s="48">
        <f t="shared" si="1"/>
        <v>1.2805320974175003</v>
      </c>
      <c r="P30" s="9"/>
    </row>
    <row r="31" spans="1:16">
      <c r="A31" s="12"/>
      <c r="B31" s="25">
        <v>335.15</v>
      </c>
      <c r="C31" s="20" t="s">
        <v>146</v>
      </c>
      <c r="D31" s="47">
        <v>4358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4358</v>
      </c>
      <c r="O31" s="48">
        <f t="shared" si="1"/>
        <v>9.7105550480180033E-2</v>
      </c>
      <c r="P31" s="9"/>
    </row>
    <row r="32" spans="1:16">
      <c r="A32" s="12"/>
      <c r="B32" s="25">
        <v>335.16</v>
      </c>
      <c r="C32" s="20" t="s">
        <v>147</v>
      </c>
      <c r="D32" s="47">
        <v>0</v>
      </c>
      <c r="E32" s="47">
        <v>233250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233250</v>
      </c>
      <c r="O32" s="48">
        <f t="shared" si="1"/>
        <v>5.1973083179215225</v>
      </c>
      <c r="P32" s="9"/>
    </row>
    <row r="33" spans="1:16">
      <c r="A33" s="12"/>
      <c r="B33" s="25">
        <v>335.18</v>
      </c>
      <c r="C33" s="20" t="s">
        <v>148</v>
      </c>
      <c r="D33" s="47">
        <v>4911110</v>
      </c>
      <c r="E33" s="47">
        <v>0</v>
      </c>
      <c r="F33" s="47">
        <v>0</v>
      </c>
      <c r="G33" s="47">
        <v>362255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5273365</v>
      </c>
      <c r="O33" s="48">
        <f t="shared" si="1"/>
        <v>117.50183827625392</v>
      </c>
      <c r="P33" s="9"/>
    </row>
    <row r="34" spans="1:16">
      <c r="A34" s="12"/>
      <c r="B34" s="25">
        <v>335.21</v>
      </c>
      <c r="C34" s="20" t="s">
        <v>104</v>
      </c>
      <c r="D34" s="47">
        <v>0</v>
      </c>
      <c r="E34" s="47">
        <v>3780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3780</v>
      </c>
      <c r="O34" s="48">
        <f t="shared" si="1"/>
        <v>8.4226475634483836E-2</v>
      </c>
      <c r="P34" s="9"/>
    </row>
    <row r="35" spans="1:16">
      <c r="A35" s="12"/>
      <c r="B35" s="25">
        <v>335.49</v>
      </c>
      <c r="C35" s="20" t="s">
        <v>38</v>
      </c>
      <c r="D35" s="47">
        <v>0</v>
      </c>
      <c r="E35" s="47">
        <v>1589947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1589947</v>
      </c>
      <c r="O35" s="48">
        <f t="shared" si="1"/>
        <v>35.427415940640387</v>
      </c>
      <c r="P35" s="9"/>
    </row>
    <row r="36" spans="1:16">
      <c r="A36" s="12"/>
      <c r="B36" s="25">
        <v>336</v>
      </c>
      <c r="C36" s="20" t="s">
        <v>4</v>
      </c>
      <c r="D36" s="47">
        <v>18589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18589</v>
      </c>
      <c r="O36" s="48">
        <f t="shared" si="1"/>
        <v>0.41420263374852379</v>
      </c>
      <c r="P36" s="9"/>
    </row>
    <row r="37" spans="1:16">
      <c r="A37" s="12"/>
      <c r="B37" s="25">
        <v>337.1</v>
      </c>
      <c r="C37" s="20" t="s">
        <v>40</v>
      </c>
      <c r="D37" s="47">
        <v>0</v>
      </c>
      <c r="E37" s="47">
        <v>41057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ref="N37:N43" si="7">SUM(D37:M37)</f>
        <v>41057</v>
      </c>
      <c r="O37" s="48">
        <f t="shared" ref="O37:O68" si="8">(N37/O$86)</f>
        <v>0.9148376746362441</v>
      </c>
      <c r="P37" s="9"/>
    </row>
    <row r="38" spans="1:16">
      <c r="A38" s="12"/>
      <c r="B38" s="25">
        <v>337.2</v>
      </c>
      <c r="C38" s="20" t="s">
        <v>41</v>
      </c>
      <c r="D38" s="47">
        <v>0</v>
      </c>
      <c r="E38" s="47">
        <v>24654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24654</v>
      </c>
      <c r="O38" s="48">
        <f t="shared" si="8"/>
        <v>0.54934379108268905</v>
      </c>
      <c r="P38" s="9"/>
    </row>
    <row r="39" spans="1:16">
      <c r="A39" s="12"/>
      <c r="B39" s="25">
        <v>337.3</v>
      </c>
      <c r="C39" s="20" t="s">
        <v>42</v>
      </c>
      <c r="D39" s="47">
        <v>80949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80949</v>
      </c>
      <c r="O39" s="48">
        <f t="shared" si="8"/>
        <v>1.8037166603533947</v>
      </c>
      <c r="P39" s="9"/>
    </row>
    <row r="40" spans="1:16">
      <c r="A40" s="12"/>
      <c r="B40" s="25">
        <v>337.5</v>
      </c>
      <c r="C40" s="20" t="s">
        <v>203</v>
      </c>
      <c r="D40" s="47">
        <v>55405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55405</v>
      </c>
      <c r="O40" s="48">
        <f t="shared" si="8"/>
        <v>1.2345417678647028</v>
      </c>
      <c r="P40" s="9"/>
    </row>
    <row r="41" spans="1:16">
      <c r="A41" s="12"/>
      <c r="B41" s="25">
        <v>337.7</v>
      </c>
      <c r="C41" s="20" t="s">
        <v>43</v>
      </c>
      <c r="D41" s="47">
        <v>0</v>
      </c>
      <c r="E41" s="47">
        <v>1442930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1442930</v>
      </c>
      <c r="O41" s="48">
        <f t="shared" si="8"/>
        <v>32.151563091869249</v>
      </c>
      <c r="P41" s="9"/>
    </row>
    <row r="42" spans="1:16" ht="15.75">
      <c r="A42" s="29" t="s">
        <v>48</v>
      </c>
      <c r="B42" s="30"/>
      <c r="C42" s="31"/>
      <c r="D42" s="32">
        <f t="shared" ref="D42:M42" si="9">SUM(D43:D65)</f>
        <v>2811609</v>
      </c>
      <c r="E42" s="32">
        <f t="shared" si="9"/>
        <v>3296880</v>
      </c>
      <c r="F42" s="32">
        <f t="shared" si="9"/>
        <v>0</v>
      </c>
      <c r="G42" s="32">
        <f t="shared" si="9"/>
        <v>0</v>
      </c>
      <c r="H42" s="32">
        <f t="shared" si="9"/>
        <v>0</v>
      </c>
      <c r="I42" s="32">
        <f t="shared" si="9"/>
        <v>934429</v>
      </c>
      <c r="J42" s="32">
        <f t="shared" si="9"/>
        <v>0</v>
      </c>
      <c r="K42" s="32">
        <f t="shared" si="9"/>
        <v>0</v>
      </c>
      <c r="L42" s="32">
        <f t="shared" si="9"/>
        <v>0</v>
      </c>
      <c r="M42" s="32">
        <f t="shared" si="9"/>
        <v>0</v>
      </c>
      <c r="N42" s="32">
        <f t="shared" si="7"/>
        <v>7042918</v>
      </c>
      <c r="O42" s="46">
        <f t="shared" si="8"/>
        <v>156.93125960917132</v>
      </c>
      <c r="P42" s="10"/>
    </row>
    <row r="43" spans="1:16">
      <c r="A43" s="12"/>
      <c r="B43" s="25">
        <v>341.1</v>
      </c>
      <c r="C43" s="20" t="s">
        <v>149</v>
      </c>
      <c r="D43" s="47">
        <v>0</v>
      </c>
      <c r="E43" s="47">
        <v>1103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1103</v>
      </c>
      <c r="O43" s="48">
        <f t="shared" si="8"/>
        <v>2.4577196461596739E-2</v>
      </c>
      <c r="P43" s="9"/>
    </row>
    <row r="44" spans="1:16">
      <c r="A44" s="12"/>
      <c r="B44" s="25">
        <v>341.15</v>
      </c>
      <c r="C44" s="20" t="s">
        <v>150</v>
      </c>
      <c r="D44" s="47">
        <v>0</v>
      </c>
      <c r="E44" s="47">
        <v>62817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ref="N44:N65" si="10">SUM(D44:M44)</f>
        <v>62817</v>
      </c>
      <c r="O44" s="48">
        <f t="shared" si="8"/>
        <v>1.3996969629448071</v>
      </c>
      <c r="P44" s="9"/>
    </row>
    <row r="45" spans="1:16">
      <c r="A45" s="12"/>
      <c r="B45" s="25">
        <v>341.3</v>
      </c>
      <c r="C45" s="20" t="s">
        <v>151</v>
      </c>
      <c r="D45" s="47">
        <v>0</v>
      </c>
      <c r="E45" s="47">
        <v>123408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10"/>
        <v>123408</v>
      </c>
      <c r="O45" s="48">
        <f t="shared" si="8"/>
        <v>2.749793890238196</v>
      </c>
      <c r="P45" s="9"/>
    </row>
    <row r="46" spans="1:16">
      <c r="A46" s="12"/>
      <c r="B46" s="25">
        <v>341.51</v>
      </c>
      <c r="C46" s="20" t="s">
        <v>166</v>
      </c>
      <c r="D46" s="47">
        <v>5473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10"/>
        <v>5473</v>
      </c>
      <c r="O46" s="48">
        <f t="shared" si="8"/>
        <v>0.12195013257871165</v>
      </c>
      <c r="P46" s="9"/>
    </row>
    <row r="47" spans="1:16">
      <c r="A47" s="12"/>
      <c r="B47" s="25">
        <v>341.52</v>
      </c>
      <c r="C47" s="20" t="s">
        <v>152</v>
      </c>
      <c r="D47" s="47">
        <v>0</v>
      </c>
      <c r="E47" s="47">
        <v>313862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10"/>
        <v>313862</v>
      </c>
      <c r="O47" s="48">
        <f t="shared" si="8"/>
        <v>6.9935158983043291</v>
      </c>
      <c r="P47" s="9"/>
    </row>
    <row r="48" spans="1:16">
      <c r="A48" s="12"/>
      <c r="B48" s="25">
        <v>341.54</v>
      </c>
      <c r="C48" s="20" t="s">
        <v>153</v>
      </c>
      <c r="D48" s="47">
        <v>2268</v>
      </c>
      <c r="E48" s="47">
        <v>5974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10"/>
        <v>8242</v>
      </c>
      <c r="O48" s="48">
        <f t="shared" si="8"/>
        <v>0.18364936830143275</v>
      </c>
      <c r="P48" s="9"/>
    </row>
    <row r="49" spans="1:16">
      <c r="A49" s="12"/>
      <c r="B49" s="25">
        <v>341.56</v>
      </c>
      <c r="C49" s="20" t="s">
        <v>154</v>
      </c>
      <c r="D49" s="47">
        <v>21075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10"/>
        <v>21075</v>
      </c>
      <c r="O49" s="48">
        <f t="shared" si="8"/>
        <v>0.46959602486686425</v>
      </c>
      <c r="P49" s="9"/>
    </row>
    <row r="50" spans="1:16">
      <c r="A50" s="12"/>
      <c r="B50" s="25">
        <v>341.8</v>
      </c>
      <c r="C50" s="20" t="s">
        <v>155</v>
      </c>
      <c r="D50" s="47">
        <v>0</v>
      </c>
      <c r="E50" s="47">
        <v>1178483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10"/>
        <v>1178483</v>
      </c>
      <c r="O50" s="48">
        <f t="shared" si="8"/>
        <v>26.259118964326298</v>
      </c>
      <c r="P50" s="9"/>
    </row>
    <row r="51" spans="1:16">
      <c r="A51" s="12"/>
      <c r="B51" s="25">
        <v>341.9</v>
      </c>
      <c r="C51" s="20" t="s">
        <v>167</v>
      </c>
      <c r="D51" s="47">
        <v>0</v>
      </c>
      <c r="E51" s="47">
        <v>1394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0"/>
        <v>1394</v>
      </c>
      <c r="O51" s="48">
        <f t="shared" si="8"/>
        <v>3.1061298157267318E-2</v>
      </c>
      <c r="P51" s="9"/>
    </row>
    <row r="52" spans="1:16">
      <c r="A52" s="12"/>
      <c r="B52" s="25">
        <v>342.3</v>
      </c>
      <c r="C52" s="20" t="s">
        <v>110</v>
      </c>
      <c r="D52" s="47">
        <v>0</v>
      </c>
      <c r="E52" s="47">
        <v>10521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0"/>
        <v>10521</v>
      </c>
      <c r="O52" s="48">
        <f t="shared" si="8"/>
        <v>0.23443035718264668</v>
      </c>
      <c r="P52" s="9"/>
    </row>
    <row r="53" spans="1:16">
      <c r="A53" s="12"/>
      <c r="B53" s="25">
        <v>342.5</v>
      </c>
      <c r="C53" s="20" t="s">
        <v>57</v>
      </c>
      <c r="D53" s="47">
        <v>0</v>
      </c>
      <c r="E53" s="47">
        <v>16192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16192</v>
      </c>
      <c r="O53" s="48">
        <f t="shared" si="8"/>
        <v>0.36079235277078364</v>
      </c>
      <c r="P53" s="9"/>
    </row>
    <row r="54" spans="1:16">
      <c r="A54" s="12"/>
      <c r="B54" s="25">
        <v>342.6</v>
      </c>
      <c r="C54" s="20" t="s">
        <v>58</v>
      </c>
      <c r="D54" s="47">
        <v>2782793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2782793</v>
      </c>
      <c r="O54" s="48">
        <f t="shared" si="8"/>
        <v>62.006573230241315</v>
      </c>
      <c r="P54" s="9"/>
    </row>
    <row r="55" spans="1:16">
      <c r="A55" s="12"/>
      <c r="B55" s="25">
        <v>342.9</v>
      </c>
      <c r="C55" s="20" t="s">
        <v>59</v>
      </c>
      <c r="D55" s="47">
        <v>0</v>
      </c>
      <c r="E55" s="47">
        <v>133813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133813</v>
      </c>
      <c r="O55" s="48">
        <f t="shared" si="8"/>
        <v>2.981639519597139</v>
      </c>
      <c r="P55" s="9"/>
    </row>
    <row r="56" spans="1:16">
      <c r="A56" s="12"/>
      <c r="B56" s="25">
        <v>343.3</v>
      </c>
      <c r="C56" s="20" t="s">
        <v>212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47">
        <v>823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823</v>
      </c>
      <c r="O56" s="48">
        <f t="shared" si="8"/>
        <v>1.8338198266449786E-2</v>
      </c>
      <c r="P56" s="9"/>
    </row>
    <row r="57" spans="1:16">
      <c r="A57" s="12"/>
      <c r="B57" s="25">
        <v>343.4</v>
      </c>
      <c r="C57" s="20" t="s">
        <v>60</v>
      </c>
      <c r="D57" s="47">
        <v>0</v>
      </c>
      <c r="E57" s="47">
        <v>0</v>
      </c>
      <c r="F57" s="47">
        <v>0</v>
      </c>
      <c r="G57" s="47">
        <v>0</v>
      </c>
      <c r="H57" s="47">
        <v>0</v>
      </c>
      <c r="I57" s="47">
        <v>933606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933606</v>
      </c>
      <c r="O57" s="48">
        <f t="shared" si="8"/>
        <v>20.802736246351301</v>
      </c>
      <c r="P57" s="9"/>
    </row>
    <row r="58" spans="1:16">
      <c r="A58" s="12"/>
      <c r="B58" s="25">
        <v>344.9</v>
      </c>
      <c r="C58" s="20" t="s">
        <v>156</v>
      </c>
      <c r="D58" s="47">
        <v>0</v>
      </c>
      <c r="E58" s="47">
        <v>429977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429977</v>
      </c>
      <c r="O58" s="48">
        <f t="shared" si="8"/>
        <v>9.5808061676953589</v>
      </c>
      <c r="P58" s="9"/>
    </row>
    <row r="59" spans="1:16">
      <c r="A59" s="12"/>
      <c r="B59" s="25">
        <v>347.1</v>
      </c>
      <c r="C59" s="20" t="s">
        <v>63</v>
      </c>
      <c r="D59" s="47">
        <v>0</v>
      </c>
      <c r="E59" s="47">
        <v>111000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111000</v>
      </c>
      <c r="O59" s="48">
        <f t="shared" si="8"/>
        <v>2.473317141647541</v>
      </c>
      <c r="P59" s="9"/>
    </row>
    <row r="60" spans="1:16">
      <c r="A60" s="12"/>
      <c r="B60" s="25">
        <v>347.2</v>
      </c>
      <c r="C60" s="20" t="s">
        <v>64</v>
      </c>
      <c r="D60" s="47">
        <v>0</v>
      </c>
      <c r="E60" s="47">
        <v>245000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245000</v>
      </c>
      <c r="O60" s="48">
        <f t="shared" si="8"/>
        <v>5.4591234207535821</v>
      </c>
      <c r="P60" s="9"/>
    </row>
    <row r="61" spans="1:16">
      <c r="A61" s="12"/>
      <c r="B61" s="25">
        <v>348.82</v>
      </c>
      <c r="C61" s="20" t="s">
        <v>157</v>
      </c>
      <c r="D61" s="47">
        <v>0</v>
      </c>
      <c r="E61" s="47">
        <v>558870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558870</v>
      </c>
      <c r="O61" s="48">
        <f t="shared" si="8"/>
        <v>12.452817576149201</v>
      </c>
      <c r="P61" s="9"/>
    </row>
    <row r="62" spans="1:16">
      <c r="A62" s="12"/>
      <c r="B62" s="25">
        <v>348.85</v>
      </c>
      <c r="C62" s="20" t="s">
        <v>204</v>
      </c>
      <c r="D62" s="47">
        <v>0</v>
      </c>
      <c r="E62" s="47">
        <v>9524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9524</v>
      </c>
      <c r="O62" s="48">
        <f t="shared" si="8"/>
        <v>0.21221506718064129</v>
      </c>
      <c r="P62" s="9"/>
    </row>
    <row r="63" spans="1:16">
      <c r="A63" s="12"/>
      <c r="B63" s="25">
        <v>348.92399999999998</v>
      </c>
      <c r="C63" s="20" t="s">
        <v>158</v>
      </c>
      <c r="D63" s="47">
        <v>0</v>
      </c>
      <c r="E63" s="47">
        <v>11084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11084</v>
      </c>
      <c r="O63" s="48">
        <f t="shared" si="8"/>
        <v>0.24697519998217429</v>
      </c>
      <c r="P63" s="9"/>
    </row>
    <row r="64" spans="1:16">
      <c r="A64" s="12"/>
      <c r="B64" s="25">
        <v>348.93</v>
      </c>
      <c r="C64" s="20" t="s">
        <v>159</v>
      </c>
      <c r="D64" s="47">
        <v>0</v>
      </c>
      <c r="E64" s="47">
        <v>54907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54907</v>
      </c>
      <c r="O64" s="48">
        <f t="shared" si="8"/>
        <v>1.2234452639319058</v>
      </c>
      <c r="P64" s="9"/>
    </row>
    <row r="65" spans="1:16">
      <c r="A65" s="12"/>
      <c r="B65" s="25">
        <v>348.93099999999998</v>
      </c>
      <c r="C65" s="20" t="s">
        <v>160</v>
      </c>
      <c r="D65" s="47">
        <v>0</v>
      </c>
      <c r="E65" s="47">
        <v>28951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28951</v>
      </c>
      <c r="O65" s="48">
        <f t="shared" si="8"/>
        <v>0.64509013124178349</v>
      </c>
      <c r="P65" s="9"/>
    </row>
    <row r="66" spans="1:16" ht="15.75">
      <c r="A66" s="29" t="s">
        <v>49</v>
      </c>
      <c r="B66" s="30"/>
      <c r="C66" s="31"/>
      <c r="D66" s="32">
        <f t="shared" ref="D66:M66" si="11">SUM(D67:D73)</f>
        <v>16497</v>
      </c>
      <c r="E66" s="32">
        <f t="shared" si="11"/>
        <v>520763</v>
      </c>
      <c r="F66" s="32">
        <f t="shared" si="11"/>
        <v>0</v>
      </c>
      <c r="G66" s="32">
        <f t="shared" si="11"/>
        <v>0</v>
      </c>
      <c r="H66" s="32">
        <f t="shared" si="11"/>
        <v>0</v>
      </c>
      <c r="I66" s="32">
        <f t="shared" si="11"/>
        <v>0</v>
      </c>
      <c r="J66" s="32">
        <f t="shared" si="11"/>
        <v>0</v>
      </c>
      <c r="K66" s="32">
        <f t="shared" si="11"/>
        <v>0</v>
      </c>
      <c r="L66" s="32">
        <f t="shared" si="11"/>
        <v>0</v>
      </c>
      <c r="M66" s="32">
        <f t="shared" si="11"/>
        <v>0</v>
      </c>
      <c r="N66" s="32">
        <f>SUM(D66:M66)</f>
        <v>537260</v>
      </c>
      <c r="O66" s="46">
        <f t="shared" si="8"/>
        <v>11.971300608302323</v>
      </c>
      <c r="P66" s="10"/>
    </row>
    <row r="67" spans="1:16">
      <c r="A67" s="13"/>
      <c r="B67" s="40">
        <v>351.1</v>
      </c>
      <c r="C67" s="21" t="s">
        <v>81</v>
      </c>
      <c r="D67" s="47">
        <v>0</v>
      </c>
      <c r="E67" s="47">
        <v>68624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>SUM(D67:M67)</f>
        <v>68624</v>
      </c>
      <c r="O67" s="48">
        <f t="shared" si="8"/>
        <v>1.5290893290848726</v>
      </c>
      <c r="P67" s="9"/>
    </row>
    <row r="68" spans="1:16">
      <c r="A68" s="13"/>
      <c r="B68" s="40">
        <v>351.3</v>
      </c>
      <c r="C68" s="21" t="s">
        <v>186</v>
      </c>
      <c r="D68" s="47">
        <v>0</v>
      </c>
      <c r="E68" s="47">
        <v>139613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ref="N68:N73" si="12">SUM(D68:M68)</f>
        <v>139613</v>
      </c>
      <c r="O68" s="48">
        <f t="shared" si="8"/>
        <v>3.1108759107823256</v>
      </c>
      <c r="P68" s="9"/>
    </row>
    <row r="69" spans="1:16">
      <c r="A69" s="13"/>
      <c r="B69" s="40">
        <v>351.5</v>
      </c>
      <c r="C69" s="21" t="s">
        <v>83</v>
      </c>
      <c r="D69" s="47">
        <v>0</v>
      </c>
      <c r="E69" s="47">
        <v>173583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2"/>
        <v>173583</v>
      </c>
      <c r="O69" s="48">
        <f t="shared" ref="O69:O84" si="13">(N69/O$86)</f>
        <v>3.8678000846721186</v>
      </c>
      <c r="P69" s="9"/>
    </row>
    <row r="70" spans="1:16">
      <c r="A70" s="13"/>
      <c r="B70" s="40">
        <v>351.8</v>
      </c>
      <c r="C70" s="21" t="s">
        <v>161</v>
      </c>
      <c r="D70" s="47">
        <v>0</v>
      </c>
      <c r="E70" s="47">
        <v>97485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2"/>
        <v>97485</v>
      </c>
      <c r="O70" s="48">
        <f t="shared" si="13"/>
        <v>2.1721740680496446</v>
      </c>
      <c r="P70" s="9"/>
    </row>
    <row r="71" spans="1:16">
      <c r="A71" s="13"/>
      <c r="B71" s="40">
        <v>351.9</v>
      </c>
      <c r="C71" s="21" t="s">
        <v>162</v>
      </c>
      <c r="D71" s="47">
        <v>0</v>
      </c>
      <c r="E71" s="47">
        <v>3523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2"/>
        <v>3523</v>
      </c>
      <c r="O71" s="48">
        <f t="shared" si="13"/>
        <v>7.849996657679538E-2</v>
      </c>
      <c r="P71" s="9"/>
    </row>
    <row r="72" spans="1:16">
      <c r="A72" s="13"/>
      <c r="B72" s="40">
        <v>352</v>
      </c>
      <c r="C72" s="21" t="s">
        <v>84</v>
      </c>
      <c r="D72" s="47">
        <v>0</v>
      </c>
      <c r="E72" s="47">
        <v>27838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2"/>
        <v>27838</v>
      </c>
      <c r="O72" s="48">
        <f t="shared" si="13"/>
        <v>0.62029011341607432</v>
      </c>
      <c r="P72" s="9"/>
    </row>
    <row r="73" spans="1:16">
      <c r="A73" s="13"/>
      <c r="B73" s="40">
        <v>359</v>
      </c>
      <c r="C73" s="21" t="s">
        <v>85</v>
      </c>
      <c r="D73" s="47">
        <v>16497</v>
      </c>
      <c r="E73" s="47">
        <v>10097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2"/>
        <v>26594</v>
      </c>
      <c r="O73" s="48">
        <f t="shared" si="13"/>
        <v>0.59257113572049291</v>
      </c>
      <c r="P73" s="9"/>
    </row>
    <row r="74" spans="1:16" ht="15.75">
      <c r="A74" s="29" t="s">
        <v>5</v>
      </c>
      <c r="B74" s="30"/>
      <c r="C74" s="31"/>
      <c r="D74" s="32">
        <f t="shared" ref="D74:M74" si="14">SUM(D75:D80)</f>
        <v>1498202</v>
      </c>
      <c r="E74" s="32">
        <f t="shared" si="14"/>
        <v>757712</v>
      </c>
      <c r="F74" s="32">
        <f t="shared" si="14"/>
        <v>0</v>
      </c>
      <c r="G74" s="32">
        <f t="shared" si="14"/>
        <v>39490</v>
      </c>
      <c r="H74" s="32">
        <f t="shared" si="14"/>
        <v>0</v>
      </c>
      <c r="I74" s="32">
        <f t="shared" si="14"/>
        <v>146797</v>
      </c>
      <c r="J74" s="32">
        <f t="shared" si="14"/>
        <v>0</v>
      </c>
      <c r="K74" s="32">
        <f t="shared" si="14"/>
        <v>0</v>
      </c>
      <c r="L74" s="32">
        <f t="shared" si="14"/>
        <v>0</v>
      </c>
      <c r="M74" s="32">
        <f t="shared" si="14"/>
        <v>0</v>
      </c>
      <c r="N74" s="32">
        <f t="shared" ref="N74:N84" si="15">SUM(D74:M74)</f>
        <v>2442201</v>
      </c>
      <c r="O74" s="46">
        <f t="shared" si="13"/>
        <v>54.417455825664568</v>
      </c>
      <c r="P74" s="10"/>
    </row>
    <row r="75" spans="1:16">
      <c r="A75" s="12"/>
      <c r="B75" s="25">
        <v>361.1</v>
      </c>
      <c r="C75" s="20" t="s">
        <v>86</v>
      </c>
      <c r="D75" s="47">
        <v>27205</v>
      </c>
      <c r="E75" s="47">
        <v>64666</v>
      </c>
      <c r="F75" s="47">
        <v>0</v>
      </c>
      <c r="G75" s="47">
        <v>39490</v>
      </c>
      <c r="H75" s="47">
        <v>0</v>
      </c>
      <c r="I75" s="47">
        <v>14316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5"/>
        <v>145677</v>
      </c>
      <c r="O75" s="48">
        <f t="shared" si="13"/>
        <v>3.2459947859800797</v>
      </c>
      <c r="P75" s="9"/>
    </row>
    <row r="76" spans="1:16">
      <c r="A76" s="12"/>
      <c r="B76" s="25">
        <v>362</v>
      </c>
      <c r="C76" s="20" t="s">
        <v>87</v>
      </c>
      <c r="D76" s="47">
        <v>539666</v>
      </c>
      <c r="E76" s="47">
        <v>15595</v>
      </c>
      <c r="F76" s="47">
        <v>0</v>
      </c>
      <c r="G76" s="47">
        <v>0</v>
      </c>
      <c r="H76" s="47">
        <v>0</v>
      </c>
      <c r="I76" s="47">
        <v>14342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5"/>
        <v>569603</v>
      </c>
      <c r="O76" s="48">
        <f t="shared" si="13"/>
        <v>12.691971746251031</v>
      </c>
      <c r="P76" s="9"/>
    </row>
    <row r="77" spans="1:16">
      <c r="A77" s="12"/>
      <c r="B77" s="25">
        <v>364</v>
      </c>
      <c r="C77" s="20" t="s">
        <v>163</v>
      </c>
      <c r="D77" s="47">
        <v>630</v>
      </c>
      <c r="E77" s="47">
        <v>83719</v>
      </c>
      <c r="F77" s="47">
        <v>0</v>
      </c>
      <c r="G77" s="47">
        <v>0</v>
      </c>
      <c r="H77" s="47">
        <v>0</v>
      </c>
      <c r="I77" s="47">
        <v>60012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5"/>
        <v>144361</v>
      </c>
      <c r="O77" s="48">
        <f t="shared" si="13"/>
        <v>3.2166714944628891</v>
      </c>
      <c r="P77" s="9"/>
    </row>
    <row r="78" spans="1:16">
      <c r="A78" s="12"/>
      <c r="B78" s="25">
        <v>365</v>
      </c>
      <c r="C78" s="20" t="s">
        <v>214</v>
      </c>
      <c r="D78" s="47">
        <v>0</v>
      </c>
      <c r="E78" s="47">
        <v>495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5"/>
        <v>495</v>
      </c>
      <c r="O78" s="48">
        <f t="shared" si="13"/>
        <v>1.1029657523563359E-2</v>
      </c>
      <c r="P78" s="9"/>
    </row>
    <row r="79" spans="1:16">
      <c r="A79" s="12"/>
      <c r="B79" s="25">
        <v>366</v>
      </c>
      <c r="C79" s="20" t="s">
        <v>90</v>
      </c>
      <c r="D79" s="47">
        <v>10000</v>
      </c>
      <c r="E79" s="47">
        <v>26908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5"/>
        <v>36908</v>
      </c>
      <c r="O79" s="48">
        <f t="shared" si="13"/>
        <v>0.82238909066601307</v>
      </c>
      <c r="P79" s="9"/>
    </row>
    <row r="80" spans="1:16">
      <c r="A80" s="12"/>
      <c r="B80" s="25">
        <v>369.9</v>
      </c>
      <c r="C80" s="20" t="s">
        <v>91</v>
      </c>
      <c r="D80" s="47">
        <v>920701</v>
      </c>
      <c r="E80" s="47">
        <v>566329</v>
      </c>
      <c r="F80" s="47">
        <v>0</v>
      </c>
      <c r="G80" s="47">
        <v>0</v>
      </c>
      <c r="H80" s="47">
        <v>0</v>
      </c>
      <c r="I80" s="47">
        <v>58127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5"/>
        <v>1545157</v>
      </c>
      <c r="O80" s="48">
        <f t="shared" si="13"/>
        <v>34.429399050780987</v>
      </c>
      <c r="P80" s="9"/>
    </row>
    <row r="81" spans="1:119" ht="15.75">
      <c r="A81" s="29" t="s">
        <v>50</v>
      </c>
      <c r="B81" s="30"/>
      <c r="C81" s="31"/>
      <c r="D81" s="32">
        <f t="shared" ref="D81:M81" si="16">SUM(D82:D83)</f>
        <v>2484991</v>
      </c>
      <c r="E81" s="32">
        <f t="shared" si="16"/>
        <v>17113146</v>
      </c>
      <c r="F81" s="32">
        <f t="shared" si="16"/>
        <v>0</v>
      </c>
      <c r="G81" s="32">
        <f t="shared" si="16"/>
        <v>0</v>
      </c>
      <c r="H81" s="32">
        <f t="shared" si="16"/>
        <v>0</v>
      </c>
      <c r="I81" s="32">
        <f t="shared" si="16"/>
        <v>32060</v>
      </c>
      <c r="J81" s="32">
        <f t="shared" si="16"/>
        <v>0</v>
      </c>
      <c r="K81" s="32">
        <f t="shared" si="16"/>
        <v>0</v>
      </c>
      <c r="L81" s="32">
        <f t="shared" si="16"/>
        <v>0</v>
      </c>
      <c r="M81" s="32">
        <f t="shared" si="16"/>
        <v>0</v>
      </c>
      <c r="N81" s="32">
        <f t="shared" si="15"/>
        <v>19630197</v>
      </c>
      <c r="O81" s="46">
        <f t="shared" si="13"/>
        <v>437.40272733349673</v>
      </c>
      <c r="P81" s="9"/>
    </row>
    <row r="82" spans="1:119">
      <c r="A82" s="12"/>
      <c r="B82" s="25">
        <v>381</v>
      </c>
      <c r="C82" s="20" t="s">
        <v>92</v>
      </c>
      <c r="D82" s="47">
        <v>1364537</v>
      </c>
      <c r="E82" s="47">
        <v>15117772</v>
      </c>
      <c r="F82" s="47">
        <v>0</v>
      </c>
      <c r="G82" s="47">
        <v>0</v>
      </c>
      <c r="H82" s="47">
        <v>0</v>
      </c>
      <c r="I82" s="47">
        <v>32060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5"/>
        <v>16514369</v>
      </c>
      <c r="O82" s="48">
        <f t="shared" si="13"/>
        <v>367.97542280353838</v>
      </c>
      <c r="P82" s="9"/>
    </row>
    <row r="83" spans="1:119" ht="15.75" thickBot="1">
      <c r="A83" s="12"/>
      <c r="B83" s="25">
        <v>384</v>
      </c>
      <c r="C83" s="20" t="s">
        <v>168</v>
      </c>
      <c r="D83" s="47">
        <v>1120454</v>
      </c>
      <c r="E83" s="47">
        <v>1995374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5"/>
        <v>3115828</v>
      </c>
      <c r="O83" s="48">
        <f t="shared" si="13"/>
        <v>69.427304529958334</v>
      </c>
      <c r="P83" s="9"/>
    </row>
    <row r="84" spans="1:119" ht="16.5" thickBot="1">
      <c r="A84" s="14" t="s">
        <v>65</v>
      </c>
      <c r="B84" s="23"/>
      <c r="C84" s="22"/>
      <c r="D84" s="15">
        <f t="shared" ref="D84:M84" si="17">SUM(D5,D13,D17,D42,D66,D74,D81)</f>
        <v>26820139</v>
      </c>
      <c r="E84" s="15">
        <f t="shared" si="17"/>
        <v>46926284</v>
      </c>
      <c r="F84" s="15">
        <f t="shared" si="17"/>
        <v>0</v>
      </c>
      <c r="G84" s="15">
        <f t="shared" si="17"/>
        <v>401745</v>
      </c>
      <c r="H84" s="15">
        <f t="shared" si="17"/>
        <v>0</v>
      </c>
      <c r="I84" s="15">
        <f t="shared" si="17"/>
        <v>3164643</v>
      </c>
      <c r="J84" s="15">
        <f t="shared" si="17"/>
        <v>0</v>
      </c>
      <c r="K84" s="15">
        <f t="shared" si="17"/>
        <v>0</v>
      </c>
      <c r="L84" s="15">
        <f t="shared" si="17"/>
        <v>0</v>
      </c>
      <c r="M84" s="15">
        <f t="shared" si="17"/>
        <v>0</v>
      </c>
      <c r="N84" s="15">
        <f t="shared" si="15"/>
        <v>77312811</v>
      </c>
      <c r="O84" s="38">
        <f t="shared" si="13"/>
        <v>1722.6946010383476</v>
      </c>
      <c r="P84" s="6"/>
      <c r="Q84" s="2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</row>
    <row r="85" spans="1:119">
      <c r="A85" s="16"/>
      <c r="B85" s="18"/>
      <c r="C85" s="18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9"/>
    </row>
    <row r="86" spans="1:119">
      <c r="A86" s="41"/>
      <c r="B86" s="42"/>
      <c r="C86" s="42"/>
      <c r="D86" s="43"/>
      <c r="E86" s="43"/>
      <c r="F86" s="43"/>
      <c r="G86" s="43"/>
      <c r="H86" s="43"/>
      <c r="I86" s="43"/>
      <c r="J86" s="43"/>
      <c r="K86" s="43"/>
      <c r="L86" s="119" t="s">
        <v>213</v>
      </c>
      <c r="M86" s="119"/>
      <c r="N86" s="119"/>
      <c r="O86" s="44">
        <v>44879</v>
      </c>
    </row>
    <row r="87" spans="1:119">
      <c r="A87" s="120"/>
      <c r="B87" s="97"/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8"/>
    </row>
    <row r="88" spans="1:119" ht="15.75" customHeight="1" thickBot="1">
      <c r="A88" s="121" t="s">
        <v>125</v>
      </c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1"/>
    </row>
  </sheetData>
  <mergeCells count="10">
    <mergeCell ref="L86:N86"/>
    <mergeCell ref="A87:O87"/>
    <mergeCell ref="A88:O8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8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100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209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93</v>
      </c>
      <c r="B3" s="109"/>
      <c r="C3" s="110"/>
      <c r="D3" s="129" t="s">
        <v>44</v>
      </c>
      <c r="E3" s="130"/>
      <c r="F3" s="130"/>
      <c r="G3" s="130"/>
      <c r="H3" s="131"/>
      <c r="I3" s="129" t="s">
        <v>45</v>
      </c>
      <c r="J3" s="131"/>
      <c r="K3" s="129" t="s">
        <v>47</v>
      </c>
      <c r="L3" s="131"/>
      <c r="M3" s="36"/>
      <c r="N3" s="37"/>
      <c r="O3" s="132" t="s">
        <v>98</v>
      </c>
      <c r="P3" s="11"/>
      <c r="Q3"/>
    </row>
    <row r="4" spans="1:133" ht="32.25" customHeight="1" thickBot="1">
      <c r="A4" s="111"/>
      <c r="B4" s="112"/>
      <c r="C4" s="113"/>
      <c r="D4" s="34" t="s">
        <v>6</v>
      </c>
      <c r="E4" s="34" t="s">
        <v>94</v>
      </c>
      <c r="F4" s="34" t="s">
        <v>95</v>
      </c>
      <c r="G4" s="34" t="s">
        <v>96</v>
      </c>
      <c r="H4" s="34" t="s">
        <v>7</v>
      </c>
      <c r="I4" s="34" t="s">
        <v>8</v>
      </c>
      <c r="J4" s="35" t="s">
        <v>97</v>
      </c>
      <c r="K4" s="35" t="s">
        <v>9</v>
      </c>
      <c r="L4" s="35" t="s">
        <v>10</v>
      </c>
      <c r="M4" s="35" t="s">
        <v>11</v>
      </c>
      <c r="N4" s="35" t="s">
        <v>46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8525782</v>
      </c>
      <c r="E5" s="27">
        <f t="shared" si="0"/>
        <v>12635244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21161026</v>
      </c>
      <c r="O5" s="33">
        <f t="shared" ref="O5:O36" si="1">(N5/O$86)</f>
        <v>473.50695905124189</v>
      </c>
      <c r="P5" s="6"/>
    </row>
    <row r="6" spans="1:133">
      <c r="A6" s="12"/>
      <c r="B6" s="25">
        <v>311</v>
      </c>
      <c r="C6" s="20" t="s">
        <v>3</v>
      </c>
      <c r="D6" s="47">
        <v>7057502</v>
      </c>
      <c r="E6" s="47">
        <v>7013364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14070866</v>
      </c>
      <c r="O6" s="48">
        <f t="shared" si="1"/>
        <v>314.8549116133363</v>
      </c>
      <c r="P6" s="9"/>
    </row>
    <row r="7" spans="1:133">
      <c r="A7" s="12"/>
      <c r="B7" s="25">
        <v>312.10000000000002</v>
      </c>
      <c r="C7" s="20" t="s">
        <v>12</v>
      </c>
      <c r="D7" s="47">
        <v>1468280</v>
      </c>
      <c r="E7" s="47">
        <v>272803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1741083</v>
      </c>
      <c r="O7" s="48">
        <f t="shared" si="1"/>
        <v>38.959118371000223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321257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321257</v>
      </c>
      <c r="O8" s="48">
        <f t="shared" si="1"/>
        <v>7.1885656746475721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1545129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1545129</v>
      </c>
      <c r="O9" s="48">
        <f t="shared" si="1"/>
        <v>34.574379055717159</v>
      </c>
      <c r="P9" s="9"/>
    </row>
    <row r="10" spans="1:133">
      <c r="A10" s="12"/>
      <c r="B10" s="25">
        <v>312.42</v>
      </c>
      <c r="C10" s="20" t="s">
        <v>172</v>
      </c>
      <c r="D10" s="47">
        <v>0</v>
      </c>
      <c r="E10" s="47">
        <v>949045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949045</v>
      </c>
      <c r="O10" s="48">
        <f t="shared" si="1"/>
        <v>21.236182591183709</v>
      </c>
      <c r="P10" s="9"/>
    </row>
    <row r="11" spans="1:133">
      <c r="A11" s="12"/>
      <c r="B11" s="25">
        <v>312.60000000000002</v>
      </c>
      <c r="C11" s="20" t="s">
        <v>119</v>
      </c>
      <c r="D11" s="47">
        <v>0</v>
      </c>
      <c r="E11" s="47">
        <v>2290886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2290886</v>
      </c>
      <c r="O11" s="48">
        <f t="shared" si="1"/>
        <v>51.26171402998434</v>
      </c>
      <c r="P11" s="9"/>
    </row>
    <row r="12" spans="1:133">
      <c r="A12" s="12"/>
      <c r="B12" s="25">
        <v>315</v>
      </c>
      <c r="C12" s="20" t="s">
        <v>142</v>
      </c>
      <c r="D12" s="47">
        <v>0</v>
      </c>
      <c r="E12" s="47">
        <v>242760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242760</v>
      </c>
      <c r="O12" s="48">
        <f t="shared" si="1"/>
        <v>5.4320877153725666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SUM(D14:D17)</f>
        <v>35417</v>
      </c>
      <c r="E13" s="32">
        <f t="shared" si="3"/>
        <v>2445461</v>
      </c>
      <c r="F13" s="32">
        <f t="shared" si="3"/>
        <v>0</v>
      </c>
      <c r="G13" s="32">
        <f t="shared" si="3"/>
        <v>5551</v>
      </c>
      <c r="H13" s="32">
        <f t="shared" si="3"/>
        <v>0</v>
      </c>
      <c r="I13" s="32">
        <f t="shared" si="3"/>
        <v>1943666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25" si="4">SUM(D13:M13)</f>
        <v>4430095</v>
      </c>
      <c r="O13" s="46">
        <f t="shared" si="1"/>
        <v>99.129447303647353</v>
      </c>
      <c r="P13" s="10"/>
    </row>
    <row r="14" spans="1:133">
      <c r="A14" s="12"/>
      <c r="B14" s="25">
        <v>322</v>
      </c>
      <c r="C14" s="20" t="s">
        <v>0</v>
      </c>
      <c r="D14" s="47">
        <v>4871</v>
      </c>
      <c r="E14" s="47">
        <v>227472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232343</v>
      </c>
      <c r="O14" s="48">
        <f t="shared" si="1"/>
        <v>5.1989930633251289</v>
      </c>
      <c r="P14" s="9"/>
    </row>
    <row r="15" spans="1:133">
      <c r="A15" s="12"/>
      <c r="B15" s="25">
        <v>325.10000000000002</v>
      </c>
      <c r="C15" s="20" t="s">
        <v>17</v>
      </c>
      <c r="D15" s="47">
        <v>0</v>
      </c>
      <c r="E15" s="47">
        <v>0</v>
      </c>
      <c r="F15" s="47">
        <v>0</v>
      </c>
      <c r="G15" s="47">
        <v>5551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5551</v>
      </c>
      <c r="O15" s="48">
        <f t="shared" si="1"/>
        <v>0.12421123293801746</v>
      </c>
      <c r="P15" s="9"/>
    </row>
    <row r="16" spans="1:133">
      <c r="A16" s="12"/>
      <c r="B16" s="25">
        <v>325.2</v>
      </c>
      <c r="C16" s="20" t="s">
        <v>18</v>
      </c>
      <c r="D16" s="47">
        <v>0</v>
      </c>
      <c r="E16" s="47">
        <v>2206044</v>
      </c>
      <c r="F16" s="47">
        <v>0</v>
      </c>
      <c r="G16" s="47">
        <v>0</v>
      </c>
      <c r="H16" s="47">
        <v>0</v>
      </c>
      <c r="I16" s="47">
        <v>1943666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4149710</v>
      </c>
      <c r="O16" s="48">
        <f t="shared" si="1"/>
        <v>92.855448646229576</v>
      </c>
      <c r="P16" s="9"/>
    </row>
    <row r="17" spans="1:16">
      <c r="A17" s="12"/>
      <c r="B17" s="25">
        <v>329</v>
      </c>
      <c r="C17" s="20" t="s">
        <v>19</v>
      </c>
      <c r="D17" s="47">
        <v>30546</v>
      </c>
      <c r="E17" s="47">
        <v>11945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42491</v>
      </c>
      <c r="O17" s="48">
        <f t="shared" si="1"/>
        <v>0.95079436115462068</v>
      </c>
      <c r="P17" s="9"/>
    </row>
    <row r="18" spans="1:16" ht="15.75">
      <c r="A18" s="29" t="s">
        <v>21</v>
      </c>
      <c r="B18" s="30"/>
      <c r="C18" s="31"/>
      <c r="D18" s="32">
        <f t="shared" ref="D18:M18" si="5">SUM(D19:D42)</f>
        <v>9198670</v>
      </c>
      <c r="E18" s="32">
        <f t="shared" si="5"/>
        <v>9262748</v>
      </c>
      <c r="F18" s="32">
        <f t="shared" si="5"/>
        <v>0</v>
      </c>
      <c r="G18" s="32">
        <f t="shared" si="5"/>
        <v>385927</v>
      </c>
      <c r="H18" s="32">
        <f t="shared" si="5"/>
        <v>0</v>
      </c>
      <c r="I18" s="32">
        <f t="shared" si="5"/>
        <v>90909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5">
        <f t="shared" si="4"/>
        <v>18938254</v>
      </c>
      <c r="O18" s="46">
        <f t="shared" si="1"/>
        <v>423.76938912508393</v>
      </c>
      <c r="P18" s="10"/>
    </row>
    <row r="19" spans="1:16">
      <c r="A19" s="12"/>
      <c r="B19" s="25">
        <v>331.1</v>
      </c>
      <c r="C19" s="20" t="s">
        <v>102</v>
      </c>
      <c r="D19" s="47">
        <v>0</v>
      </c>
      <c r="E19" s="47">
        <v>28405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28405</v>
      </c>
      <c r="O19" s="48">
        <f t="shared" si="1"/>
        <v>0.63560080554933984</v>
      </c>
      <c r="P19" s="9"/>
    </row>
    <row r="20" spans="1:16">
      <c r="A20" s="12"/>
      <c r="B20" s="25">
        <v>331.2</v>
      </c>
      <c r="C20" s="20" t="s">
        <v>20</v>
      </c>
      <c r="D20" s="47">
        <v>0</v>
      </c>
      <c r="E20" s="47">
        <v>242666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242666</v>
      </c>
      <c r="O20" s="48">
        <f t="shared" si="1"/>
        <v>5.4299843365406133</v>
      </c>
      <c r="P20" s="9"/>
    </row>
    <row r="21" spans="1:16">
      <c r="A21" s="12"/>
      <c r="B21" s="25">
        <v>331.41</v>
      </c>
      <c r="C21" s="20" t="s">
        <v>26</v>
      </c>
      <c r="D21" s="47">
        <v>58467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58467</v>
      </c>
      <c r="O21" s="48">
        <f t="shared" si="1"/>
        <v>1.3082792571044977</v>
      </c>
      <c r="P21" s="9"/>
    </row>
    <row r="22" spans="1:16">
      <c r="A22" s="12"/>
      <c r="B22" s="25">
        <v>331.5</v>
      </c>
      <c r="C22" s="20" t="s">
        <v>22</v>
      </c>
      <c r="D22" s="47">
        <v>33692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33692</v>
      </c>
      <c r="O22" s="48">
        <f t="shared" si="1"/>
        <v>0.75390467666144556</v>
      </c>
      <c r="P22" s="9"/>
    </row>
    <row r="23" spans="1:16">
      <c r="A23" s="12"/>
      <c r="B23" s="25">
        <v>331.65</v>
      </c>
      <c r="C23" s="20" t="s">
        <v>122</v>
      </c>
      <c r="D23" s="47">
        <v>0</v>
      </c>
      <c r="E23" s="47">
        <v>252208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252208</v>
      </c>
      <c r="O23" s="48">
        <f t="shared" si="1"/>
        <v>5.6434996643544419</v>
      </c>
      <c r="P23" s="9"/>
    </row>
    <row r="24" spans="1:16">
      <c r="A24" s="12"/>
      <c r="B24" s="25">
        <v>334.2</v>
      </c>
      <c r="C24" s="20" t="s">
        <v>25</v>
      </c>
      <c r="D24" s="47">
        <v>262166</v>
      </c>
      <c r="E24" s="47">
        <v>297621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559787</v>
      </c>
      <c r="O24" s="48">
        <f t="shared" si="1"/>
        <v>12.526001342582234</v>
      </c>
      <c r="P24" s="9"/>
    </row>
    <row r="25" spans="1:16">
      <c r="A25" s="12"/>
      <c r="B25" s="25">
        <v>334.34</v>
      </c>
      <c r="C25" s="20" t="s">
        <v>29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  <c r="I25" s="47">
        <v>90909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90909</v>
      </c>
      <c r="O25" s="48">
        <f t="shared" si="1"/>
        <v>2.0342134705750725</v>
      </c>
      <c r="P25" s="9"/>
    </row>
    <row r="26" spans="1:16">
      <c r="A26" s="12"/>
      <c r="B26" s="25">
        <v>334.39</v>
      </c>
      <c r="C26" s="20" t="s">
        <v>143</v>
      </c>
      <c r="D26" s="47">
        <v>2681333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ref="N26:N37" si="6">SUM(D26:M26)</f>
        <v>2681333</v>
      </c>
      <c r="O26" s="48">
        <f t="shared" si="1"/>
        <v>59.998500783172972</v>
      </c>
      <c r="P26" s="9"/>
    </row>
    <row r="27" spans="1:16">
      <c r="A27" s="12"/>
      <c r="B27" s="25">
        <v>334.49</v>
      </c>
      <c r="C27" s="20" t="s">
        <v>30</v>
      </c>
      <c r="D27" s="47">
        <v>220365</v>
      </c>
      <c r="E27" s="47">
        <v>3706857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3927222</v>
      </c>
      <c r="O27" s="48">
        <f t="shared" si="1"/>
        <v>87.876974714701277</v>
      </c>
      <c r="P27" s="9"/>
    </row>
    <row r="28" spans="1:16">
      <c r="A28" s="12"/>
      <c r="B28" s="25">
        <v>334.5</v>
      </c>
      <c r="C28" s="20" t="s">
        <v>31</v>
      </c>
      <c r="D28" s="47">
        <v>0</v>
      </c>
      <c r="E28" s="47">
        <v>350000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350000</v>
      </c>
      <c r="O28" s="48">
        <f t="shared" si="1"/>
        <v>7.8317296934437231</v>
      </c>
      <c r="P28" s="9"/>
    </row>
    <row r="29" spans="1:16">
      <c r="A29" s="12"/>
      <c r="B29" s="25">
        <v>334.7</v>
      </c>
      <c r="C29" s="20" t="s">
        <v>32</v>
      </c>
      <c r="D29" s="47">
        <v>0</v>
      </c>
      <c r="E29" s="47">
        <v>1069532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1069532</v>
      </c>
      <c r="O29" s="48">
        <f t="shared" si="1"/>
        <v>23.932244349966435</v>
      </c>
      <c r="P29" s="9"/>
    </row>
    <row r="30" spans="1:16">
      <c r="A30" s="12"/>
      <c r="B30" s="25">
        <v>335.12</v>
      </c>
      <c r="C30" s="20" t="s">
        <v>144</v>
      </c>
      <c r="D30" s="47">
        <v>1009636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1009636</v>
      </c>
      <c r="O30" s="48">
        <f t="shared" si="1"/>
        <v>22.591989259342135</v>
      </c>
      <c r="P30" s="9"/>
    </row>
    <row r="31" spans="1:16">
      <c r="A31" s="12"/>
      <c r="B31" s="25">
        <v>335.14</v>
      </c>
      <c r="C31" s="20" t="s">
        <v>145</v>
      </c>
      <c r="D31" s="47">
        <v>47640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47640</v>
      </c>
      <c r="O31" s="48">
        <f t="shared" si="1"/>
        <v>1.0660102931304543</v>
      </c>
      <c r="P31" s="9"/>
    </row>
    <row r="32" spans="1:16">
      <c r="A32" s="12"/>
      <c r="B32" s="25">
        <v>335.15</v>
      </c>
      <c r="C32" s="20" t="s">
        <v>146</v>
      </c>
      <c r="D32" s="47">
        <v>2936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2936</v>
      </c>
      <c r="O32" s="48">
        <f t="shared" si="1"/>
        <v>6.5697023942716495E-2</v>
      </c>
      <c r="P32" s="9"/>
    </row>
    <row r="33" spans="1:16">
      <c r="A33" s="12"/>
      <c r="B33" s="25">
        <v>335.16</v>
      </c>
      <c r="C33" s="20" t="s">
        <v>147</v>
      </c>
      <c r="D33" s="47">
        <v>0</v>
      </c>
      <c r="E33" s="47">
        <v>233250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233250</v>
      </c>
      <c r="O33" s="48">
        <f t="shared" si="1"/>
        <v>5.2192884314164241</v>
      </c>
      <c r="P33" s="9"/>
    </row>
    <row r="34" spans="1:16">
      <c r="A34" s="12"/>
      <c r="B34" s="25">
        <v>335.18</v>
      </c>
      <c r="C34" s="20" t="s">
        <v>148</v>
      </c>
      <c r="D34" s="47">
        <v>4759753</v>
      </c>
      <c r="E34" s="47">
        <v>0</v>
      </c>
      <c r="F34" s="47">
        <v>0</v>
      </c>
      <c r="G34" s="47">
        <v>385927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5145680</v>
      </c>
      <c r="O34" s="48">
        <f t="shared" si="1"/>
        <v>115.14164242559856</v>
      </c>
      <c r="P34" s="9"/>
    </row>
    <row r="35" spans="1:16">
      <c r="A35" s="12"/>
      <c r="B35" s="25">
        <v>335.21</v>
      </c>
      <c r="C35" s="20" t="s">
        <v>104</v>
      </c>
      <c r="D35" s="47">
        <v>0</v>
      </c>
      <c r="E35" s="47">
        <v>2500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2500</v>
      </c>
      <c r="O35" s="48">
        <f t="shared" si="1"/>
        <v>5.5940926381740884E-2</v>
      </c>
      <c r="P35" s="9"/>
    </row>
    <row r="36" spans="1:16">
      <c r="A36" s="12"/>
      <c r="B36" s="25">
        <v>335.49</v>
      </c>
      <c r="C36" s="20" t="s">
        <v>38</v>
      </c>
      <c r="D36" s="47">
        <v>0</v>
      </c>
      <c r="E36" s="47">
        <v>1539084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1539084</v>
      </c>
      <c r="O36" s="48">
        <f t="shared" si="1"/>
        <v>34.439113895726116</v>
      </c>
      <c r="P36" s="9"/>
    </row>
    <row r="37" spans="1:16">
      <c r="A37" s="12"/>
      <c r="B37" s="25">
        <v>336</v>
      </c>
      <c r="C37" s="20" t="s">
        <v>4</v>
      </c>
      <c r="D37" s="47">
        <v>18181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18181</v>
      </c>
      <c r="O37" s="48">
        <f t="shared" ref="O37:O68" si="7">(N37/O$86)</f>
        <v>0.40682479301857238</v>
      </c>
      <c r="P37" s="9"/>
    </row>
    <row r="38" spans="1:16">
      <c r="A38" s="12"/>
      <c r="B38" s="25">
        <v>337.1</v>
      </c>
      <c r="C38" s="20" t="s">
        <v>40</v>
      </c>
      <c r="D38" s="47">
        <v>0</v>
      </c>
      <c r="E38" s="47">
        <v>26160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ref="N38:N44" si="8">SUM(D38:M38)</f>
        <v>26160</v>
      </c>
      <c r="O38" s="48">
        <f t="shared" si="7"/>
        <v>0.58536585365853655</v>
      </c>
      <c r="P38" s="9"/>
    </row>
    <row r="39" spans="1:16">
      <c r="A39" s="12"/>
      <c r="B39" s="25">
        <v>337.2</v>
      </c>
      <c r="C39" s="20" t="s">
        <v>41</v>
      </c>
      <c r="D39" s="47">
        <v>0</v>
      </c>
      <c r="E39" s="47">
        <v>22800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8"/>
        <v>22800</v>
      </c>
      <c r="O39" s="48">
        <f t="shared" si="7"/>
        <v>0.51018124860147684</v>
      </c>
      <c r="P39" s="9"/>
    </row>
    <row r="40" spans="1:16">
      <c r="A40" s="12"/>
      <c r="B40" s="25">
        <v>337.3</v>
      </c>
      <c r="C40" s="20" t="s">
        <v>42</v>
      </c>
      <c r="D40" s="47">
        <v>50344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8"/>
        <v>50344</v>
      </c>
      <c r="O40" s="48">
        <f t="shared" si="7"/>
        <v>1.1265159991049452</v>
      </c>
      <c r="P40" s="9"/>
    </row>
    <row r="41" spans="1:16">
      <c r="A41" s="12"/>
      <c r="B41" s="25">
        <v>337.5</v>
      </c>
      <c r="C41" s="20" t="s">
        <v>203</v>
      </c>
      <c r="D41" s="47">
        <v>54157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8"/>
        <v>54157</v>
      </c>
      <c r="O41" s="48">
        <f t="shared" si="7"/>
        <v>1.2118371000223764</v>
      </c>
      <c r="P41" s="9"/>
    </row>
    <row r="42" spans="1:16">
      <c r="A42" s="12"/>
      <c r="B42" s="25">
        <v>337.7</v>
      </c>
      <c r="C42" s="20" t="s">
        <v>43</v>
      </c>
      <c r="D42" s="47">
        <v>0</v>
      </c>
      <c r="E42" s="47">
        <v>1491665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1491665</v>
      </c>
      <c r="O42" s="48">
        <f t="shared" si="7"/>
        <v>33.378048780487802</v>
      </c>
      <c r="P42" s="9"/>
    </row>
    <row r="43" spans="1:16" ht="15.75">
      <c r="A43" s="29" t="s">
        <v>48</v>
      </c>
      <c r="B43" s="30"/>
      <c r="C43" s="31"/>
      <c r="D43" s="32">
        <f t="shared" ref="D43:M43" si="9">SUM(D44:D66)</f>
        <v>1633298</v>
      </c>
      <c r="E43" s="32">
        <f t="shared" si="9"/>
        <v>3239148</v>
      </c>
      <c r="F43" s="32">
        <f t="shared" si="9"/>
        <v>0</v>
      </c>
      <c r="G43" s="32">
        <f t="shared" si="9"/>
        <v>0</v>
      </c>
      <c r="H43" s="32">
        <f t="shared" si="9"/>
        <v>0</v>
      </c>
      <c r="I43" s="32">
        <f t="shared" si="9"/>
        <v>978812</v>
      </c>
      <c r="J43" s="32">
        <f t="shared" si="9"/>
        <v>0</v>
      </c>
      <c r="K43" s="32">
        <f t="shared" si="9"/>
        <v>0</v>
      </c>
      <c r="L43" s="32">
        <f t="shared" si="9"/>
        <v>0</v>
      </c>
      <c r="M43" s="32">
        <f t="shared" si="9"/>
        <v>0</v>
      </c>
      <c r="N43" s="32">
        <f t="shared" si="8"/>
        <v>5851258</v>
      </c>
      <c r="O43" s="46">
        <f t="shared" si="7"/>
        <v>130.92991720742896</v>
      </c>
      <c r="P43" s="10"/>
    </row>
    <row r="44" spans="1:16">
      <c r="A44" s="12"/>
      <c r="B44" s="25">
        <v>341.1</v>
      </c>
      <c r="C44" s="20" t="s">
        <v>149</v>
      </c>
      <c r="D44" s="47">
        <v>0</v>
      </c>
      <c r="E44" s="47">
        <v>1847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1847</v>
      </c>
      <c r="O44" s="48">
        <f t="shared" si="7"/>
        <v>4.132915641083016E-2</v>
      </c>
      <c r="P44" s="9"/>
    </row>
    <row r="45" spans="1:16">
      <c r="A45" s="12"/>
      <c r="B45" s="25">
        <v>341.15</v>
      </c>
      <c r="C45" s="20" t="s">
        <v>150</v>
      </c>
      <c r="D45" s="47">
        <v>0</v>
      </c>
      <c r="E45" s="47">
        <v>56967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ref="N45:N66" si="10">SUM(D45:M45)</f>
        <v>56967</v>
      </c>
      <c r="O45" s="48">
        <f t="shared" si="7"/>
        <v>1.2747147012754532</v>
      </c>
      <c r="P45" s="9"/>
    </row>
    <row r="46" spans="1:16">
      <c r="A46" s="12"/>
      <c r="B46" s="25">
        <v>341.3</v>
      </c>
      <c r="C46" s="20" t="s">
        <v>151</v>
      </c>
      <c r="D46" s="47">
        <v>0</v>
      </c>
      <c r="E46" s="47">
        <v>114094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10"/>
        <v>114094</v>
      </c>
      <c r="O46" s="48">
        <f t="shared" si="7"/>
        <v>2.5530096218393377</v>
      </c>
      <c r="P46" s="9"/>
    </row>
    <row r="47" spans="1:16">
      <c r="A47" s="12"/>
      <c r="B47" s="25">
        <v>341.51</v>
      </c>
      <c r="C47" s="20" t="s">
        <v>166</v>
      </c>
      <c r="D47" s="47">
        <v>5622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10"/>
        <v>5622</v>
      </c>
      <c r="O47" s="48">
        <f t="shared" si="7"/>
        <v>0.1257999552472589</v>
      </c>
      <c r="P47" s="9"/>
    </row>
    <row r="48" spans="1:16">
      <c r="A48" s="12"/>
      <c r="B48" s="25">
        <v>341.52</v>
      </c>
      <c r="C48" s="20" t="s">
        <v>152</v>
      </c>
      <c r="D48" s="47">
        <v>0</v>
      </c>
      <c r="E48" s="47">
        <v>259395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10"/>
        <v>259395</v>
      </c>
      <c r="O48" s="48">
        <f t="shared" si="7"/>
        <v>5.8043186395166702</v>
      </c>
      <c r="P48" s="9"/>
    </row>
    <row r="49" spans="1:16">
      <c r="A49" s="12"/>
      <c r="B49" s="25">
        <v>341.54</v>
      </c>
      <c r="C49" s="20" t="s">
        <v>153</v>
      </c>
      <c r="D49" s="47">
        <v>1788</v>
      </c>
      <c r="E49" s="47">
        <v>4980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10"/>
        <v>6768</v>
      </c>
      <c r="O49" s="48">
        <f t="shared" si="7"/>
        <v>0.1514432759006489</v>
      </c>
      <c r="P49" s="9"/>
    </row>
    <row r="50" spans="1:16">
      <c r="A50" s="12"/>
      <c r="B50" s="25">
        <v>341.56</v>
      </c>
      <c r="C50" s="20" t="s">
        <v>154</v>
      </c>
      <c r="D50" s="47">
        <v>12957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10"/>
        <v>12957</v>
      </c>
      <c r="O50" s="48">
        <f t="shared" si="7"/>
        <v>0.28993063325128665</v>
      </c>
      <c r="P50" s="9"/>
    </row>
    <row r="51" spans="1:16">
      <c r="A51" s="12"/>
      <c r="B51" s="25">
        <v>341.8</v>
      </c>
      <c r="C51" s="20" t="s">
        <v>155</v>
      </c>
      <c r="D51" s="47">
        <v>0</v>
      </c>
      <c r="E51" s="47">
        <v>1215305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0"/>
        <v>1215305</v>
      </c>
      <c r="O51" s="48">
        <f t="shared" si="7"/>
        <v>27.194115014544639</v>
      </c>
      <c r="P51" s="9"/>
    </row>
    <row r="52" spans="1:16">
      <c r="A52" s="12"/>
      <c r="B52" s="25">
        <v>341.9</v>
      </c>
      <c r="C52" s="20" t="s">
        <v>167</v>
      </c>
      <c r="D52" s="47">
        <v>0</v>
      </c>
      <c r="E52" s="47">
        <v>1494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0"/>
        <v>1494</v>
      </c>
      <c r="O52" s="48">
        <f t="shared" si="7"/>
        <v>3.3430297605728354E-2</v>
      </c>
      <c r="P52" s="9"/>
    </row>
    <row r="53" spans="1:16">
      <c r="A53" s="12"/>
      <c r="B53" s="25">
        <v>342.1</v>
      </c>
      <c r="C53" s="20" t="s">
        <v>56</v>
      </c>
      <c r="D53" s="47">
        <v>0</v>
      </c>
      <c r="E53" s="47">
        <v>1600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1600</v>
      </c>
      <c r="O53" s="48">
        <f t="shared" si="7"/>
        <v>3.5802192884314167E-2</v>
      </c>
      <c r="P53" s="9"/>
    </row>
    <row r="54" spans="1:16">
      <c r="A54" s="12"/>
      <c r="B54" s="25">
        <v>342.3</v>
      </c>
      <c r="C54" s="20" t="s">
        <v>110</v>
      </c>
      <c r="D54" s="47">
        <v>0</v>
      </c>
      <c r="E54" s="47">
        <v>12002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12002</v>
      </c>
      <c r="O54" s="48">
        <f t="shared" si="7"/>
        <v>0.26856119937346162</v>
      </c>
      <c r="P54" s="9"/>
    </row>
    <row r="55" spans="1:16">
      <c r="A55" s="12"/>
      <c r="B55" s="25">
        <v>342.5</v>
      </c>
      <c r="C55" s="20" t="s">
        <v>57</v>
      </c>
      <c r="D55" s="47">
        <v>0</v>
      </c>
      <c r="E55" s="47">
        <v>14857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14857</v>
      </c>
      <c r="O55" s="48">
        <f t="shared" si="7"/>
        <v>0.33244573730140969</v>
      </c>
      <c r="P55" s="9"/>
    </row>
    <row r="56" spans="1:16">
      <c r="A56" s="12"/>
      <c r="B56" s="25">
        <v>342.6</v>
      </c>
      <c r="C56" s="20" t="s">
        <v>58</v>
      </c>
      <c r="D56" s="47">
        <v>1612931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1612931</v>
      </c>
      <c r="O56" s="48">
        <f t="shared" si="7"/>
        <v>36.091541731931081</v>
      </c>
      <c r="P56" s="9"/>
    </row>
    <row r="57" spans="1:16">
      <c r="A57" s="12"/>
      <c r="B57" s="25">
        <v>342.9</v>
      </c>
      <c r="C57" s="20" t="s">
        <v>59</v>
      </c>
      <c r="D57" s="47">
        <v>0</v>
      </c>
      <c r="E57" s="47">
        <v>105072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105072</v>
      </c>
      <c r="O57" s="48">
        <f t="shared" si="7"/>
        <v>2.3511300067129111</v>
      </c>
      <c r="P57" s="9"/>
    </row>
    <row r="58" spans="1:16">
      <c r="A58" s="12"/>
      <c r="B58" s="25">
        <v>343.4</v>
      </c>
      <c r="C58" s="20" t="s">
        <v>60</v>
      </c>
      <c r="D58" s="47">
        <v>0</v>
      </c>
      <c r="E58" s="47">
        <v>0</v>
      </c>
      <c r="F58" s="47">
        <v>0</v>
      </c>
      <c r="G58" s="47">
        <v>0</v>
      </c>
      <c r="H58" s="47">
        <v>0</v>
      </c>
      <c r="I58" s="47">
        <v>978812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978812</v>
      </c>
      <c r="O58" s="48">
        <f t="shared" si="7"/>
        <v>21.902260013425824</v>
      </c>
      <c r="P58" s="9"/>
    </row>
    <row r="59" spans="1:16">
      <c r="A59" s="12"/>
      <c r="B59" s="25">
        <v>344.9</v>
      </c>
      <c r="C59" s="20" t="s">
        <v>156</v>
      </c>
      <c r="D59" s="47">
        <v>0</v>
      </c>
      <c r="E59" s="47">
        <v>410005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410005</v>
      </c>
      <c r="O59" s="48">
        <f t="shared" si="7"/>
        <v>9.1744238084582683</v>
      </c>
      <c r="P59" s="9"/>
    </row>
    <row r="60" spans="1:16">
      <c r="A60" s="12"/>
      <c r="B60" s="25">
        <v>347.1</v>
      </c>
      <c r="C60" s="20" t="s">
        <v>63</v>
      </c>
      <c r="D60" s="47">
        <v>0</v>
      </c>
      <c r="E60" s="47">
        <v>110000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110000</v>
      </c>
      <c r="O60" s="48">
        <f t="shared" si="7"/>
        <v>2.4614007607965989</v>
      </c>
      <c r="P60" s="9"/>
    </row>
    <row r="61" spans="1:16">
      <c r="A61" s="12"/>
      <c r="B61" s="25">
        <v>347.2</v>
      </c>
      <c r="C61" s="20" t="s">
        <v>64</v>
      </c>
      <c r="D61" s="47">
        <v>0</v>
      </c>
      <c r="E61" s="47">
        <v>210853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210853</v>
      </c>
      <c r="O61" s="48">
        <f t="shared" si="7"/>
        <v>4.7181248601476842</v>
      </c>
      <c r="P61" s="9"/>
    </row>
    <row r="62" spans="1:16">
      <c r="A62" s="12"/>
      <c r="B62" s="25">
        <v>348.82</v>
      </c>
      <c r="C62" s="20" t="s">
        <v>157</v>
      </c>
      <c r="D62" s="47">
        <v>0</v>
      </c>
      <c r="E62" s="47">
        <v>501791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501791</v>
      </c>
      <c r="O62" s="48">
        <f t="shared" si="7"/>
        <v>11.228261356008055</v>
      </c>
      <c r="P62" s="9"/>
    </row>
    <row r="63" spans="1:16">
      <c r="A63" s="12"/>
      <c r="B63" s="25">
        <v>348.85</v>
      </c>
      <c r="C63" s="20" t="s">
        <v>204</v>
      </c>
      <c r="D63" s="47">
        <v>0</v>
      </c>
      <c r="E63" s="47">
        <v>147132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147132</v>
      </c>
      <c r="O63" s="48">
        <f t="shared" si="7"/>
        <v>3.2922801521593197</v>
      </c>
      <c r="P63" s="9"/>
    </row>
    <row r="64" spans="1:16">
      <c r="A64" s="12"/>
      <c r="B64" s="25">
        <v>348.92399999999998</v>
      </c>
      <c r="C64" s="20" t="s">
        <v>158</v>
      </c>
      <c r="D64" s="47">
        <v>0</v>
      </c>
      <c r="E64" s="47">
        <v>8486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8486</v>
      </c>
      <c r="O64" s="48">
        <f t="shared" si="7"/>
        <v>0.18988588051018124</v>
      </c>
      <c r="P64" s="9"/>
    </row>
    <row r="65" spans="1:16">
      <c r="A65" s="12"/>
      <c r="B65" s="25">
        <v>348.93</v>
      </c>
      <c r="C65" s="20" t="s">
        <v>159</v>
      </c>
      <c r="D65" s="47">
        <v>0</v>
      </c>
      <c r="E65" s="47">
        <v>40352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40352</v>
      </c>
      <c r="O65" s="48">
        <f t="shared" si="7"/>
        <v>0.90293130454240322</v>
      </c>
      <c r="P65" s="9"/>
    </row>
    <row r="66" spans="1:16">
      <c r="A66" s="12"/>
      <c r="B66" s="25">
        <v>348.93099999999998</v>
      </c>
      <c r="C66" s="20" t="s">
        <v>160</v>
      </c>
      <c r="D66" s="47">
        <v>0</v>
      </c>
      <c r="E66" s="47">
        <v>22916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22916</v>
      </c>
      <c r="O66" s="48">
        <f t="shared" si="7"/>
        <v>0.51277690758558958</v>
      </c>
      <c r="P66" s="9"/>
    </row>
    <row r="67" spans="1:16" ht="15.75">
      <c r="A67" s="29" t="s">
        <v>49</v>
      </c>
      <c r="B67" s="30"/>
      <c r="C67" s="31"/>
      <c r="D67" s="32">
        <f t="shared" ref="D67:M67" si="11">SUM(D68:D74)</f>
        <v>11943</v>
      </c>
      <c r="E67" s="32">
        <f t="shared" si="11"/>
        <v>430476</v>
      </c>
      <c r="F67" s="32">
        <f t="shared" si="11"/>
        <v>0</v>
      </c>
      <c r="G67" s="32">
        <f t="shared" si="11"/>
        <v>0</v>
      </c>
      <c r="H67" s="32">
        <f t="shared" si="11"/>
        <v>0</v>
      </c>
      <c r="I67" s="32">
        <f t="shared" si="11"/>
        <v>0</v>
      </c>
      <c r="J67" s="32">
        <f t="shared" si="11"/>
        <v>0</v>
      </c>
      <c r="K67" s="32">
        <f t="shared" si="11"/>
        <v>0</v>
      </c>
      <c r="L67" s="32">
        <f t="shared" si="11"/>
        <v>0</v>
      </c>
      <c r="M67" s="32">
        <f t="shared" si="11"/>
        <v>0</v>
      </c>
      <c r="N67" s="32">
        <f>SUM(D67:M67)</f>
        <v>442419</v>
      </c>
      <c r="O67" s="46">
        <f t="shared" si="7"/>
        <v>9.8997314835533672</v>
      </c>
      <c r="P67" s="10"/>
    </row>
    <row r="68" spans="1:16">
      <c r="A68" s="13"/>
      <c r="B68" s="40">
        <v>351.1</v>
      </c>
      <c r="C68" s="21" t="s">
        <v>81</v>
      </c>
      <c r="D68" s="47">
        <v>0</v>
      </c>
      <c r="E68" s="47">
        <v>59014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>SUM(D68:M68)</f>
        <v>59014</v>
      </c>
      <c r="O68" s="48">
        <f t="shared" si="7"/>
        <v>1.3205191317968226</v>
      </c>
      <c r="P68" s="9"/>
    </row>
    <row r="69" spans="1:16">
      <c r="A69" s="13"/>
      <c r="B69" s="40">
        <v>351.3</v>
      </c>
      <c r="C69" s="21" t="s">
        <v>186</v>
      </c>
      <c r="D69" s="47">
        <v>0</v>
      </c>
      <c r="E69" s="47">
        <v>95081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ref="N69:N74" si="12">SUM(D69:M69)</f>
        <v>95081</v>
      </c>
      <c r="O69" s="48">
        <f t="shared" ref="O69:O84" si="13">(N69/O$86)</f>
        <v>2.127567688520922</v>
      </c>
      <c r="P69" s="9"/>
    </row>
    <row r="70" spans="1:16">
      <c r="A70" s="13"/>
      <c r="B70" s="40">
        <v>351.5</v>
      </c>
      <c r="C70" s="21" t="s">
        <v>83</v>
      </c>
      <c r="D70" s="47">
        <v>0</v>
      </c>
      <c r="E70" s="47">
        <v>161019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2"/>
        <v>161019</v>
      </c>
      <c r="O70" s="48">
        <f t="shared" si="13"/>
        <v>3.6030208100246139</v>
      </c>
      <c r="P70" s="9"/>
    </row>
    <row r="71" spans="1:16">
      <c r="A71" s="13"/>
      <c r="B71" s="40">
        <v>351.8</v>
      </c>
      <c r="C71" s="21" t="s">
        <v>161</v>
      </c>
      <c r="D71" s="47">
        <v>0</v>
      </c>
      <c r="E71" s="47">
        <v>63401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2"/>
        <v>63401</v>
      </c>
      <c r="O71" s="48">
        <f t="shared" si="13"/>
        <v>1.4186842694115014</v>
      </c>
      <c r="P71" s="9"/>
    </row>
    <row r="72" spans="1:16">
      <c r="A72" s="13"/>
      <c r="B72" s="40">
        <v>351.9</v>
      </c>
      <c r="C72" s="21" t="s">
        <v>162</v>
      </c>
      <c r="D72" s="47">
        <v>0</v>
      </c>
      <c r="E72" s="47">
        <v>2805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2"/>
        <v>2805</v>
      </c>
      <c r="O72" s="48">
        <f t="shared" si="13"/>
        <v>6.2765719400313266E-2</v>
      </c>
      <c r="P72" s="9"/>
    </row>
    <row r="73" spans="1:16">
      <c r="A73" s="13"/>
      <c r="B73" s="40">
        <v>352</v>
      </c>
      <c r="C73" s="21" t="s">
        <v>84</v>
      </c>
      <c r="D73" s="47">
        <v>0</v>
      </c>
      <c r="E73" s="47">
        <v>24856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2"/>
        <v>24856</v>
      </c>
      <c r="O73" s="48">
        <f t="shared" si="13"/>
        <v>0.55618706645782057</v>
      </c>
      <c r="P73" s="9"/>
    </row>
    <row r="74" spans="1:16">
      <c r="A74" s="13"/>
      <c r="B74" s="40">
        <v>359</v>
      </c>
      <c r="C74" s="21" t="s">
        <v>85</v>
      </c>
      <c r="D74" s="47">
        <v>11943</v>
      </c>
      <c r="E74" s="47">
        <v>24300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2"/>
        <v>36243</v>
      </c>
      <c r="O74" s="48">
        <f t="shared" si="13"/>
        <v>0.81098679794137396</v>
      </c>
      <c r="P74" s="9"/>
    </row>
    <row r="75" spans="1:16" ht="15.75">
      <c r="A75" s="29" t="s">
        <v>5</v>
      </c>
      <c r="B75" s="30"/>
      <c r="C75" s="31"/>
      <c r="D75" s="32">
        <f t="shared" ref="D75:M75" si="14">SUM(D76:D81)</f>
        <v>1459038</v>
      </c>
      <c r="E75" s="32">
        <f t="shared" si="14"/>
        <v>904207</v>
      </c>
      <c r="F75" s="32">
        <f t="shared" si="14"/>
        <v>1</v>
      </c>
      <c r="G75" s="32">
        <f t="shared" si="14"/>
        <v>24420</v>
      </c>
      <c r="H75" s="32">
        <f t="shared" si="14"/>
        <v>0</v>
      </c>
      <c r="I75" s="32">
        <f t="shared" si="14"/>
        <v>65830</v>
      </c>
      <c r="J75" s="32">
        <f t="shared" si="14"/>
        <v>0</v>
      </c>
      <c r="K75" s="32">
        <f t="shared" si="14"/>
        <v>0</v>
      </c>
      <c r="L75" s="32">
        <f t="shared" si="14"/>
        <v>0</v>
      </c>
      <c r="M75" s="32">
        <f t="shared" si="14"/>
        <v>0</v>
      </c>
      <c r="N75" s="32">
        <f t="shared" ref="N75:N84" si="15">SUM(D75:M75)</f>
        <v>2453496</v>
      </c>
      <c r="O75" s="46">
        <f t="shared" si="13"/>
        <v>54.900335645558293</v>
      </c>
      <c r="P75" s="10"/>
    </row>
    <row r="76" spans="1:16">
      <c r="A76" s="12"/>
      <c r="B76" s="25">
        <v>361.1</v>
      </c>
      <c r="C76" s="20" t="s">
        <v>86</v>
      </c>
      <c r="D76" s="47">
        <v>22395</v>
      </c>
      <c r="E76" s="47">
        <v>31240</v>
      </c>
      <c r="F76" s="47">
        <v>1</v>
      </c>
      <c r="G76" s="47">
        <v>24420</v>
      </c>
      <c r="H76" s="47">
        <v>0</v>
      </c>
      <c r="I76" s="47">
        <v>14847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5"/>
        <v>92903</v>
      </c>
      <c r="O76" s="48">
        <f t="shared" si="13"/>
        <v>2.0788319534571493</v>
      </c>
      <c r="P76" s="9"/>
    </row>
    <row r="77" spans="1:16">
      <c r="A77" s="12"/>
      <c r="B77" s="25">
        <v>362</v>
      </c>
      <c r="C77" s="20" t="s">
        <v>87</v>
      </c>
      <c r="D77" s="47">
        <v>400955</v>
      </c>
      <c r="E77" s="47">
        <v>14995</v>
      </c>
      <c r="F77" s="47">
        <v>0</v>
      </c>
      <c r="G77" s="47">
        <v>0</v>
      </c>
      <c r="H77" s="47">
        <v>0</v>
      </c>
      <c r="I77" s="47">
        <v>12037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5"/>
        <v>427987</v>
      </c>
      <c r="O77" s="48">
        <f t="shared" si="13"/>
        <v>9.5767957037368543</v>
      </c>
      <c r="P77" s="9"/>
    </row>
    <row r="78" spans="1:16">
      <c r="A78" s="12"/>
      <c r="B78" s="25">
        <v>364</v>
      </c>
      <c r="C78" s="20" t="s">
        <v>163</v>
      </c>
      <c r="D78" s="47">
        <v>4523</v>
      </c>
      <c r="E78" s="47">
        <v>436657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5"/>
        <v>441180</v>
      </c>
      <c r="O78" s="48">
        <f t="shared" si="13"/>
        <v>9.8720071604385762</v>
      </c>
      <c r="P78" s="9"/>
    </row>
    <row r="79" spans="1:16">
      <c r="A79" s="12"/>
      <c r="B79" s="25">
        <v>366</v>
      </c>
      <c r="C79" s="20" t="s">
        <v>90</v>
      </c>
      <c r="D79" s="47">
        <v>10125</v>
      </c>
      <c r="E79" s="47">
        <v>128843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5"/>
        <v>138968</v>
      </c>
      <c r="O79" s="48">
        <f t="shared" si="13"/>
        <v>3.1095994629671067</v>
      </c>
      <c r="P79" s="9"/>
    </row>
    <row r="80" spans="1:16">
      <c r="A80" s="12"/>
      <c r="B80" s="25">
        <v>369.3</v>
      </c>
      <c r="C80" s="20" t="s">
        <v>194</v>
      </c>
      <c r="D80" s="47">
        <v>100000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5"/>
        <v>100000</v>
      </c>
      <c r="O80" s="48">
        <f t="shared" si="13"/>
        <v>2.2376370552696354</v>
      </c>
      <c r="P80" s="9"/>
    </row>
    <row r="81" spans="1:119">
      <c r="A81" s="12"/>
      <c r="B81" s="25">
        <v>369.9</v>
      </c>
      <c r="C81" s="20" t="s">
        <v>91</v>
      </c>
      <c r="D81" s="47">
        <v>921040</v>
      </c>
      <c r="E81" s="47">
        <v>292472</v>
      </c>
      <c r="F81" s="47">
        <v>0</v>
      </c>
      <c r="G81" s="47">
        <v>0</v>
      </c>
      <c r="H81" s="47">
        <v>0</v>
      </c>
      <c r="I81" s="47">
        <v>38946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5"/>
        <v>1252458</v>
      </c>
      <c r="O81" s="48">
        <f t="shared" si="13"/>
        <v>28.025464309688967</v>
      </c>
      <c r="P81" s="9"/>
    </row>
    <row r="82" spans="1:119" ht="15.75">
      <c r="A82" s="29" t="s">
        <v>50</v>
      </c>
      <c r="B82" s="30"/>
      <c r="C82" s="31"/>
      <c r="D82" s="32">
        <f t="shared" ref="D82:M82" si="16">SUM(D83:D83)</f>
        <v>1293761</v>
      </c>
      <c r="E82" s="32">
        <f t="shared" si="16"/>
        <v>13897434</v>
      </c>
      <c r="F82" s="32">
        <f t="shared" si="16"/>
        <v>0</v>
      </c>
      <c r="G82" s="32">
        <f t="shared" si="16"/>
        <v>0</v>
      </c>
      <c r="H82" s="32">
        <f t="shared" si="16"/>
        <v>0</v>
      </c>
      <c r="I82" s="32">
        <f t="shared" si="16"/>
        <v>67800</v>
      </c>
      <c r="J82" s="32">
        <f t="shared" si="16"/>
        <v>0</v>
      </c>
      <c r="K82" s="32">
        <f t="shared" si="16"/>
        <v>0</v>
      </c>
      <c r="L82" s="32">
        <f t="shared" si="16"/>
        <v>0</v>
      </c>
      <c r="M82" s="32">
        <f t="shared" si="16"/>
        <v>0</v>
      </c>
      <c r="N82" s="32">
        <f t="shared" si="15"/>
        <v>15258995</v>
      </c>
      <c r="O82" s="46">
        <f t="shared" si="13"/>
        <v>341.44092638174089</v>
      </c>
      <c r="P82" s="9"/>
    </row>
    <row r="83" spans="1:119" ht="15.75" thickBot="1">
      <c r="A83" s="12"/>
      <c r="B83" s="25">
        <v>381</v>
      </c>
      <c r="C83" s="20" t="s">
        <v>92</v>
      </c>
      <c r="D83" s="47">
        <v>1293761</v>
      </c>
      <c r="E83" s="47">
        <v>13897434</v>
      </c>
      <c r="F83" s="47">
        <v>0</v>
      </c>
      <c r="G83" s="47">
        <v>0</v>
      </c>
      <c r="H83" s="47">
        <v>0</v>
      </c>
      <c r="I83" s="47">
        <v>67800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5"/>
        <v>15258995</v>
      </c>
      <c r="O83" s="48">
        <f t="shared" si="13"/>
        <v>341.44092638174089</v>
      </c>
      <c r="P83" s="9"/>
    </row>
    <row r="84" spans="1:119" ht="16.5" thickBot="1">
      <c r="A84" s="14" t="s">
        <v>65</v>
      </c>
      <c r="B84" s="23"/>
      <c r="C84" s="22"/>
      <c r="D84" s="15">
        <f t="shared" ref="D84:M84" si="17">SUM(D5,D13,D18,D43,D67,D75,D82)</f>
        <v>22157909</v>
      </c>
      <c r="E84" s="15">
        <f t="shared" si="17"/>
        <v>42814718</v>
      </c>
      <c r="F84" s="15">
        <f t="shared" si="17"/>
        <v>1</v>
      </c>
      <c r="G84" s="15">
        <f t="shared" si="17"/>
        <v>415898</v>
      </c>
      <c r="H84" s="15">
        <f t="shared" si="17"/>
        <v>0</v>
      </c>
      <c r="I84" s="15">
        <f t="shared" si="17"/>
        <v>3147017</v>
      </c>
      <c r="J84" s="15">
        <f t="shared" si="17"/>
        <v>0</v>
      </c>
      <c r="K84" s="15">
        <f t="shared" si="17"/>
        <v>0</v>
      </c>
      <c r="L84" s="15">
        <f t="shared" si="17"/>
        <v>0</v>
      </c>
      <c r="M84" s="15">
        <f t="shared" si="17"/>
        <v>0</v>
      </c>
      <c r="N84" s="15">
        <f t="shared" si="15"/>
        <v>68535543</v>
      </c>
      <c r="O84" s="38">
        <f t="shared" si="13"/>
        <v>1533.5767061982547</v>
      </c>
      <c r="P84" s="6"/>
      <c r="Q84" s="2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</row>
    <row r="85" spans="1:119">
      <c r="A85" s="16"/>
      <c r="B85" s="18"/>
      <c r="C85" s="18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9"/>
    </row>
    <row r="86" spans="1:119">
      <c r="A86" s="41"/>
      <c r="B86" s="42"/>
      <c r="C86" s="42"/>
      <c r="D86" s="43"/>
      <c r="E86" s="43"/>
      <c r="F86" s="43"/>
      <c r="G86" s="43"/>
      <c r="H86" s="43"/>
      <c r="I86" s="43"/>
      <c r="J86" s="43"/>
      <c r="K86" s="43"/>
      <c r="L86" s="119" t="s">
        <v>210</v>
      </c>
      <c r="M86" s="119"/>
      <c r="N86" s="119"/>
      <c r="O86" s="44">
        <v>44690</v>
      </c>
    </row>
    <row r="87" spans="1:119">
      <c r="A87" s="120"/>
      <c r="B87" s="97"/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8"/>
    </row>
    <row r="88" spans="1:119" ht="15.75" customHeight="1" thickBot="1">
      <c r="A88" s="121" t="s">
        <v>125</v>
      </c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1"/>
    </row>
  </sheetData>
  <mergeCells count="10">
    <mergeCell ref="L86:N86"/>
    <mergeCell ref="A87:O87"/>
    <mergeCell ref="A88:O8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8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100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207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93</v>
      </c>
      <c r="B3" s="109"/>
      <c r="C3" s="110"/>
      <c r="D3" s="129" t="s">
        <v>44</v>
      </c>
      <c r="E3" s="130"/>
      <c r="F3" s="130"/>
      <c r="G3" s="130"/>
      <c r="H3" s="131"/>
      <c r="I3" s="129" t="s">
        <v>45</v>
      </c>
      <c r="J3" s="131"/>
      <c r="K3" s="129" t="s">
        <v>47</v>
      </c>
      <c r="L3" s="131"/>
      <c r="M3" s="36"/>
      <c r="N3" s="37"/>
      <c r="O3" s="132" t="s">
        <v>98</v>
      </c>
      <c r="P3" s="11"/>
      <c r="Q3"/>
    </row>
    <row r="4" spans="1:133" ht="32.25" customHeight="1" thickBot="1">
      <c r="A4" s="111"/>
      <c r="B4" s="112"/>
      <c r="C4" s="113"/>
      <c r="D4" s="34" t="s">
        <v>6</v>
      </c>
      <c r="E4" s="34" t="s">
        <v>94</v>
      </c>
      <c r="F4" s="34" t="s">
        <v>95</v>
      </c>
      <c r="G4" s="34" t="s">
        <v>96</v>
      </c>
      <c r="H4" s="34" t="s">
        <v>7</v>
      </c>
      <c r="I4" s="34" t="s">
        <v>8</v>
      </c>
      <c r="J4" s="35" t="s">
        <v>97</v>
      </c>
      <c r="K4" s="35" t="s">
        <v>9</v>
      </c>
      <c r="L4" s="35" t="s">
        <v>10</v>
      </c>
      <c r="M4" s="35" t="s">
        <v>11</v>
      </c>
      <c r="N4" s="35" t="s">
        <v>46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8580909</v>
      </c>
      <c r="E5" s="27">
        <f t="shared" si="0"/>
        <v>11762084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20342993</v>
      </c>
      <c r="O5" s="33">
        <f t="shared" ref="O5:O36" si="1">(N5/O$82)</f>
        <v>458.70240591670614</v>
      </c>
      <c r="P5" s="6"/>
    </row>
    <row r="6" spans="1:133">
      <c r="A6" s="12"/>
      <c r="B6" s="25">
        <v>311</v>
      </c>
      <c r="C6" s="20" t="s">
        <v>3</v>
      </c>
      <c r="D6" s="47">
        <v>6900745</v>
      </c>
      <c r="E6" s="47">
        <v>6900740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13801485</v>
      </c>
      <c r="O6" s="48">
        <f t="shared" si="1"/>
        <v>311.2017181898126</v>
      </c>
      <c r="P6" s="9"/>
    </row>
    <row r="7" spans="1:133">
      <c r="A7" s="12"/>
      <c r="B7" s="25">
        <v>312.10000000000002</v>
      </c>
      <c r="C7" s="20" t="s">
        <v>12</v>
      </c>
      <c r="D7" s="47">
        <v>1680164</v>
      </c>
      <c r="E7" s="47">
        <v>24843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1705007</v>
      </c>
      <c r="O7" s="48">
        <f t="shared" si="1"/>
        <v>38.445218606958441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302291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302291</v>
      </c>
      <c r="O8" s="48">
        <f t="shared" si="1"/>
        <v>6.8161852578412141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1471294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1471294</v>
      </c>
      <c r="O9" s="48">
        <f t="shared" si="1"/>
        <v>33.175359083632102</v>
      </c>
      <c r="P9" s="9"/>
    </row>
    <row r="10" spans="1:133">
      <c r="A10" s="12"/>
      <c r="B10" s="25">
        <v>312.42</v>
      </c>
      <c r="C10" s="20" t="s">
        <v>172</v>
      </c>
      <c r="D10" s="47">
        <v>0</v>
      </c>
      <c r="E10" s="47">
        <v>876625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876625</v>
      </c>
      <c r="O10" s="48">
        <f t="shared" si="1"/>
        <v>19.766511082549776</v>
      </c>
      <c r="P10" s="9"/>
    </row>
    <row r="11" spans="1:133">
      <c r="A11" s="12"/>
      <c r="B11" s="25">
        <v>312.60000000000002</v>
      </c>
      <c r="C11" s="20" t="s">
        <v>119</v>
      </c>
      <c r="D11" s="47">
        <v>0</v>
      </c>
      <c r="E11" s="47">
        <v>1939891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1939891</v>
      </c>
      <c r="O11" s="48">
        <f t="shared" si="1"/>
        <v>43.741482333310785</v>
      </c>
      <c r="P11" s="9"/>
    </row>
    <row r="12" spans="1:133">
      <c r="A12" s="12"/>
      <c r="B12" s="25">
        <v>315</v>
      </c>
      <c r="C12" s="20" t="s">
        <v>142</v>
      </c>
      <c r="D12" s="47">
        <v>0</v>
      </c>
      <c r="E12" s="47">
        <v>246400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246400</v>
      </c>
      <c r="O12" s="48">
        <f t="shared" si="1"/>
        <v>5.5559313626011857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SUM(D14:D17)</f>
        <v>41162</v>
      </c>
      <c r="E13" s="32">
        <f t="shared" si="3"/>
        <v>2702263</v>
      </c>
      <c r="F13" s="32">
        <f t="shared" si="3"/>
        <v>0</v>
      </c>
      <c r="G13" s="32">
        <f t="shared" si="3"/>
        <v>5565</v>
      </c>
      <c r="H13" s="32">
        <f t="shared" si="3"/>
        <v>0</v>
      </c>
      <c r="I13" s="32">
        <f t="shared" si="3"/>
        <v>1937710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25" si="4">SUM(D13:M13)</f>
        <v>4686700</v>
      </c>
      <c r="O13" s="46">
        <f t="shared" si="1"/>
        <v>105.67769284538547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209756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209756</v>
      </c>
      <c r="O14" s="48">
        <f t="shared" si="1"/>
        <v>4.7296669597961625</v>
      </c>
      <c r="P14" s="9"/>
    </row>
    <row r="15" spans="1:133">
      <c r="A15" s="12"/>
      <c r="B15" s="25">
        <v>325.10000000000002</v>
      </c>
      <c r="C15" s="20" t="s">
        <v>17</v>
      </c>
      <c r="D15" s="47">
        <v>0</v>
      </c>
      <c r="E15" s="47">
        <v>0</v>
      </c>
      <c r="F15" s="47">
        <v>0</v>
      </c>
      <c r="G15" s="47">
        <v>5565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5565</v>
      </c>
      <c r="O15" s="48">
        <f t="shared" si="1"/>
        <v>0.12548197253602111</v>
      </c>
      <c r="P15" s="9"/>
    </row>
    <row r="16" spans="1:133">
      <c r="A16" s="12"/>
      <c r="B16" s="25">
        <v>325.2</v>
      </c>
      <c r="C16" s="20" t="s">
        <v>18</v>
      </c>
      <c r="D16" s="47">
        <v>0</v>
      </c>
      <c r="E16" s="47">
        <v>2320507</v>
      </c>
      <c r="F16" s="47">
        <v>0</v>
      </c>
      <c r="G16" s="47">
        <v>0</v>
      </c>
      <c r="H16" s="47">
        <v>0</v>
      </c>
      <c r="I16" s="47">
        <v>1937710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4258217</v>
      </c>
      <c r="O16" s="48">
        <f t="shared" si="1"/>
        <v>96.016077025412073</v>
      </c>
      <c r="P16" s="9"/>
    </row>
    <row r="17" spans="1:16">
      <c r="A17" s="12"/>
      <c r="B17" s="25">
        <v>329</v>
      </c>
      <c r="C17" s="20" t="s">
        <v>19</v>
      </c>
      <c r="D17" s="47">
        <v>41162</v>
      </c>
      <c r="E17" s="47">
        <v>172000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213162</v>
      </c>
      <c r="O17" s="48">
        <f t="shared" si="1"/>
        <v>4.8064668876412098</v>
      </c>
      <c r="P17" s="9"/>
    </row>
    <row r="18" spans="1:16" ht="15.75">
      <c r="A18" s="29" t="s">
        <v>21</v>
      </c>
      <c r="B18" s="30"/>
      <c r="C18" s="31"/>
      <c r="D18" s="32">
        <f t="shared" ref="D18:M18" si="5">SUM(D19:D41)</f>
        <v>8153082</v>
      </c>
      <c r="E18" s="32">
        <f t="shared" si="5"/>
        <v>13691611</v>
      </c>
      <c r="F18" s="32">
        <f t="shared" si="5"/>
        <v>0</v>
      </c>
      <c r="G18" s="32">
        <f t="shared" si="5"/>
        <v>355706</v>
      </c>
      <c r="H18" s="32">
        <f t="shared" si="5"/>
        <v>0</v>
      </c>
      <c r="I18" s="32">
        <f t="shared" si="5"/>
        <v>90909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5">
        <f t="shared" si="4"/>
        <v>22291308</v>
      </c>
      <c r="O18" s="46">
        <f t="shared" si="1"/>
        <v>502.63383616316037</v>
      </c>
      <c r="P18" s="10"/>
    </row>
    <row r="19" spans="1:16">
      <c r="A19" s="12"/>
      <c r="B19" s="25">
        <v>331.1</v>
      </c>
      <c r="C19" s="20" t="s">
        <v>102</v>
      </c>
      <c r="D19" s="47">
        <v>0</v>
      </c>
      <c r="E19" s="47">
        <v>37223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37223</v>
      </c>
      <c r="O19" s="48">
        <f t="shared" si="1"/>
        <v>0.8393199395702271</v>
      </c>
      <c r="P19" s="9"/>
    </row>
    <row r="20" spans="1:16">
      <c r="A20" s="12"/>
      <c r="B20" s="25">
        <v>331.2</v>
      </c>
      <c r="C20" s="20" t="s">
        <v>20</v>
      </c>
      <c r="D20" s="47">
        <v>0</v>
      </c>
      <c r="E20" s="47">
        <v>316876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316876</v>
      </c>
      <c r="O20" s="48">
        <f t="shared" si="1"/>
        <v>7.145054003472457</v>
      </c>
      <c r="P20" s="9"/>
    </row>
    <row r="21" spans="1:16">
      <c r="A21" s="12"/>
      <c r="B21" s="25">
        <v>331.41</v>
      </c>
      <c r="C21" s="20" t="s">
        <v>26</v>
      </c>
      <c r="D21" s="47">
        <v>36081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36081</v>
      </c>
      <c r="O21" s="48">
        <f t="shared" si="1"/>
        <v>0.81356964080362582</v>
      </c>
      <c r="P21" s="9"/>
    </row>
    <row r="22" spans="1:16">
      <c r="A22" s="12"/>
      <c r="B22" s="25">
        <v>331.5</v>
      </c>
      <c r="C22" s="20" t="s">
        <v>22</v>
      </c>
      <c r="D22" s="47">
        <v>18425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18425</v>
      </c>
      <c r="O22" s="48">
        <f t="shared" si="1"/>
        <v>0.41545468894450832</v>
      </c>
      <c r="P22" s="9"/>
    </row>
    <row r="23" spans="1:16">
      <c r="A23" s="12"/>
      <c r="B23" s="25">
        <v>331.69</v>
      </c>
      <c r="C23" s="20" t="s">
        <v>28</v>
      </c>
      <c r="D23" s="47">
        <v>0</v>
      </c>
      <c r="E23" s="47">
        <v>244631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244631</v>
      </c>
      <c r="O23" s="48">
        <f t="shared" si="1"/>
        <v>5.5160432027779658</v>
      </c>
      <c r="P23" s="9"/>
    </row>
    <row r="24" spans="1:16">
      <c r="A24" s="12"/>
      <c r="B24" s="25">
        <v>334.2</v>
      </c>
      <c r="C24" s="20" t="s">
        <v>25</v>
      </c>
      <c r="D24" s="47">
        <v>1089430</v>
      </c>
      <c r="E24" s="47">
        <v>247918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1337348</v>
      </c>
      <c r="O24" s="48">
        <f t="shared" si="1"/>
        <v>30.155088051590791</v>
      </c>
      <c r="P24" s="9"/>
    </row>
    <row r="25" spans="1:16">
      <c r="A25" s="12"/>
      <c r="B25" s="25">
        <v>334.34</v>
      </c>
      <c r="C25" s="20" t="s">
        <v>29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  <c r="I25" s="47">
        <v>90909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90909</v>
      </c>
      <c r="O25" s="48">
        <f t="shared" si="1"/>
        <v>2.0498545626733411</v>
      </c>
      <c r="P25" s="9"/>
    </row>
    <row r="26" spans="1:16">
      <c r="A26" s="12"/>
      <c r="B26" s="25">
        <v>334.39</v>
      </c>
      <c r="C26" s="20" t="s">
        <v>143</v>
      </c>
      <c r="D26" s="47">
        <v>1221175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ref="N26:N37" si="6">SUM(D26:M26)</f>
        <v>1221175</v>
      </c>
      <c r="O26" s="48">
        <f t="shared" si="1"/>
        <v>27.535570136868927</v>
      </c>
      <c r="P26" s="9"/>
    </row>
    <row r="27" spans="1:16">
      <c r="A27" s="12"/>
      <c r="B27" s="25">
        <v>334.49</v>
      </c>
      <c r="C27" s="20" t="s">
        <v>30</v>
      </c>
      <c r="D27" s="47">
        <v>48771</v>
      </c>
      <c r="E27" s="47">
        <v>7944516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7993287</v>
      </c>
      <c r="O27" s="48">
        <f t="shared" si="1"/>
        <v>180.23601434079686</v>
      </c>
      <c r="P27" s="9"/>
    </row>
    <row r="28" spans="1:16">
      <c r="A28" s="12"/>
      <c r="B28" s="25">
        <v>334.5</v>
      </c>
      <c r="C28" s="20" t="s">
        <v>31</v>
      </c>
      <c r="D28" s="47">
        <v>0</v>
      </c>
      <c r="E28" s="47">
        <v>350000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350000</v>
      </c>
      <c r="O28" s="48">
        <f t="shared" si="1"/>
        <v>7.8919479582403209</v>
      </c>
      <c r="P28" s="9"/>
    </row>
    <row r="29" spans="1:16">
      <c r="A29" s="12"/>
      <c r="B29" s="25">
        <v>334.7</v>
      </c>
      <c r="C29" s="20" t="s">
        <v>32</v>
      </c>
      <c r="D29" s="47">
        <v>0</v>
      </c>
      <c r="E29" s="47">
        <v>1248765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1248765</v>
      </c>
      <c r="O29" s="48">
        <f t="shared" si="1"/>
        <v>28.157681120205641</v>
      </c>
      <c r="P29" s="9"/>
    </row>
    <row r="30" spans="1:16">
      <c r="A30" s="12"/>
      <c r="B30" s="25">
        <v>335.12</v>
      </c>
      <c r="C30" s="20" t="s">
        <v>144</v>
      </c>
      <c r="D30" s="47">
        <v>967029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967029</v>
      </c>
      <c r="O30" s="48">
        <f t="shared" si="1"/>
        <v>21.804978691740512</v>
      </c>
      <c r="P30" s="9"/>
    </row>
    <row r="31" spans="1:16">
      <c r="A31" s="12"/>
      <c r="B31" s="25">
        <v>335.14</v>
      </c>
      <c r="C31" s="20" t="s">
        <v>145</v>
      </c>
      <c r="D31" s="47">
        <v>50997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50997</v>
      </c>
      <c r="O31" s="48">
        <f t="shared" si="1"/>
        <v>1.1499019143610905</v>
      </c>
      <c r="P31" s="9"/>
    </row>
    <row r="32" spans="1:16">
      <c r="A32" s="12"/>
      <c r="B32" s="25">
        <v>335.15</v>
      </c>
      <c r="C32" s="20" t="s">
        <v>146</v>
      </c>
      <c r="D32" s="47">
        <v>564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564</v>
      </c>
      <c r="O32" s="48">
        <f t="shared" si="1"/>
        <v>1.2717310424135831E-2</v>
      </c>
      <c r="P32" s="9"/>
    </row>
    <row r="33" spans="1:16">
      <c r="A33" s="12"/>
      <c r="B33" s="25">
        <v>335.16</v>
      </c>
      <c r="C33" s="20" t="s">
        <v>147</v>
      </c>
      <c r="D33" s="47">
        <v>0</v>
      </c>
      <c r="E33" s="47">
        <v>233250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233250</v>
      </c>
      <c r="O33" s="48">
        <f t="shared" si="1"/>
        <v>5.2594196035987286</v>
      </c>
      <c r="P33" s="9"/>
    </row>
    <row r="34" spans="1:16">
      <c r="A34" s="12"/>
      <c r="B34" s="25">
        <v>335.18</v>
      </c>
      <c r="C34" s="20" t="s">
        <v>148</v>
      </c>
      <c r="D34" s="47">
        <v>4541685</v>
      </c>
      <c r="E34" s="47">
        <v>0</v>
      </c>
      <c r="F34" s="47">
        <v>0</v>
      </c>
      <c r="G34" s="47">
        <v>355706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4897391</v>
      </c>
      <c r="O34" s="48">
        <f t="shared" si="1"/>
        <v>110.4284425804415</v>
      </c>
      <c r="P34" s="9"/>
    </row>
    <row r="35" spans="1:16">
      <c r="A35" s="12"/>
      <c r="B35" s="25">
        <v>335.21</v>
      </c>
      <c r="C35" s="20" t="s">
        <v>104</v>
      </c>
      <c r="D35" s="47">
        <v>0</v>
      </c>
      <c r="E35" s="47">
        <v>2400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2400</v>
      </c>
      <c r="O35" s="48">
        <f t="shared" si="1"/>
        <v>5.4116214570790772E-2</v>
      </c>
      <c r="P35" s="9"/>
    </row>
    <row r="36" spans="1:16">
      <c r="A36" s="12"/>
      <c r="B36" s="25">
        <v>335.49</v>
      </c>
      <c r="C36" s="20" t="s">
        <v>38</v>
      </c>
      <c r="D36" s="47">
        <v>0</v>
      </c>
      <c r="E36" s="47">
        <v>1501098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1501098</v>
      </c>
      <c r="O36" s="48">
        <f t="shared" si="1"/>
        <v>33.847392274910369</v>
      </c>
      <c r="P36" s="9"/>
    </row>
    <row r="37" spans="1:16">
      <c r="A37" s="12"/>
      <c r="B37" s="25">
        <v>336</v>
      </c>
      <c r="C37" s="20" t="s">
        <v>4</v>
      </c>
      <c r="D37" s="47">
        <v>17985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17985</v>
      </c>
      <c r="O37" s="48">
        <f t="shared" ref="O37:O68" si="7">(N37/O$82)</f>
        <v>0.40553338293986335</v>
      </c>
      <c r="P37" s="9"/>
    </row>
    <row r="38" spans="1:16">
      <c r="A38" s="12"/>
      <c r="B38" s="25">
        <v>337.1</v>
      </c>
      <c r="C38" s="20" t="s">
        <v>40</v>
      </c>
      <c r="D38" s="47">
        <v>0</v>
      </c>
      <c r="E38" s="47">
        <v>28297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ref="N38:N43" si="8">SUM(D38:M38)</f>
        <v>28297</v>
      </c>
      <c r="O38" s="48">
        <f t="shared" si="7"/>
        <v>0.63805271821236109</v>
      </c>
      <c r="P38" s="9"/>
    </row>
    <row r="39" spans="1:16">
      <c r="A39" s="12"/>
      <c r="B39" s="25">
        <v>337.3</v>
      </c>
      <c r="C39" s="20" t="s">
        <v>42</v>
      </c>
      <c r="D39" s="47">
        <v>113911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8"/>
        <v>113911</v>
      </c>
      <c r="O39" s="48">
        <f t="shared" si="7"/>
        <v>2.568513382488895</v>
      </c>
      <c r="P39" s="9"/>
    </row>
    <row r="40" spans="1:16">
      <c r="A40" s="12"/>
      <c r="B40" s="25">
        <v>337.5</v>
      </c>
      <c r="C40" s="20" t="s">
        <v>203</v>
      </c>
      <c r="D40" s="47">
        <v>47029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8"/>
        <v>47029</v>
      </c>
      <c r="O40" s="48">
        <f t="shared" si="7"/>
        <v>1.0604297729373831</v>
      </c>
      <c r="P40" s="9"/>
    </row>
    <row r="41" spans="1:16">
      <c r="A41" s="12"/>
      <c r="B41" s="25">
        <v>337.7</v>
      </c>
      <c r="C41" s="20" t="s">
        <v>43</v>
      </c>
      <c r="D41" s="47">
        <v>0</v>
      </c>
      <c r="E41" s="47">
        <v>1536637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8"/>
        <v>1536637</v>
      </c>
      <c r="O41" s="48">
        <f t="shared" si="7"/>
        <v>34.648740670590094</v>
      </c>
      <c r="P41" s="9"/>
    </row>
    <row r="42" spans="1:16" ht="15.75">
      <c r="A42" s="29" t="s">
        <v>48</v>
      </c>
      <c r="B42" s="30"/>
      <c r="C42" s="31"/>
      <c r="D42" s="32">
        <f t="shared" ref="D42:M42" si="9">SUM(D43:D64)</f>
        <v>1811632</v>
      </c>
      <c r="E42" s="32">
        <f t="shared" si="9"/>
        <v>3422179</v>
      </c>
      <c r="F42" s="32">
        <f t="shared" si="9"/>
        <v>0</v>
      </c>
      <c r="G42" s="32">
        <f t="shared" si="9"/>
        <v>0</v>
      </c>
      <c r="H42" s="32">
        <f t="shared" si="9"/>
        <v>0</v>
      </c>
      <c r="I42" s="32">
        <f t="shared" si="9"/>
        <v>937007</v>
      </c>
      <c r="J42" s="32">
        <f t="shared" si="9"/>
        <v>0</v>
      </c>
      <c r="K42" s="32">
        <f t="shared" si="9"/>
        <v>0</v>
      </c>
      <c r="L42" s="32">
        <f t="shared" si="9"/>
        <v>0</v>
      </c>
      <c r="M42" s="32">
        <f t="shared" si="9"/>
        <v>0</v>
      </c>
      <c r="N42" s="32">
        <f t="shared" si="8"/>
        <v>6170818</v>
      </c>
      <c r="O42" s="46">
        <f t="shared" si="7"/>
        <v>139.14221290220749</v>
      </c>
      <c r="P42" s="10"/>
    </row>
    <row r="43" spans="1:16">
      <c r="A43" s="12"/>
      <c r="B43" s="25">
        <v>341.1</v>
      </c>
      <c r="C43" s="20" t="s">
        <v>149</v>
      </c>
      <c r="D43" s="47">
        <v>0</v>
      </c>
      <c r="E43" s="47">
        <v>1702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1702</v>
      </c>
      <c r="O43" s="48">
        <f t="shared" si="7"/>
        <v>3.8377415499785787E-2</v>
      </c>
      <c r="P43" s="9"/>
    </row>
    <row r="44" spans="1:16">
      <c r="A44" s="12"/>
      <c r="B44" s="25">
        <v>341.15</v>
      </c>
      <c r="C44" s="20" t="s">
        <v>150</v>
      </c>
      <c r="D44" s="47">
        <v>0</v>
      </c>
      <c r="E44" s="47">
        <v>56239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ref="N44:N64" si="10">SUM(D44:M44)</f>
        <v>56239</v>
      </c>
      <c r="O44" s="48">
        <f t="shared" si="7"/>
        <v>1.2681007463527927</v>
      </c>
      <c r="P44" s="9"/>
    </row>
    <row r="45" spans="1:16">
      <c r="A45" s="12"/>
      <c r="B45" s="25">
        <v>341.3</v>
      </c>
      <c r="C45" s="20" t="s">
        <v>151</v>
      </c>
      <c r="D45" s="47">
        <v>0</v>
      </c>
      <c r="E45" s="47">
        <v>112766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10"/>
        <v>112766</v>
      </c>
      <c r="O45" s="48">
        <f t="shared" si="7"/>
        <v>2.5426954384540803</v>
      </c>
      <c r="P45" s="9"/>
    </row>
    <row r="46" spans="1:16">
      <c r="A46" s="12"/>
      <c r="B46" s="25">
        <v>341.51</v>
      </c>
      <c r="C46" s="20" t="s">
        <v>166</v>
      </c>
      <c r="D46" s="47">
        <v>10404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10"/>
        <v>10404</v>
      </c>
      <c r="O46" s="48">
        <f t="shared" si="7"/>
        <v>0.23459379016437801</v>
      </c>
      <c r="P46" s="9"/>
    </row>
    <row r="47" spans="1:16">
      <c r="A47" s="12"/>
      <c r="B47" s="25">
        <v>341.52</v>
      </c>
      <c r="C47" s="20" t="s">
        <v>152</v>
      </c>
      <c r="D47" s="47">
        <v>0</v>
      </c>
      <c r="E47" s="47">
        <v>262859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10"/>
        <v>262859</v>
      </c>
      <c r="O47" s="48">
        <f t="shared" si="7"/>
        <v>5.9270558524431216</v>
      </c>
      <c r="P47" s="9"/>
    </row>
    <row r="48" spans="1:16">
      <c r="A48" s="12"/>
      <c r="B48" s="25">
        <v>341.54</v>
      </c>
      <c r="C48" s="20" t="s">
        <v>153</v>
      </c>
      <c r="D48" s="47">
        <v>1873</v>
      </c>
      <c r="E48" s="47">
        <v>4244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10"/>
        <v>6117</v>
      </c>
      <c r="O48" s="48">
        <f t="shared" si="7"/>
        <v>0.137928701887303</v>
      </c>
      <c r="P48" s="9"/>
    </row>
    <row r="49" spans="1:16">
      <c r="A49" s="12"/>
      <c r="B49" s="25">
        <v>341.56</v>
      </c>
      <c r="C49" s="20" t="s">
        <v>154</v>
      </c>
      <c r="D49" s="47">
        <v>12305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10"/>
        <v>12305</v>
      </c>
      <c r="O49" s="48">
        <f t="shared" si="7"/>
        <v>0.27745834178899187</v>
      </c>
      <c r="P49" s="9"/>
    </row>
    <row r="50" spans="1:16">
      <c r="A50" s="12"/>
      <c r="B50" s="25">
        <v>341.8</v>
      </c>
      <c r="C50" s="20" t="s">
        <v>155</v>
      </c>
      <c r="D50" s="47">
        <v>0</v>
      </c>
      <c r="E50" s="47">
        <v>1193887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10"/>
        <v>1193887</v>
      </c>
      <c r="O50" s="48">
        <f t="shared" si="7"/>
        <v>26.920268777199034</v>
      </c>
      <c r="P50" s="9"/>
    </row>
    <row r="51" spans="1:16">
      <c r="A51" s="12"/>
      <c r="B51" s="25">
        <v>341.9</v>
      </c>
      <c r="C51" s="20" t="s">
        <v>167</v>
      </c>
      <c r="D51" s="47">
        <v>0</v>
      </c>
      <c r="E51" s="47">
        <v>956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0"/>
        <v>956</v>
      </c>
      <c r="O51" s="48">
        <f t="shared" si="7"/>
        <v>2.1556292137364992E-2</v>
      </c>
      <c r="P51" s="9"/>
    </row>
    <row r="52" spans="1:16">
      <c r="A52" s="12"/>
      <c r="B52" s="25">
        <v>342.3</v>
      </c>
      <c r="C52" s="20" t="s">
        <v>110</v>
      </c>
      <c r="D52" s="47">
        <v>0</v>
      </c>
      <c r="E52" s="47">
        <v>13950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0"/>
        <v>13950</v>
      </c>
      <c r="O52" s="48">
        <f t="shared" si="7"/>
        <v>0.31455049719272138</v>
      </c>
      <c r="P52" s="9"/>
    </row>
    <row r="53" spans="1:16">
      <c r="A53" s="12"/>
      <c r="B53" s="25">
        <v>342.5</v>
      </c>
      <c r="C53" s="20" t="s">
        <v>57</v>
      </c>
      <c r="D53" s="47">
        <v>0</v>
      </c>
      <c r="E53" s="47">
        <v>13096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13096</v>
      </c>
      <c r="O53" s="48">
        <f t="shared" si="7"/>
        <v>0.29529414417461497</v>
      </c>
      <c r="P53" s="9"/>
    </row>
    <row r="54" spans="1:16">
      <c r="A54" s="12"/>
      <c r="B54" s="25">
        <v>342.6</v>
      </c>
      <c r="C54" s="20" t="s">
        <v>58</v>
      </c>
      <c r="D54" s="47">
        <v>1787050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1787050</v>
      </c>
      <c r="O54" s="48">
        <f t="shared" si="7"/>
        <v>40.295158853638185</v>
      </c>
      <c r="P54" s="9"/>
    </row>
    <row r="55" spans="1:16">
      <c r="A55" s="12"/>
      <c r="B55" s="25">
        <v>342.9</v>
      </c>
      <c r="C55" s="20" t="s">
        <v>59</v>
      </c>
      <c r="D55" s="47">
        <v>0</v>
      </c>
      <c r="E55" s="47">
        <v>113574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113574</v>
      </c>
      <c r="O55" s="48">
        <f t="shared" si="7"/>
        <v>2.5609145640262465</v>
      </c>
      <c r="P55" s="9"/>
    </row>
    <row r="56" spans="1:16">
      <c r="A56" s="12"/>
      <c r="B56" s="25">
        <v>343.4</v>
      </c>
      <c r="C56" s="20" t="s">
        <v>60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47">
        <v>937007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937007</v>
      </c>
      <c r="O56" s="48">
        <f t="shared" si="7"/>
        <v>21.128029944305396</v>
      </c>
      <c r="P56" s="9"/>
    </row>
    <row r="57" spans="1:16">
      <c r="A57" s="12"/>
      <c r="B57" s="25">
        <v>344.9</v>
      </c>
      <c r="C57" s="20" t="s">
        <v>156</v>
      </c>
      <c r="D57" s="47">
        <v>0</v>
      </c>
      <c r="E57" s="47">
        <v>383283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383283</v>
      </c>
      <c r="O57" s="48">
        <f t="shared" si="7"/>
        <v>8.6424271122234995</v>
      </c>
      <c r="P57" s="9"/>
    </row>
    <row r="58" spans="1:16">
      <c r="A58" s="12"/>
      <c r="B58" s="25">
        <v>347.1</v>
      </c>
      <c r="C58" s="20" t="s">
        <v>63</v>
      </c>
      <c r="D58" s="47">
        <v>0</v>
      </c>
      <c r="E58" s="47">
        <v>110000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110000</v>
      </c>
      <c r="O58" s="48">
        <f t="shared" si="7"/>
        <v>2.4803265011612439</v>
      </c>
      <c r="P58" s="9"/>
    </row>
    <row r="59" spans="1:16">
      <c r="A59" s="12"/>
      <c r="B59" s="25">
        <v>347.2</v>
      </c>
      <c r="C59" s="20" t="s">
        <v>64</v>
      </c>
      <c r="D59" s="47">
        <v>0</v>
      </c>
      <c r="E59" s="47">
        <v>227511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227511</v>
      </c>
      <c r="O59" s="48">
        <f t="shared" si="7"/>
        <v>5.1300142055063249</v>
      </c>
      <c r="P59" s="9"/>
    </row>
    <row r="60" spans="1:16">
      <c r="A60" s="12"/>
      <c r="B60" s="25">
        <v>348.82</v>
      </c>
      <c r="C60" s="20" t="s">
        <v>157</v>
      </c>
      <c r="D60" s="47">
        <v>0</v>
      </c>
      <c r="E60" s="47">
        <v>620696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620696</v>
      </c>
      <c r="O60" s="48">
        <f t="shared" si="7"/>
        <v>13.995715799679813</v>
      </c>
      <c r="P60" s="9"/>
    </row>
    <row r="61" spans="1:16">
      <c r="A61" s="12"/>
      <c r="B61" s="25">
        <v>348.85</v>
      </c>
      <c r="C61" s="20" t="s">
        <v>204</v>
      </c>
      <c r="D61" s="47">
        <v>0</v>
      </c>
      <c r="E61" s="47">
        <v>244363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244363</v>
      </c>
      <c r="O61" s="48">
        <f t="shared" si="7"/>
        <v>5.5100002254842275</v>
      </c>
      <c r="P61" s="9"/>
    </row>
    <row r="62" spans="1:16">
      <c r="A62" s="12"/>
      <c r="B62" s="25">
        <v>348.92399999999998</v>
      </c>
      <c r="C62" s="20" t="s">
        <v>158</v>
      </c>
      <c r="D62" s="47">
        <v>0</v>
      </c>
      <c r="E62" s="47">
        <v>7713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7713</v>
      </c>
      <c r="O62" s="48">
        <f t="shared" si="7"/>
        <v>0.17391598457687885</v>
      </c>
      <c r="P62" s="9"/>
    </row>
    <row r="63" spans="1:16">
      <c r="A63" s="12"/>
      <c r="B63" s="25">
        <v>348.93</v>
      </c>
      <c r="C63" s="20" t="s">
        <v>159</v>
      </c>
      <c r="D63" s="47">
        <v>0</v>
      </c>
      <c r="E63" s="47">
        <v>36025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36025</v>
      </c>
      <c r="O63" s="48">
        <f t="shared" si="7"/>
        <v>0.81230692913030733</v>
      </c>
      <c r="P63" s="9"/>
    </row>
    <row r="64" spans="1:16">
      <c r="A64" s="12"/>
      <c r="B64" s="25">
        <v>348.93099999999998</v>
      </c>
      <c r="C64" s="20" t="s">
        <v>160</v>
      </c>
      <c r="D64" s="47">
        <v>0</v>
      </c>
      <c r="E64" s="47">
        <v>19315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19315</v>
      </c>
      <c r="O64" s="48">
        <f t="shared" si="7"/>
        <v>0.4355227851811766</v>
      </c>
      <c r="P64" s="9"/>
    </row>
    <row r="65" spans="1:119" ht="15.75">
      <c r="A65" s="29" t="s">
        <v>49</v>
      </c>
      <c r="B65" s="30"/>
      <c r="C65" s="31"/>
      <c r="D65" s="32">
        <f t="shared" ref="D65:M65" si="11">SUM(D66:D72)</f>
        <v>10397</v>
      </c>
      <c r="E65" s="32">
        <f t="shared" si="11"/>
        <v>331958</v>
      </c>
      <c r="F65" s="32">
        <f t="shared" si="11"/>
        <v>0</v>
      </c>
      <c r="G65" s="32">
        <f t="shared" si="11"/>
        <v>0</v>
      </c>
      <c r="H65" s="32">
        <f t="shared" si="11"/>
        <v>0</v>
      </c>
      <c r="I65" s="32">
        <f t="shared" si="11"/>
        <v>0</v>
      </c>
      <c r="J65" s="32">
        <f t="shared" si="11"/>
        <v>0</v>
      </c>
      <c r="K65" s="32">
        <f t="shared" si="11"/>
        <v>0</v>
      </c>
      <c r="L65" s="32">
        <f t="shared" si="11"/>
        <v>0</v>
      </c>
      <c r="M65" s="32">
        <f t="shared" si="11"/>
        <v>0</v>
      </c>
      <c r="N65" s="32">
        <f>SUM(D65:M65)</f>
        <v>342355</v>
      </c>
      <c r="O65" s="46">
        <f t="shared" si="7"/>
        <v>7.7195652664096146</v>
      </c>
      <c r="P65" s="10"/>
    </row>
    <row r="66" spans="1:119">
      <c r="A66" s="13"/>
      <c r="B66" s="40">
        <v>351.1</v>
      </c>
      <c r="C66" s="21" t="s">
        <v>81</v>
      </c>
      <c r="D66" s="47">
        <v>0</v>
      </c>
      <c r="E66" s="47">
        <v>50197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>SUM(D66:M66)</f>
        <v>50197</v>
      </c>
      <c r="O66" s="48">
        <f t="shared" si="7"/>
        <v>1.1318631761708269</v>
      </c>
      <c r="P66" s="9"/>
    </row>
    <row r="67" spans="1:119">
      <c r="A67" s="13"/>
      <c r="B67" s="40">
        <v>351.3</v>
      </c>
      <c r="C67" s="21" t="s">
        <v>186</v>
      </c>
      <c r="D67" s="47">
        <v>0</v>
      </c>
      <c r="E67" s="47">
        <v>97206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ref="N67:N72" si="12">SUM(D67:M67)</f>
        <v>97206</v>
      </c>
      <c r="O67" s="48">
        <f t="shared" si="7"/>
        <v>2.1918419806534533</v>
      </c>
      <c r="P67" s="9"/>
    </row>
    <row r="68" spans="1:119">
      <c r="A68" s="13"/>
      <c r="B68" s="40">
        <v>351.5</v>
      </c>
      <c r="C68" s="21" t="s">
        <v>83</v>
      </c>
      <c r="D68" s="47">
        <v>0</v>
      </c>
      <c r="E68" s="47">
        <v>5162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2"/>
        <v>5162</v>
      </c>
      <c r="O68" s="48">
        <f t="shared" si="7"/>
        <v>0.11639495817267582</v>
      </c>
      <c r="P68" s="9"/>
    </row>
    <row r="69" spans="1:119">
      <c r="A69" s="13"/>
      <c r="B69" s="40">
        <v>351.8</v>
      </c>
      <c r="C69" s="21" t="s">
        <v>161</v>
      </c>
      <c r="D69" s="47">
        <v>0</v>
      </c>
      <c r="E69" s="47">
        <v>69089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2"/>
        <v>69089</v>
      </c>
      <c r="O69" s="48">
        <f t="shared" ref="O69:O80" si="13">(N69/O$82)</f>
        <v>1.5578479785339014</v>
      </c>
      <c r="P69" s="9"/>
    </row>
    <row r="70" spans="1:119">
      <c r="A70" s="13"/>
      <c r="B70" s="40">
        <v>351.9</v>
      </c>
      <c r="C70" s="21" t="s">
        <v>162</v>
      </c>
      <c r="D70" s="47">
        <v>0</v>
      </c>
      <c r="E70" s="47">
        <v>2264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2"/>
        <v>2264</v>
      </c>
      <c r="O70" s="48">
        <f t="shared" si="13"/>
        <v>5.1049629078445964E-2</v>
      </c>
      <c r="P70" s="9"/>
    </row>
    <row r="71" spans="1:119">
      <c r="A71" s="13"/>
      <c r="B71" s="40">
        <v>352</v>
      </c>
      <c r="C71" s="21" t="s">
        <v>84</v>
      </c>
      <c r="D71" s="47">
        <v>0</v>
      </c>
      <c r="E71" s="47">
        <v>25814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2"/>
        <v>25814</v>
      </c>
      <c r="O71" s="48">
        <f t="shared" si="13"/>
        <v>0.58206498455433042</v>
      </c>
      <c r="P71" s="9"/>
    </row>
    <row r="72" spans="1:119">
      <c r="A72" s="13"/>
      <c r="B72" s="40">
        <v>359</v>
      </c>
      <c r="C72" s="21" t="s">
        <v>85</v>
      </c>
      <c r="D72" s="47">
        <v>10397</v>
      </c>
      <c r="E72" s="47">
        <v>82226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2"/>
        <v>92623</v>
      </c>
      <c r="O72" s="48">
        <f t="shared" si="13"/>
        <v>2.0885025592459807</v>
      </c>
      <c r="P72" s="9"/>
    </row>
    <row r="73" spans="1:119" ht="15.75">
      <c r="A73" s="29" t="s">
        <v>5</v>
      </c>
      <c r="B73" s="30"/>
      <c r="C73" s="31"/>
      <c r="D73" s="32">
        <f t="shared" ref="D73:M73" si="14">SUM(D74:D77)</f>
        <v>1167041</v>
      </c>
      <c r="E73" s="32">
        <f t="shared" si="14"/>
        <v>437529</v>
      </c>
      <c r="F73" s="32">
        <f t="shared" si="14"/>
        <v>0</v>
      </c>
      <c r="G73" s="32">
        <f t="shared" si="14"/>
        <v>18584</v>
      </c>
      <c r="H73" s="32">
        <f t="shared" si="14"/>
        <v>0</v>
      </c>
      <c r="I73" s="32">
        <f t="shared" si="14"/>
        <v>36480</v>
      </c>
      <c r="J73" s="32">
        <f t="shared" si="14"/>
        <v>0</v>
      </c>
      <c r="K73" s="32">
        <f t="shared" si="14"/>
        <v>0</v>
      </c>
      <c r="L73" s="32">
        <f t="shared" si="14"/>
        <v>0</v>
      </c>
      <c r="M73" s="32">
        <f t="shared" si="14"/>
        <v>0</v>
      </c>
      <c r="N73" s="32">
        <f t="shared" ref="N73:N80" si="15">SUM(D73:M73)</f>
        <v>1659634</v>
      </c>
      <c r="O73" s="46">
        <f t="shared" si="13"/>
        <v>37.422129022074905</v>
      </c>
      <c r="P73" s="10"/>
    </row>
    <row r="74" spans="1:119">
      <c r="A74" s="12"/>
      <c r="B74" s="25">
        <v>361.1</v>
      </c>
      <c r="C74" s="20" t="s">
        <v>86</v>
      </c>
      <c r="D74" s="47">
        <v>20345</v>
      </c>
      <c r="E74" s="47">
        <v>26944</v>
      </c>
      <c r="F74" s="47">
        <v>0</v>
      </c>
      <c r="G74" s="47">
        <v>18584</v>
      </c>
      <c r="H74" s="47">
        <v>0</v>
      </c>
      <c r="I74" s="47">
        <v>7603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5"/>
        <v>73476</v>
      </c>
      <c r="O74" s="48">
        <f t="shared" si="13"/>
        <v>1.6567679090847596</v>
      </c>
      <c r="P74" s="9"/>
    </row>
    <row r="75" spans="1:119">
      <c r="A75" s="12"/>
      <c r="B75" s="25">
        <v>362</v>
      </c>
      <c r="C75" s="20" t="s">
        <v>87</v>
      </c>
      <c r="D75" s="47">
        <v>255422</v>
      </c>
      <c r="E75" s="47">
        <v>17713</v>
      </c>
      <c r="F75" s="47">
        <v>0</v>
      </c>
      <c r="G75" s="47">
        <v>0</v>
      </c>
      <c r="H75" s="47">
        <v>0</v>
      </c>
      <c r="I75" s="47">
        <v>10646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5"/>
        <v>283781</v>
      </c>
      <c r="O75" s="48">
        <f t="shared" si="13"/>
        <v>6.39881395296399</v>
      </c>
      <c r="P75" s="9"/>
    </row>
    <row r="76" spans="1:119">
      <c r="A76" s="12"/>
      <c r="B76" s="25">
        <v>366</v>
      </c>
      <c r="C76" s="20" t="s">
        <v>90</v>
      </c>
      <c r="D76" s="47">
        <v>2750</v>
      </c>
      <c r="E76" s="47">
        <v>160697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5"/>
        <v>163447</v>
      </c>
      <c r="O76" s="48">
        <f t="shared" si="13"/>
        <v>3.6854720512300165</v>
      </c>
      <c r="P76" s="9"/>
    </row>
    <row r="77" spans="1:119">
      <c r="A77" s="12"/>
      <c r="B77" s="25">
        <v>369.9</v>
      </c>
      <c r="C77" s="20" t="s">
        <v>91</v>
      </c>
      <c r="D77" s="47">
        <v>888524</v>
      </c>
      <c r="E77" s="47">
        <v>232175</v>
      </c>
      <c r="F77" s="47">
        <v>0</v>
      </c>
      <c r="G77" s="47">
        <v>0</v>
      </c>
      <c r="H77" s="47">
        <v>0</v>
      </c>
      <c r="I77" s="47">
        <v>18231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5"/>
        <v>1138930</v>
      </c>
      <c r="O77" s="48">
        <f t="shared" si="13"/>
        <v>25.68107510879614</v>
      </c>
      <c r="P77" s="9"/>
    </row>
    <row r="78" spans="1:119" ht="15.75">
      <c r="A78" s="29" t="s">
        <v>50</v>
      </c>
      <c r="B78" s="30"/>
      <c r="C78" s="31"/>
      <c r="D78" s="32">
        <f t="shared" ref="D78:M78" si="16">SUM(D79:D79)</f>
        <v>1121783</v>
      </c>
      <c r="E78" s="32">
        <f t="shared" si="16"/>
        <v>13387172</v>
      </c>
      <c r="F78" s="32">
        <f t="shared" si="16"/>
        <v>0</v>
      </c>
      <c r="G78" s="32">
        <f t="shared" si="16"/>
        <v>0</v>
      </c>
      <c r="H78" s="32">
        <f t="shared" si="16"/>
        <v>0</v>
      </c>
      <c r="I78" s="32">
        <f t="shared" si="16"/>
        <v>60400</v>
      </c>
      <c r="J78" s="32">
        <f t="shared" si="16"/>
        <v>0</v>
      </c>
      <c r="K78" s="32">
        <f t="shared" si="16"/>
        <v>0</v>
      </c>
      <c r="L78" s="32">
        <f t="shared" si="16"/>
        <v>0</v>
      </c>
      <c r="M78" s="32">
        <f t="shared" si="16"/>
        <v>0</v>
      </c>
      <c r="N78" s="32">
        <f t="shared" si="15"/>
        <v>14569355</v>
      </c>
      <c r="O78" s="46">
        <f t="shared" si="13"/>
        <v>328.51597555750976</v>
      </c>
      <c r="P78" s="9"/>
    </row>
    <row r="79" spans="1:119" ht="15.75" thickBot="1">
      <c r="A79" s="12"/>
      <c r="B79" s="25">
        <v>381</v>
      </c>
      <c r="C79" s="20" t="s">
        <v>92</v>
      </c>
      <c r="D79" s="47">
        <v>1121783</v>
      </c>
      <c r="E79" s="47">
        <v>13387172</v>
      </c>
      <c r="F79" s="47">
        <v>0</v>
      </c>
      <c r="G79" s="47">
        <v>0</v>
      </c>
      <c r="H79" s="47">
        <v>0</v>
      </c>
      <c r="I79" s="47">
        <v>60400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5"/>
        <v>14569355</v>
      </c>
      <c r="O79" s="48">
        <f t="shared" si="13"/>
        <v>328.51597555750976</v>
      </c>
      <c r="P79" s="9"/>
    </row>
    <row r="80" spans="1:119" ht="16.5" thickBot="1">
      <c r="A80" s="14" t="s">
        <v>65</v>
      </c>
      <c r="B80" s="23"/>
      <c r="C80" s="22"/>
      <c r="D80" s="15">
        <f t="shared" ref="D80:M80" si="17">SUM(D5,D13,D18,D42,D65,D73,D78)</f>
        <v>20886006</v>
      </c>
      <c r="E80" s="15">
        <f t="shared" si="17"/>
        <v>45734796</v>
      </c>
      <c r="F80" s="15">
        <f t="shared" si="17"/>
        <v>0</v>
      </c>
      <c r="G80" s="15">
        <f t="shared" si="17"/>
        <v>379855</v>
      </c>
      <c r="H80" s="15">
        <f t="shared" si="17"/>
        <v>0</v>
      </c>
      <c r="I80" s="15">
        <f t="shared" si="17"/>
        <v>3062506</v>
      </c>
      <c r="J80" s="15">
        <f t="shared" si="17"/>
        <v>0</v>
      </c>
      <c r="K80" s="15">
        <f t="shared" si="17"/>
        <v>0</v>
      </c>
      <c r="L80" s="15">
        <f t="shared" si="17"/>
        <v>0</v>
      </c>
      <c r="M80" s="15">
        <f t="shared" si="17"/>
        <v>0</v>
      </c>
      <c r="N80" s="15">
        <f t="shared" si="15"/>
        <v>70063163</v>
      </c>
      <c r="O80" s="38">
        <f t="shared" si="13"/>
        <v>1579.8138176734537</v>
      </c>
      <c r="P80" s="6"/>
      <c r="Q80" s="2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</row>
    <row r="81" spans="1:15">
      <c r="A81" s="16"/>
      <c r="B81" s="18"/>
      <c r="C81" s="18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9"/>
    </row>
    <row r="82" spans="1:15">
      <c r="A82" s="41"/>
      <c r="B82" s="42"/>
      <c r="C82" s="42"/>
      <c r="D82" s="43"/>
      <c r="E82" s="43"/>
      <c r="F82" s="43"/>
      <c r="G82" s="43"/>
      <c r="H82" s="43"/>
      <c r="I82" s="43"/>
      <c r="J82" s="43"/>
      <c r="K82" s="43"/>
      <c r="L82" s="119" t="s">
        <v>208</v>
      </c>
      <c r="M82" s="119"/>
      <c r="N82" s="119"/>
      <c r="O82" s="44">
        <v>44349</v>
      </c>
    </row>
    <row r="83" spans="1:15">
      <c r="A83" s="120"/>
      <c r="B83" s="97"/>
      <c r="C83" s="97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8"/>
    </row>
    <row r="84" spans="1:15" ht="15.75" customHeight="1" thickBot="1">
      <c r="A84" s="121" t="s">
        <v>125</v>
      </c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1"/>
    </row>
  </sheetData>
  <mergeCells count="10">
    <mergeCell ref="L82:N82"/>
    <mergeCell ref="A83:O83"/>
    <mergeCell ref="A84:O8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8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100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202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93</v>
      </c>
      <c r="B3" s="109"/>
      <c r="C3" s="110"/>
      <c r="D3" s="129" t="s">
        <v>44</v>
      </c>
      <c r="E3" s="130"/>
      <c r="F3" s="130"/>
      <c r="G3" s="130"/>
      <c r="H3" s="131"/>
      <c r="I3" s="129" t="s">
        <v>45</v>
      </c>
      <c r="J3" s="131"/>
      <c r="K3" s="129" t="s">
        <v>47</v>
      </c>
      <c r="L3" s="131"/>
      <c r="M3" s="36"/>
      <c r="N3" s="37"/>
      <c r="O3" s="132" t="s">
        <v>98</v>
      </c>
      <c r="P3" s="11"/>
      <c r="Q3"/>
    </row>
    <row r="4" spans="1:133" ht="32.25" customHeight="1" thickBot="1">
      <c r="A4" s="111"/>
      <c r="B4" s="112"/>
      <c r="C4" s="113"/>
      <c r="D4" s="34" t="s">
        <v>6</v>
      </c>
      <c r="E4" s="34" t="s">
        <v>94</v>
      </c>
      <c r="F4" s="34" t="s">
        <v>95</v>
      </c>
      <c r="G4" s="34" t="s">
        <v>96</v>
      </c>
      <c r="H4" s="34" t="s">
        <v>7</v>
      </c>
      <c r="I4" s="34" t="s">
        <v>8</v>
      </c>
      <c r="J4" s="35" t="s">
        <v>97</v>
      </c>
      <c r="K4" s="35" t="s">
        <v>9</v>
      </c>
      <c r="L4" s="35" t="s">
        <v>10</v>
      </c>
      <c r="M4" s="35" t="s">
        <v>11</v>
      </c>
      <c r="N4" s="35" t="s">
        <v>46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7550624</v>
      </c>
      <c r="E5" s="27">
        <f t="shared" si="0"/>
        <v>11705101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19255725</v>
      </c>
      <c r="O5" s="33">
        <f t="shared" ref="O5:O36" si="1">(N5/O$83)</f>
        <v>433.18017187078198</v>
      </c>
      <c r="P5" s="6"/>
    </row>
    <row r="6" spans="1:133">
      <c r="A6" s="12"/>
      <c r="B6" s="25">
        <v>311</v>
      </c>
      <c r="C6" s="20" t="s">
        <v>3</v>
      </c>
      <c r="D6" s="47">
        <v>6320110</v>
      </c>
      <c r="E6" s="47">
        <v>6297763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12617873</v>
      </c>
      <c r="O6" s="48">
        <f t="shared" si="1"/>
        <v>283.85388733915232</v>
      </c>
      <c r="P6" s="9"/>
    </row>
    <row r="7" spans="1:133">
      <c r="A7" s="12"/>
      <c r="B7" s="25">
        <v>312.10000000000002</v>
      </c>
      <c r="C7" s="20" t="s">
        <v>12</v>
      </c>
      <c r="D7" s="47">
        <v>1230514</v>
      </c>
      <c r="E7" s="47">
        <v>172639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2" si="2">SUM(D7:M7)</f>
        <v>1403153</v>
      </c>
      <c r="O7" s="48">
        <f t="shared" si="1"/>
        <v>31.565576352020155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300410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300410</v>
      </c>
      <c r="O8" s="48">
        <f t="shared" si="1"/>
        <v>6.7580761270584002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1448576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1448576</v>
      </c>
      <c r="O9" s="48">
        <f t="shared" si="1"/>
        <v>32.587420138576441</v>
      </c>
      <c r="P9" s="9"/>
    </row>
    <row r="10" spans="1:133">
      <c r="A10" s="12"/>
      <c r="B10" s="25">
        <v>312.42</v>
      </c>
      <c r="C10" s="20" t="s">
        <v>172</v>
      </c>
      <c r="D10" s="47">
        <v>0</v>
      </c>
      <c r="E10" s="47">
        <v>888263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888263</v>
      </c>
      <c r="O10" s="48">
        <f t="shared" si="1"/>
        <v>19.982520471519841</v>
      </c>
      <c r="P10" s="9"/>
    </row>
    <row r="11" spans="1:133">
      <c r="A11" s="12"/>
      <c r="B11" s="25">
        <v>312.60000000000002</v>
      </c>
      <c r="C11" s="20" t="s">
        <v>119</v>
      </c>
      <c r="D11" s="47">
        <v>0</v>
      </c>
      <c r="E11" s="47">
        <v>2319356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2319356</v>
      </c>
      <c r="O11" s="48">
        <f t="shared" si="1"/>
        <v>52.176639971204892</v>
      </c>
      <c r="P11" s="9"/>
    </row>
    <row r="12" spans="1:133">
      <c r="A12" s="12"/>
      <c r="B12" s="25">
        <v>315</v>
      </c>
      <c r="C12" s="20" t="s">
        <v>142</v>
      </c>
      <c r="D12" s="47">
        <v>0</v>
      </c>
      <c r="E12" s="47">
        <v>278094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278094</v>
      </c>
      <c r="O12" s="48">
        <f t="shared" si="1"/>
        <v>6.2560514712498874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SUM(D14:D17)</f>
        <v>33427</v>
      </c>
      <c r="E13" s="32">
        <f t="shared" si="3"/>
        <v>1786666</v>
      </c>
      <c r="F13" s="32">
        <f t="shared" si="3"/>
        <v>0</v>
      </c>
      <c r="G13" s="32">
        <f t="shared" si="3"/>
        <v>5536</v>
      </c>
      <c r="H13" s="32">
        <f t="shared" si="3"/>
        <v>0</v>
      </c>
      <c r="I13" s="32">
        <f t="shared" si="3"/>
        <v>1919623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ref="N13:N25" si="4">SUM(D13:M13)</f>
        <v>3745252</v>
      </c>
      <c r="O13" s="46">
        <f t="shared" si="1"/>
        <v>84.253846846036168</v>
      </c>
      <c r="P13" s="10"/>
    </row>
    <row r="14" spans="1:133">
      <c r="A14" s="12"/>
      <c r="B14" s="25">
        <v>322</v>
      </c>
      <c r="C14" s="20" t="s">
        <v>0</v>
      </c>
      <c r="D14" s="47">
        <v>0</v>
      </c>
      <c r="E14" s="47">
        <v>184965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4"/>
        <v>184965</v>
      </c>
      <c r="O14" s="48">
        <f t="shared" si="1"/>
        <v>4.1610051291280481</v>
      </c>
      <c r="P14" s="9"/>
    </row>
    <row r="15" spans="1:133">
      <c r="A15" s="12"/>
      <c r="B15" s="25">
        <v>325.10000000000002</v>
      </c>
      <c r="C15" s="20" t="s">
        <v>17</v>
      </c>
      <c r="D15" s="47">
        <v>0</v>
      </c>
      <c r="E15" s="47">
        <v>0</v>
      </c>
      <c r="F15" s="47">
        <v>0</v>
      </c>
      <c r="G15" s="47">
        <v>5536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5536</v>
      </c>
      <c r="O15" s="48">
        <f t="shared" si="1"/>
        <v>0.12453882839917214</v>
      </c>
      <c r="P15" s="9"/>
    </row>
    <row r="16" spans="1:133">
      <c r="A16" s="12"/>
      <c r="B16" s="25">
        <v>325.2</v>
      </c>
      <c r="C16" s="20" t="s">
        <v>18</v>
      </c>
      <c r="D16" s="47">
        <v>0</v>
      </c>
      <c r="E16" s="47">
        <v>1592963</v>
      </c>
      <c r="F16" s="47">
        <v>0</v>
      </c>
      <c r="G16" s="47">
        <v>0</v>
      </c>
      <c r="H16" s="47">
        <v>0</v>
      </c>
      <c r="I16" s="47">
        <v>1919623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3512586</v>
      </c>
      <c r="O16" s="48">
        <f t="shared" si="1"/>
        <v>79.019751642220825</v>
      </c>
      <c r="P16" s="9"/>
    </row>
    <row r="17" spans="1:16">
      <c r="A17" s="12"/>
      <c r="B17" s="25">
        <v>329</v>
      </c>
      <c r="C17" s="20" t="s">
        <v>19</v>
      </c>
      <c r="D17" s="47">
        <v>33427</v>
      </c>
      <c r="E17" s="47">
        <v>8738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42165</v>
      </c>
      <c r="O17" s="48">
        <f t="shared" si="1"/>
        <v>0.94855124628813103</v>
      </c>
      <c r="P17" s="9"/>
    </row>
    <row r="18" spans="1:16" ht="15.75">
      <c r="A18" s="29" t="s">
        <v>21</v>
      </c>
      <c r="B18" s="30"/>
      <c r="C18" s="31"/>
      <c r="D18" s="32">
        <f t="shared" ref="D18:M18" si="5">SUM(D19:D40)</f>
        <v>8299343</v>
      </c>
      <c r="E18" s="32">
        <f t="shared" si="5"/>
        <v>6298929</v>
      </c>
      <c r="F18" s="32">
        <f t="shared" si="5"/>
        <v>0</v>
      </c>
      <c r="G18" s="32">
        <f t="shared" si="5"/>
        <v>303818</v>
      </c>
      <c r="H18" s="32">
        <f t="shared" si="5"/>
        <v>0</v>
      </c>
      <c r="I18" s="32">
        <f t="shared" si="5"/>
        <v>90909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5">
        <f t="shared" si="4"/>
        <v>14992999</v>
      </c>
      <c r="O18" s="46">
        <f t="shared" si="1"/>
        <v>337.28513902636553</v>
      </c>
      <c r="P18" s="10"/>
    </row>
    <row r="19" spans="1:16">
      <c r="A19" s="12"/>
      <c r="B19" s="25">
        <v>331.1</v>
      </c>
      <c r="C19" s="20" t="s">
        <v>102</v>
      </c>
      <c r="D19" s="47">
        <v>0</v>
      </c>
      <c r="E19" s="47">
        <v>8413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8413</v>
      </c>
      <c r="O19" s="48">
        <f t="shared" si="1"/>
        <v>0.18926032574462343</v>
      </c>
      <c r="P19" s="9"/>
    </row>
    <row r="20" spans="1:16">
      <c r="A20" s="12"/>
      <c r="B20" s="25">
        <v>331.2</v>
      </c>
      <c r="C20" s="20" t="s">
        <v>20</v>
      </c>
      <c r="D20" s="47">
        <v>0</v>
      </c>
      <c r="E20" s="47">
        <v>260921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260921</v>
      </c>
      <c r="O20" s="48">
        <f t="shared" si="1"/>
        <v>5.8697246468100426</v>
      </c>
      <c r="P20" s="9"/>
    </row>
    <row r="21" spans="1:16">
      <c r="A21" s="12"/>
      <c r="B21" s="25">
        <v>331.41</v>
      </c>
      <c r="C21" s="20" t="s">
        <v>26</v>
      </c>
      <c r="D21" s="47">
        <v>68919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68919</v>
      </c>
      <c r="O21" s="48">
        <f t="shared" si="1"/>
        <v>1.5504139296319626</v>
      </c>
      <c r="P21" s="9"/>
    </row>
    <row r="22" spans="1:16">
      <c r="A22" s="12"/>
      <c r="B22" s="25">
        <v>331.5</v>
      </c>
      <c r="C22" s="20" t="s">
        <v>22</v>
      </c>
      <c r="D22" s="47">
        <v>1793402</v>
      </c>
      <c r="E22" s="47">
        <v>101931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1895333</v>
      </c>
      <c r="O22" s="48">
        <f t="shared" si="1"/>
        <v>42.637744083505801</v>
      </c>
      <c r="P22" s="9"/>
    </row>
    <row r="23" spans="1:16">
      <c r="A23" s="12"/>
      <c r="B23" s="25">
        <v>331.9</v>
      </c>
      <c r="C23" s="20" t="s">
        <v>123</v>
      </c>
      <c r="D23" s="47">
        <v>0</v>
      </c>
      <c r="E23" s="47">
        <v>195351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195351</v>
      </c>
      <c r="O23" s="48">
        <f t="shared" si="1"/>
        <v>4.3946504094303966</v>
      </c>
      <c r="P23" s="9"/>
    </row>
    <row r="24" spans="1:16">
      <c r="A24" s="12"/>
      <c r="B24" s="25">
        <v>334.2</v>
      </c>
      <c r="C24" s="20" t="s">
        <v>25</v>
      </c>
      <c r="D24" s="47">
        <v>451805</v>
      </c>
      <c r="E24" s="47">
        <v>62096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513901</v>
      </c>
      <c r="O24" s="48">
        <f t="shared" si="1"/>
        <v>11.560807162782327</v>
      </c>
      <c r="P24" s="9"/>
    </row>
    <row r="25" spans="1:16">
      <c r="A25" s="12"/>
      <c r="B25" s="25">
        <v>334.34</v>
      </c>
      <c r="C25" s="20" t="s">
        <v>29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  <c r="I25" s="47">
        <v>90909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90909</v>
      </c>
      <c r="O25" s="48">
        <f t="shared" si="1"/>
        <v>2.0451048321785295</v>
      </c>
      <c r="P25" s="9"/>
    </row>
    <row r="26" spans="1:16">
      <c r="A26" s="12"/>
      <c r="B26" s="25">
        <v>334.39</v>
      </c>
      <c r="C26" s="20" t="s">
        <v>143</v>
      </c>
      <c r="D26" s="47">
        <v>51856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ref="N26:N37" si="6">SUM(D26:M26)</f>
        <v>51856</v>
      </c>
      <c r="O26" s="48">
        <f t="shared" si="1"/>
        <v>1.1665616845136326</v>
      </c>
      <c r="P26" s="9"/>
    </row>
    <row r="27" spans="1:16">
      <c r="A27" s="12"/>
      <c r="B27" s="25">
        <v>334.49</v>
      </c>
      <c r="C27" s="20" t="s">
        <v>30</v>
      </c>
      <c r="D27" s="47">
        <v>481025</v>
      </c>
      <c r="E27" s="47">
        <v>2323470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2804495</v>
      </c>
      <c r="O27" s="48">
        <f t="shared" si="1"/>
        <v>63.09041212993791</v>
      </c>
      <c r="P27" s="9"/>
    </row>
    <row r="28" spans="1:16">
      <c r="A28" s="12"/>
      <c r="B28" s="25">
        <v>334.5</v>
      </c>
      <c r="C28" s="20" t="s">
        <v>31</v>
      </c>
      <c r="D28" s="47">
        <v>0</v>
      </c>
      <c r="E28" s="47">
        <v>386577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386577</v>
      </c>
      <c r="O28" s="48">
        <f t="shared" si="1"/>
        <v>8.6965040943039682</v>
      </c>
      <c r="P28" s="9"/>
    </row>
    <row r="29" spans="1:16">
      <c r="A29" s="12"/>
      <c r="B29" s="25">
        <v>334.7</v>
      </c>
      <c r="C29" s="20" t="s">
        <v>32</v>
      </c>
      <c r="D29" s="47">
        <v>0</v>
      </c>
      <c r="E29" s="47">
        <v>978227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978227</v>
      </c>
      <c r="O29" s="48">
        <f t="shared" si="1"/>
        <v>22.006366417708989</v>
      </c>
      <c r="P29" s="9"/>
    </row>
    <row r="30" spans="1:16">
      <c r="A30" s="12"/>
      <c r="B30" s="25">
        <v>335.12</v>
      </c>
      <c r="C30" s="20" t="s">
        <v>144</v>
      </c>
      <c r="D30" s="47">
        <v>939707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939707</v>
      </c>
      <c r="O30" s="48">
        <f t="shared" si="1"/>
        <v>21.139813731665615</v>
      </c>
      <c r="P30" s="9"/>
    </row>
    <row r="31" spans="1:16">
      <c r="A31" s="12"/>
      <c r="B31" s="25">
        <v>335.14</v>
      </c>
      <c r="C31" s="20" t="s">
        <v>145</v>
      </c>
      <c r="D31" s="47">
        <v>49905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49905</v>
      </c>
      <c r="O31" s="48">
        <f t="shared" si="1"/>
        <v>1.1226716458202106</v>
      </c>
      <c r="P31" s="9"/>
    </row>
    <row r="32" spans="1:16">
      <c r="A32" s="12"/>
      <c r="B32" s="25">
        <v>335.15</v>
      </c>
      <c r="C32" s="20" t="s">
        <v>146</v>
      </c>
      <c r="D32" s="47">
        <v>2889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2889</v>
      </c>
      <c r="O32" s="48">
        <f t="shared" si="1"/>
        <v>6.4991451453252941E-2</v>
      </c>
      <c r="P32" s="9"/>
    </row>
    <row r="33" spans="1:16">
      <c r="A33" s="12"/>
      <c r="B33" s="25">
        <v>335.16</v>
      </c>
      <c r="C33" s="20" t="s">
        <v>147</v>
      </c>
      <c r="D33" s="47">
        <v>0</v>
      </c>
      <c r="E33" s="47">
        <v>233250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233250</v>
      </c>
      <c r="O33" s="48">
        <f t="shared" si="1"/>
        <v>5.2472329703950331</v>
      </c>
      <c r="P33" s="9"/>
    </row>
    <row r="34" spans="1:16">
      <c r="A34" s="12"/>
      <c r="B34" s="25">
        <v>335.18</v>
      </c>
      <c r="C34" s="20" t="s">
        <v>148</v>
      </c>
      <c r="D34" s="47">
        <v>4341610</v>
      </c>
      <c r="E34" s="47">
        <v>0</v>
      </c>
      <c r="F34" s="47">
        <v>0</v>
      </c>
      <c r="G34" s="47">
        <v>303818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4645428</v>
      </c>
      <c r="O34" s="48">
        <f t="shared" si="1"/>
        <v>104.50436425807612</v>
      </c>
      <c r="P34" s="9"/>
    </row>
    <row r="35" spans="1:16">
      <c r="A35" s="12"/>
      <c r="B35" s="25">
        <v>335.21</v>
      </c>
      <c r="C35" s="20" t="s">
        <v>104</v>
      </c>
      <c r="D35" s="47">
        <v>0</v>
      </c>
      <c r="E35" s="47">
        <v>2400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2400</v>
      </c>
      <c r="O35" s="48">
        <f t="shared" si="1"/>
        <v>5.3990821560334745E-2</v>
      </c>
      <c r="P35" s="9"/>
    </row>
    <row r="36" spans="1:16">
      <c r="A36" s="12"/>
      <c r="B36" s="25">
        <v>335.49</v>
      </c>
      <c r="C36" s="20" t="s">
        <v>38</v>
      </c>
      <c r="D36" s="47">
        <v>0</v>
      </c>
      <c r="E36" s="47">
        <v>1440812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1440812</v>
      </c>
      <c r="O36" s="48">
        <f t="shared" si="1"/>
        <v>32.412759830828762</v>
      </c>
      <c r="P36" s="9"/>
    </row>
    <row r="37" spans="1:16">
      <c r="A37" s="12"/>
      <c r="B37" s="25">
        <v>336</v>
      </c>
      <c r="C37" s="20" t="s">
        <v>4</v>
      </c>
      <c r="D37" s="47">
        <v>17669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17669</v>
      </c>
      <c r="O37" s="48">
        <f t="shared" ref="O37:O68" si="7">(N37/O$83)</f>
        <v>0.39748492756231441</v>
      </c>
      <c r="P37" s="9"/>
    </row>
    <row r="38" spans="1:16">
      <c r="A38" s="12"/>
      <c r="B38" s="25">
        <v>337.3</v>
      </c>
      <c r="C38" s="20" t="s">
        <v>42</v>
      </c>
      <c r="D38" s="47">
        <v>53527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>SUM(D38:M38)</f>
        <v>53527</v>
      </c>
      <c r="O38" s="48">
        <f t="shared" si="7"/>
        <v>1.2041527940250158</v>
      </c>
      <c r="P38" s="9"/>
    </row>
    <row r="39" spans="1:16">
      <c r="A39" s="12"/>
      <c r="B39" s="25">
        <v>337.5</v>
      </c>
      <c r="C39" s="20" t="s">
        <v>203</v>
      </c>
      <c r="D39" s="47">
        <v>47029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>SUM(D39:M39)</f>
        <v>47029</v>
      </c>
      <c r="O39" s="48">
        <f t="shared" si="7"/>
        <v>1.0579726446504094</v>
      </c>
      <c r="P39" s="9"/>
    </row>
    <row r="40" spans="1:16">
      <c r="A40" s="12"/>
      <c r="B40" s="25">
        <v>337.7</v>
      </c>
      <c r="C40" s="20" t="s">
        <v>43</v>
      </c>
      <c r="D40" s="47">
        <v>0</v>
      </c>
      <c r="E40" s="47">
        <v>305481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>SUM(D40:M40)</f>
        <v>305481</v>
      </c>
      <c r="O40" s="48">
        <f t="shared" si="7"/>
        <v>6.8721542337802575</v>
      </c>
      <c r="P40" s="9"/>
    </row>
    <row r="41" spans="1:16" ht="15.75">
      <c r="A41" s="29" t="s">
        <v>48</v>
      </c>
      <c r="B41" s="30"/>
      <c r="C41" s="31"/>
      <c r="D41" s="32">
        <f t="shared" ref="D41:M41" si="8">SUM(D42:D63)</f>
        <v>1789022</v>
      </c>
      <c r="E41" s="32">
        <f t="shared" si="8"/>
        <v>4891329</v>
      </c>
      <c r="F41" s="32">
        <f t="shared" si="8"/>
        <v>0</v>
      </c>
      <c r="G41" s="32">
        <f t="shared" si="8"/>
        <v>0</v>
      </c>
      <c r="H41" s="32">
        <f t="shared" si="8"/>
        <v>0</v>
      </c>
      <c r="I41" s="32">
        <f t="shared" si="8"/>
        <v>854522</v>
      </c>
      <c r="J41" s="32">
        <f t="shared" si="8"/>
        <v>0</v>
      </c>
      <c r="K41" s="32">
        <f t="shared" si="8"/>
        <v>0</v>
      </c>
      <c r="L41" s="32">
        <f t="shared" si="8"/>
        <v>0</v>
      </c>
      <c r="M41" s="32">
        <f t="shared" si="8"/>
        <v>0</v>
      </c>
      <c r="N41" s="32">
        <f>SUM(D41:M41)</f>
        <v>7534873</v>
      </c>
      <c r="O41" s="46">
        <f t="shared" si="7"/>
        <v>169.50582650949337</v>
      </c>
      <c r="P41" s="10"/>
    </row>
    <row r="42" spans="1:16">
      <c r="A42" s="12"/>
      <c r="B42" s="25">
        <v>341.1</v>
      </c>
      <c r="C42" s="20" t="s">
        <v>149</v>
      </c>
      <c r="D42" s="47">
        <v>0</v>
      </c>
      <c r="E42" s="47">
        <v>1766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>SUM(D42:M42)</f>
        <v>1766</v>
      </c>
      <c r="O42" s="48">
        <f t="shared" si="7"/>
        <v>3.9728246198146314E-2</v>
      </c>
      <c r="P42" s="9"/>
    </row>
    <row r="43" spans="1:16">
      <c r="A43" s="12"/>
      <c r="B43" s="25">
        <v>341.15</v>
      </c>
      <c r="C43" s="20" t="s">
        <v>150</v>
      </c>
      <c r="D43" s="47">
        <v>0</v>
      </c>
      <c r="E43" s="47">
        <v>53870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ref="N43:N63" si="9">SUM(D43:M43)</f>
        <v>53870</v>
      </c>
      <c r="O43" s="48">
        <f t="shared" si="7"/>
        <v>1.2118689822730135</v>
      </c>
      <c r="P43" s="9"/>
    </row>
    <row r="44" spans="1:16">
      <c r="A44" s="12"/>
      <c r="B44" s="25">
        <v>341.3</v>
      </c>
      <c r="C44" s="20" t="s">
        <v>151</v>
      </c>
      <c r="D44" s="47">
        <v>0</v>
      </c>
      <c r="E44" s="47">
        <v>112753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9"/>
        <v>112753</v>
      </c>
      <c r="O44" s="48">
        <f t="shared" si="7"/>
        <v>2.5365112930801765</v>
      </c>
      <c r="P44" s="9"/>
    </row>
    <row r="45" spans="1:16">
      <c r="A45" s="12"/>
      <c r="B45" s="25">
        <v>341.51</v>
      </c>
      <c r="C45" s="20" t="s">
        <v>166</v>
      </c>
      <c r="D45" s="47">
        <v>5948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9"/>
        <v>5948</v>
      </c>
      <c r="O45" s="48">
        <f t="shared" si="7"/>
        <v>0.13380725276702959</v>
      </c>
      <c r="P45" s="9"/>
    </row>
    <row r="46" spans="1:16">
      <c r="A46" s="12"/>
      <c r="B46" s="25">
        <v>341.52</v>
      </c>
      <c r="C46" s="20" t="s">
        <v>152</v>
      </c>
      <c r="D46" s="47">
        <v>0</v>
      </c>
      <c r="E46" s="47">
        <v>241828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9"/>
        <v>241828</v>
      </c>
      <c r="O46" s="48">
        <f t="shared" si="7"/>
        <v>5.4402051651219292</v>
      </c>
      <c r="P46" s="9"/>
    </row>
    <row r="47" spans="1:16">
      <c r="A47" s="12"/>
      <c r="B47" s="25">
        <v>341.54</v>
      </c>
      <c r="C47" s="20" t="s">
        <v>153</v>
      </c>
      <c r="D47" s="47">
        <v>2127</v>
      </c>
      <c r="E47" s="47">
        <v>6874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9"/>
        <v>9001</v>
      </c>
      <c r="O47" s="48">
        <f t="shared" si="7"/>
        <v>0.20248807702690544</v>
      </c>
      <c r="P47" s="9"/>
    </row>
    <row r="48" spans="1:16">
      <c r="A48" s="12"/>
      <c r="B48" s="25">
        <v>341.56</v>
      </c>
      <c r="C48" s="20" t="s">
        <v>154</v>
      </c>
      <c r="D48" s="47">
        <v>10450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10450</v>
      </c>
      <c r="O48" s="48">
        <f t="shared" si="7"/>
        <v>0.23508503554395752</v>
      </c>
      <c r="P48" s="9"/>
    </row>
    <row r="49" spans="1:16">
      <c r="A49" s="12"/>
      <c r="B49" s="25">
        <v>341.8</v>
      </c>
      <c r="C49" s="20" t="s">
        <v>155</v>
      </c>
      <c r="D49" s="47">
        <v>0</v>
      </c>
      <c r="E49" s="47">
        <v>1114312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1114312</v>
      </c>
      <c r="O49" s="48">
        <f t="shared" si="7"/>
        <v>25.06775848105822</v>
      </c>
      <c r="P49" s="9"/>
    </row>
    <row r="50" spans="1:16">
      <c r="A50" s="12"/>
      <c r="B50" s="25">
        <v>341.9</v>
      </c>
      <c r="C50" s="20" t="s">
        <v>167</v>
      </c>
      <c r="D50" s="47">
        <v>0</v>
      </c>
      <c r="E50" s="47">
        <v>1163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1163</v>
      </c>
      <c r="O50" s="48">
        <f t="shared" si="7"/>
        <v>2.6163052281112213E-2</v>
      </c>
      <c r="P50" s="9"/>
    </row>
    <row r="51" spans="1:16">
      <c r="A51" s="12"/>
      <c r="B51" s="25">
        <v>342.3</v>
      </c>
      <c r="C51" s="20" t="s">
        <v>110</v>
      </c>
      <c r="D51" s="47">
        <v>0</v>
      </c>
      <c r="E51" s="47">
        <v>19470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19470</v>
      </c>
      <c r="O51" s="48">
        <f t="shared" si="7"/>
        <v>0.43800053990821558</v>
      </c>
      <c r="P51" s="9"/>
    </row>
    <row r="52" spans="1:16">
      <c r="A52" s="12"/>
      <c r="B52" s="25">
        <v>342.5</v>
      </c>
      <c r="C52" s="20" t="s">
        <v>57</v>
      </c>
      <c r="D52" s="47">
        <v>0</v>
      </c>
      <c r="E52" s="47">
        <v>7751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7751</v>
      </c>
      <c r="O52" s="48">
        <f t="shared" si="7"/>
        <v>0.17436785746423109</v>
      </c>
      <c r="P52" s="9"/>
    </row>
    <row r="53" spans="1:16">
      <c r="A53" s="12"/>
      <c r="B53" s="25">
        <v>342.6</v>
      </c>
      <c r="C53" s="20" t="s">
        <v>58</v>
      </c>
      <c r="D53" s="47">
        <v>1770497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1770497</v>
      </c>
      <c r="O53" s="48">
        <f t="shared" si="7"/>
        <v>39.829411500044991</v>
      </c>
      <c r="P53" s="9"/>
    </row>
    <row r="54" spans="1:16">
      <c r="A54" s="12"/>
      <c r="B54" s="25">
        <v>342.9</v>
      </c>
      <c r="C54" s="20" t="s">
        <v>59</v>
      </c>
      <c r="D54" s="47">
        <v>0</v>
      </c>
      <c r="E54" s="47">
        <v>309187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309187</v>
      </c>
      <c r="O54" s="48">
        <f t="shared" si="7"/>
        <v>6.9555250607396744</v>
      </c>
      <c r="P54" s="9"/>
    </row>
    <row r="55" spans="1:16">
      <c r="A55" s="12"/>
      <c r="B55" s="25">
        <v>343.4</v>
      </c>
      <c r="C55" s="20" t="s">
        <v>60</v>
      </c>
      <c r="D55" s="47">
        <v>0</v>
      </c>
      <c r="E55" s="47">
        <v>0</v>
      </c>
      <c r="F55" s="47">
        <v>0</v>
      </c>
      <c r="G55" s="47">
        <v>0</v>
      </c>
      <c r="H55" s="47">
        <v>0</v>
      </c>
      <c r="I55" s="47">
        <v>854522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854522</v>
      </c>
      <c r="O55" s="48">
        <f t="shared" si="7"/>
        <v>19.223477008908485</v>
      </c>
      <c r="P55" s="9"/>
    </row>
    <row r="56" spans="1:16">
      <c r="A56" s="12"/>
      <c r="B56" s="25">
        <v>344.9</v>
      </c>
      <c r="C56" s="20" t="s">
        <v>156</v>
      </c>
      <c r="D56" s="47">
        <v>0</v>
      </c>
      <c r="E56" s="47">
        <v>485533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485533</v>
      </c>
      <c r="O56" s="48">
        <f t="shared" si="7"/>
        <v>10.922635651939171</v>
      </c>
      <c r="P56" s="9"/>
    </row>
    <row r="57" spans="1:16">
      <c r="A57" s="12"/>
      <c r="B57" s="25">
        <v>347.1</v>
      </c>
      <c r="C57" s="20" t="s">
        <v>63</v>
      </c>
      <c r="D57" s="47">
        <v>0</v>
      </c>
      <c r="E57" s="47">
        <v>1555166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1555166</v>
      </c>
      <c r="O57" s="48">
        <f t="shared" si="7"/>
        <v>34.985287501124809</v>
      </c>
      <c r="P57" s="9"/>
    </row>
    <row r="58" spans="1:16">
      <c r="A58" s="12"/>
      <c r="B58" s="25">
        <v>347.2</v>
      </c>
      <c r="C58" s="20" t="s">
        <v>64</v>
      </c>
      <c r="D58" s="47">
        <v>0</v>
      </c>
      <c r="E58" s="47">
        <v>234088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234088</v>
      </c>
      <c r="O58" s="48">
        <f t="shared" si="7"/>
        <v>5.2660847655898495</v>
      </c>
      <c r="P58" s="9"/>
    </row>
    <row r="59" spans="1:16">
      <c r="A59" s="12"/>
      <c r="B59" s="25">
        <v>348.82</v>
      </c>
      <c r="C59" s="20" t="s">
        <v>157</v>
      </c>
      <c r="D59" s="47">
        <v>0</v>
      </c>
      <c r="E59" s="47">
        <v>469084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469084</v>
      </c>
      <c r="O59" s="48">
        <f t="shared" si="7"/>
        <v>10.552596058670026</v>
      </c>
      <c r="P59" s="9"/>
    </row>
    <row r="60" spans="1:16">
      <c r="A60" s="12"/>
      <c r="B60" s="25">
        <v>348.85</v>
      </c>
      <c r="C60" s="20" t="s">
        <v>204</v>
      </c>
      <c r="D60" s="47">
        <v>0</v>
      </c>
      <c r="E60" s="47">
        <v>176995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176995</v>
      </c>
      <c r="O60" s="48">
        <f t="shared" si="7"/>
        <v>3.9817106091964365</v>
      </c>
      <c r="P60" s="9"/>
    </row>
    <row r="61" spans="1:16">
      <c r="A61" s="12"/>
      <c r="B61" s="25">
        <v>348.92399999999998</v>
      </c>
      <c r="C61" s="20" t="s">
        <v>158</v>
      </c>
      <c r="D61" s="47">
        <v>0</v>
      </c>
      <c r="E61" s="47">
        <v>11792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11792</v>
      </c>
      <c r="O61" s="48">
        <f t="shared" si="7"/>
        <v>0.26527490326644471</v>
      </c>
      <c r="P61" s="9"/>
    </row>
    <row r="62" spans="1:16">
      <c r="A62" s="12"/>
      <c r="B62" s="25">
        <v>348.93</v>
      </c>
      <c r="C62" s="20" t="s">
        <v>159</v>
      </c>
      <c r="D62" s="47">
        <v>0</v>
      </c>
      <c r="E62" s="47">
        <v>56040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56040</v>
      </c>
      <c r="O62" s="48">
        <f t="shared" si="7"/>
        <v>1.2606856834338163</v>
      </c>
      <c r="P62" s="9"/>
    </row>
    <row r="63" spans="1:16">
      <c r="A63" s="12"/>
      <c r="B63" s="25">
        <v>348.93099999999998</v>
      </c>
      <c r="C63" s="20" t="s">
        <v>160</v>
      </c>
      <c r="D63" s="47">
        <v>0</v>
      </c>
      <c r="E63" s="47">
        <v>33657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33657</v>
      </c>
      <c r="O63" s="48">
        <f t="shared" si="7"/>
        <v>0.75715378385674437</v>
      </c>
      <c r="P63" s="9"/>
    </row>
    <row r="64" spans="1:16" ht="15.75">
      <c r="A64" s="29" t="s">
        <v>49</v>
      </c>
      <c r="B64" s="30"/>
      <c r="C64" s="31"/>
      <c r="D64" s="32">
        <f t="shared" ref="D64:M64" si="10">SUM(D65:D71)</f>
        <v>17019</v>
      </c>
      <c r="E64" s="32">
        <f t="shared" si="10"/>
        <v>546082</v>
      </c>
      <c r="F64" s="32">
        <f t="shared" si="10"/>
        <v>0</v>
      </c>
      <c r="G64" s="32">
        <f t="shared" si="10"/>
        <v>0</v>
      </c>
      <c r="H64" s="32">
        <f t="shared" si="10"/>
        <v>0</v>
      </c>
      <c r="I64" s="32">
        <f t="shared" si="10"/>
        <v>0</v>
      </c>
      <c r="J64" s="32">
        <f t="shared" si="10"/>
        <v>0</v>
      </c>
      <c r="K64" s="32">
        <f t="shared" si="10"/>
        <v>0</v>
      </c>
      <c r="L64" s="32">
        <f t="shared" si="10"/>
        <v>0</v>
      </c>
      <c r="M64" s="32">
        <f t="shared" si="10"/>
        <v>0</v>
      </c>
      <c r="N64" s="32">
        <f>SUM(D64:M64)</f>
        <v>563101</v>
      </c>
      <c r="O64" s="46">
        <f t="shared" si="7"/>
        <v>12.66761900476919</v>
      </c>
      <c r="P64" s="10"/>
    </row>
    <row r="65" spans="1:16">
      <c r="A65" s="13"/>
      <c r="B65" s="40">
        <v>351.1</v>
      </c>
      <c r="C65" s="21" t="s">
        <v>81</v>
      </c>
      <c r="D65" s="47">
        <v>0</v>
      </c>
      <c r="E65" s="47">
        <v>53948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>SUM(D65:M65)</f>
        <v>53948</v>
      </c>
      <c r="O65" s="48">
        <f t="shared" si="7"/>
        <v>1.2136236839737244</v>
      </c>
      <c r="P65" s="9"/>
    </row>
    <row r="66" spans="1:16">
      <c r="A66" s="13"/>
      <c r="B66" s="40">
        <v>351.3</v>
      </c>
      <c r="C66" s="21" t="s">
        <v>186</v>
      </c>
      <c r="D66" s="47">
        <v>0</v>
      </c>
      <c r="E66" s="47">
        <v>128387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ref="N66:N71" si="11">SUM(D66:M66)</f>
        <v>128387</v>
      </c>
      <c r="O66" s="48">
        <f t="shared" si="7"/>
        <v>2.8882165031944571</v>
      </c>
      <c r="P66" s="9"/>
    </row>
    <row r="67" spans="1:16">
      <c r="A67" s="13"/>
      <c r="B67" s="40">
        <v>351.5</v>
      </c>
      <c r="C67" s="21" t="s">
        <v>83</v>
      </c>
      <c r="D67" s="47">
        <v>0</v>
      </c>
      <c r="E67" s="47">
        <v>247701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247701</v>
      </c>
      <c r="O67" s="48">
        <f t="shared" si="7"/>
        <v>5.5723252047151988</v>
      </c>
      <c r="P67" s="9"/>
    </row>
    <row r="68" spans="1:16">
      <c r="A68" s="13"/>
      <c r="B68" s="40">
        <v>351.8</v>
      </c>
      <c r="C68" s="21" t="s">
        <v>161</v>
      </c>
      <c r="D68" s="47">
        <v>0</v>
      </c>
      <c r="E68" s="47">
        <v>86626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86626</v>
      </c>
      <c r="O68" s="48">
        <f t="shared" si="7"/>
        <v>1.9487537118689822</v>
      </c>
      <c r="P68" s="9"/>
    </row>
    <row r="69" spans="1:16">
      <c r="A69" s="13"/>
      <c r="B69" s="40">
        <v>351.9</v>
      </c>
      <c r="C69" s="21" t="s">
        <v>162</v>
      </c>
      <c r="D69" s="47">
        <v>0</v>
      </c>
      <c r="E69" s="47">
        <v>3682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3682</v>
      </c>
      <c r="O69" s="48">
        <f t="shared" ref="O69:O81" si="12">(N69/O$83)</f>
        <v>8.2830918743813556E-2</v>
      </c>
      <c r="P69" s="9"/>
    </row>
    <row r="70" spans="1:16">
      <c r="A70" s="13"/>
      <c r="B70" s="40">
        <v>352</v>
      </c>
      <c r="C70" s="21" t="s">
        <v>84</v>
      </c>
      <c r="D70" s="47">
        <v>0</v>
      </c>
      <c r="E70" s="47">
        <v>25738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25738</v>
      </c>
      <c r="O70" s="48">
        <f t="shared" si="12"/>
        <v>0.57900656888328983</v>
      </c>
      <c r="P70" s="9"/>
    </row>
    <row r="71" spans="1:16">
      <c r="A71" s="13"/>
      <c r="B71" s="40">
        <v>359</v>
      </c>
      <c r="C71" s="21" t="s">
        <v>85</v>
      </c>
      <c r="D71" s="47">
        <v>17019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17019</v>
      </c>
      <c r="O71" s="48">
        <f t="shared" si="12"/>
        <v>0.38286241338972377</v>
      </c>
      <c r="P71" s="9"/>
    </row>
    <row r="72" spans="1:16" ht="15.75">
      <c r="A72" s="29" t="s">
        <v>5</v>
      </c>
      <c r="B72" s="30"/>
      <c r="C72" s="31"/>
      <c r="D72" s="32">
        <f t="shared" ref="D72:M72" si="13">SUM(D73:D77)</f>
        <v>1271963</v>
      </c>
      <c r="E72" s="32">
        <f t="shared" si="13"/>
        <v>1123464</v>
      </c>
      <c r="F72" s="32">
        <f t="shared" si="13"/>
        <v>1</v>
      </c>
      <c r="G72" s="32">
        <f t="shared" si="13"/>
        <v>22269</v>
      </c>
      <c r="H72" s="32">
        <f t="shared" si="13"/>
        <v>0</v>
      </c>
      <c r="I72" s="32">
        <f t="shared" si="13"/>
        <v>43531</v>
      </c>
      <c r="J72" s="32">
        <f t="shared" si="13"/>
        <v>0</v>
      </c>
      <c r="K72" s="32">
        <f t="shared" si="13"/>
        <v>0</v>
      </c>
      <c r="L72" s="32">
        <f t="shared" si="13"/>
        <v>0</v>
      </c>
      <c r="M72" s="32">
        <f t="shared" si="13"/>
        <v>0</v>
      </c>
      <c r="N72" s="32">
        <f t="shared" ref="N72:N81" si="14">SUM(D72:M72)</f>
        <v>2461228</v>
      </c>
      <c r="O72" s="46">
        <f t="shared" si="12"/>
        <v>55.368217403041484</v>
      </c>
      <c r="P72" s="10"/>
    </row>
    <row r="73" spans="1:16">
      <c r="A73" s="12"/>
      <c r="B73" s="25">
        <v>361.1</v>
      </c>
      <c r="C73" s="20" t="s">
        <v>86</v>
      </c>
      <c r="D73" s="47">
        <v>14066</v>
      </c>
      <c r="E73" s="47">
        <v>13851</v>
      </c>
      <c r="F73" s="47">
        <v>1</v>
      </c>
      <c r="G73" s="47">
        <v>18269</v>
      </c>
      <c r="H73" s="47">
        <v>0</v>
      </c>
      <c r="I73" s="47">
        <v>12329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4"/>
        <v>58516</v>
      </c>
      <c r="O73" s="48">
        <f t="shared" si="12"/>
        <v>1.3163862143435616</v>
      </c>
      <c r="P73" s="9"/>
    </row>
    <row r="74" spans="1:16">
      <c r="A74" s="12"/>
      <c r="B74" s="25">
        <v>362</v>
      </c>
      <c r="C74" s="20" t="s">
        <v>87</v>
      </c>
      <c r="D74" s="47">
        <v>298860</v>
      </c>
      <c r="E74" s="47">
        <v>15985</v>
      </c>
      <c r="F74" s="47">
        <v>0</v>
      </c>
      <c r="G74" s="47">
        <v>0</v>
      </c>
      <c r="H74" s="47">
        <v>0</v>
      </c>
      <c r="I74" s="47">
        <v>7729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4"/>
        <v>322574</v>
      </c>
      <c r="O74" s="48">
        <f t="shared" si="12"/>
        <v>7.2566813641680916</v>
      </c>
      <c r="P74" s="9"/>
    </row>
    <row r="75" spans="1:16">
      <c r="A75" s="12"/>
      <c r="B75" s="25">
        <v>364</v>
      </c>
      <c r="C75" s="20" t="s">
        <v>163</v>
      </c>
      <c r="D75" s="47">
        <v>0</v>
      </c>
      <c r="E75" s="47">
        <v>858608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4"/>
        <v>858608</v>
      </c>
      <c r="O75" s="48">
        <f t="shared" si="12"/>
        <v>19.315396382614956</v>
      </c>
      <c r="P75" s="9"/>
    </row>
    <row r="76" spans="1:16">
      <c r="A76" s="12"/>
      <c r="B76" s="25">
        <v>366</v>
      </c>
      <c r="C76" s="20" t="s">
        <v>90</v>
      </c>
      <c r="D76" s="47">
        <v>41450</v>
      </c>
      <c r="E76" s="47">
        <v>46655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4"/>
        <v>88105</v>
      </c>
      <c r="O76" s="48">
        <f t="shared" si="12"/>
        <v>1.9820255556555386</v>
      </c>
      <c r="P76" s="9"/>
    </row>
    <row r="77" spans="1:16">
      <c r="A77" s="12"/>
      <c r="B77" s="25">
        <v>369.9</v>
      </c>
      <c r="C77" s="20" t="s">
        <v>91</v>
      </c>
      <c r="D77" s="47">
        <v>917587</v>
      </c>
      <c r="E77" s="47">
        <v>188365</v>
      </c>
      <c r="F77" s="47">
        <v>0</v>
      </c>
      <c r="G77" s="47">
        <v>4000</v>
      </c>
      <c r="H77" s="47">
        <v>0</v>
      </c>
      <c r="I77" s="47">
        <v>23473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4"/>
        <v>1133425</v>
      </c>
      <c r="O77" s="48">
        <f t="shared" si="12"/>
        <v>25.497727886259337</v>
      </c>
      <c r="P77" s="9"/>
    </row>
    <row r="78" spans="1:16" ht="15.75">
      <c r="A78" s="29" t="s">
        <v>50</v>
      </c>
      <c r="B78" s="30"/>
      <c r="C78" s="31"/>
      <c r="D78" s="32">
        <f t="shared" ref="D78:M78" si="15">SUM(D79:D80)</f>
        <v>3145173</v>
      </c>
      <c r="E78" s="32">
        <f t="shared" si="15"/>
        <v>14113434</v>
      </c>
      <c r="F78" s="32">
        <f t="shared" si="15"/>
        <v>0</v>
      </c>
      <c r="G78" s="32">
        <f t="shared" si="15"/>
        <v>0</v>
      </c>
      <c r="H78" s="32">
        <f t="shared" si="15"/>
        <v>0</v>
      </c>
      <c r="I78" s="32">
        <f t="shared" si="15"/>
        <v>29000</v>
      </c>
      <c r="J78" s="32">
        <f t="shared" si="15"/>
        <v>0</v>
      </c>
      <c r="K78" s="32">
        <f t="shared" si="15"/>
        <v>0</v>
      </c>
      <c r="L78" s="32">
        <f t="shared" si="15"/>
        <v>0</v>
      </c>
      <c r="M78" s="32">
        <f t="shared" si="15"/>
        <v>0</v>
      </c>
      <c r="N78" s="32">
        <f t="shared" si="14"/>
        <v>17287607</v>
      </c>
      <c r="O78" s="46">
        <f t="shared" si="12"/>
        <v>388.90504364258078</v>
      </c>
      <c r="P78" s="9"/>
    </row>
    <row r="79" spans="1:16">
      <c r="A79" s="12"/>
      <c r="B79" s="25">
        <v>381</v>
      </c>
      <c r="C79" s="20" t="s">
        <v>92</v>
      </c>
      <c r="D79" s="47">
        <v>1145173</v>
      </c>
      <c r="E79" s="47">
        <v>14113434</v>
      </c>
      <c r="F79" s="47">
        <v>0</v>
      </c>
      <c r="G79" s="47">
        <v>0</v>
      </c>
      <c r="H79" s="47">
        <v>0</v>
      </c>
      <c r="I79" s="47">
        <v>29000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4"/>
        <v>15287607</v>
      </c>
      <c r="O79" s="48">
        <f t="shared" si="12"/>
        <v>343.9126923423018</v>
      </c>
      <c r="P79" s="9"/>
    </row>
    <row r="80" spans="1:16" ht="15.75" thickBot="1">
      <c r="A80" s="12"/>
      <c r="B80" s="25">
        <v>384</v>
      </c>
      <c r="C80" s="20" t="s">
        <v>168</v>
      </c>
      <c r="D80" s="47">
        <v>2000000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4"/>
        <v>2000000</v>
      </c>
      <c r="O80" s="48">
        <f t="shared" si="12"/>
        <v>44.992351300278955</v>
      </c>
      <c r="P80" s="9"/>
    </row>
    <row r="81" spans="1:119" ht="16.5" thickBot="1">
      <c r="A81" s="14" t="s">
        <v>65</v>
      </c>
      <c r="B81" s="23"/>
      <c r="C81" s="22"/>
      <c r="D81" s="15">
        <f t="shared" ref="D81:M81" si="16">SUM(D5,D13,D18,D41,D64,D72,D78)</f>
        <v>22106571</v>
      </c>
      <c r="E81" s="15">
        <f t="shared" si="16"/>
        <v>40465005</v>
      </c>
      <c r="F81" s="15">
        <f t="shared" si="16"/>
        <v>1</v>
      </c>
      <c r="G81" s="15">
        <f t="shared" si="16"/>
        <v>331623</v>
      </c>
      <c r="H81" s="15">
        <f t="shared" si="16"/>
        <v>0</v>
      </c>
      <c r="I81" s="15">
        <f t="shared" si="16"/>
        <v>2937585</v>
      </c>
      <c r="J81" s="15">
        <f t="shared" si="16"/>
        <v>0</v>
      </c>
      <c r="K81" s="15">
        <f t="shared" si="16"/>
        <v>0</v>
      </c>
      <c r="L81" s="15">
        <f t="shared" si="16"/>
        <v>0</v>
      </c>
      <c r="M81" s="15">
        <f t="shared" si="16"/>
        <v>0</v>
      </c>
      <c r="N81" s="15">
        <f t="shared" si="14"/>
        <v>65840785</v>
      </c>
      <c r="O81" s="38">
        <f t="shared" si="12"/>
        <v>1481.1658643030685</v>
      </c>
      <c r="P81" s="6"/>
      <c r="Q81" s="2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</row>
    <row r="82" spans="1:119">
      <c r="A82" s="16"/>
      <c r="B82" s="18"/>
      <c r="C82" s="18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9"/>
    </row>
    <row r="83" spans="1:119">
      <c r="A83" s="41"/>
      <c r="B83" s="42"/>
      <c r="C83" s="42"/>
      <c r="D83" s="43"/>
      <c r="E83" s="43"/>
      <c r="F83" s="43"/>
      <c r="G83" s="43"/>
      <c r="H83" s="43"/>
      <c r="I83" s="43"/>
      <c r="J83" s="43"/>
      <c r="K83" s="43"/>
      <c r="L83" s="119" t="s">
        <v>205</v>
      </c>
      <c r="M83" s="119"/>
      <c r="N83" s="119"/>
      <c r="O83" s="44">
        <v>44452</v>
      </c>
    </row>
    <row r="84" spans="1:119">
      <c r="A84" s="120"/>
      <c r="B84" s="97"/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8"/>
    </row>
    <row r="85" spans="1:119" ht="15.75" customHeight="1" thickBot="1">
      <c r="A85" s="121" t="s">
        <v>125</v>
      </c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1"/>
    </row>
  </sheetData>
  <mergeCells count="10">
    <mergeCell ref="L83:N83"/>
    <mergeCell ref="A84:O84"/>
    <mergeCell ref="A85:O8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8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100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165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93</v>
      </c>
      <c r="B3" s="109"/>
      <c r="C3" s="110"/>
      <c r="D3" s="129" t="s">
        <v>44</v>
      </c>
      <c r="E3" s="130"/>
      <c r="F3" s="130"/>
      <c r="G3" s="130"/>
      <c r="H3" s="131"/>
      <c r="I3" s="129" t="s">
        <v>45</v>
      </c>
      <c r="J3" s="131"/>
      <c r="K3" s="129" t="s">
        <v>47</v>
      </c>
      <c r="L3" s="131"/>
      <c r="M3" s="36"/>
      <c r="N3" s="37"/>
      <c r="O3" s="132" t="s">
        <v>98</v>
      </c>
      <c r="P3" s="11"/>
      <c r="Q3"/>
    </row>
    <row r="4" spans="1:133" ht="32.25" customHeight="1" thickBot="1">
      <c r="A4" s="111"/>
      <c r="B4" s="112"/>
      <c r="C4" s="113"/>
      <c r="D4" s="34" t="s">
        <v>6</v>
      </c>
      <c r="E4" s="34" t="s">
        <v>94</v>
      </c>
      <c r="F4" s="34" t="s">
        <v>95</v>
      </c>
      <c r="G4" s="34" t="s">
        <v>96</v>
      </c>
      <c r="H4" s="34" t="s">
        <v>7</v>
      </c>
      <c r="I4" s="34" t="s">
        <v>8</v>
      </c>
      <c r="J4" s="35" t="s">
        <v>97</v>
      </c>
      <c r="K4" s="35" t="s">
        <v>9</v>
      </c>
      <c r="L4" s="35" t="s">
        <v>10</v>
      </c>
      <c r="M4" s="35" t="s">
        <v>11</v>
      </c>
      <c r="N4" s="35" t="s">
        <v>46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7426390</v>
      </c>
      <c r="E5" s="27">
        <f t="shared" si="0"/>
        <v>10059774</v>
      </c>
      <c r="F5" s="27">
        <f t="shared" si="0"/>
        <v>0</v>
      </c>
      <c r="G5" s="27">
        <f t="shared" si="0"/>
        <v>971894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4" si="1">SUM(D5:M5)</f>
        <v>18458058</v>
      </c>
      <c r="O5" s="33">
        <f t="shared" ref="O5:O36" si="2">(N5/O$82)</f>
        <v>417.90567831914507</v>
      </c>
      <c r="P5" s="6"/>
    </row>
    <row r="6" spans="1:133">
      <c r="A6" s="12"/>
      <c r="B6" s="25">
        <v>311</v>
      </c>
      <c r="C6" s="20" t="s">
        <v>3</v>
      </c>
      <c r="D6" s="47">
        <v>6336392</v>
      </c>
      <c r="E6" s="47">
        <v>6296714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12633106</v>
      </c>
      <c r="O6" s="48">
        <f t="shared" si="2"/>
        <v>286.0239539938417</v>
      </c>
      <c r="P6" s="9"/>
    </row>
    <row r="7" spans="1:133">
      <c r="A7" s="12"/>
      <c r="B7" s="25">
        <v>312.10000000000002</v>
      </c>
      <c r="C7" s="20" t="s">
        <v>12</v>
      </c>
      <c r="D7" s="47">
        <v>1089998</v>
      </c>
      <c r="E7" s="47">
        <v>116310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1206308</v>
      </c>
      <c r="O7" s="48">
        <f t="shared" si="2"/>
        <v>27.311809454808913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67398</v>
      </c>
      <c r="F8" s="47">
        <v>0</v>
      </c>
      <c r="G8" s="47">
        <v>204653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272051</v>
      </c>
      <c r="O8" s="48">
        <f t="shared" si="2"/>
        <v>6.1594593370766164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1232735</v>
      </c>
      <c r="F9" s="47">
        <v>0</v>
      </c>
      <c r="G9" s="47">
        <v>767241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1999976</v>
      </c>
      <c r="O9" s="48">
        <f t="shared" si="2"/>
        <v>45.281108494837895</v>
      </c>
      <c r="P9" s="9"/>
    </row>
    <row r="10" spans="1:133">
      <c r="A10" s="12"/>
      <c r="B10" s="25">
        <v>312.60000000000002</v>
      </c>
      <c r="C10" s="20" t="s">
        <v>119</v>
      </c>
      <c r="D10" s="47">
        <v>0</v>
      </c>
      <c r="E10" s="47">
        <v>2050106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2050106</v>
      </c>
      <c r="O10" s="48">
        <f t="shared" si="2"/>
        <v>46.416093099076257</v>
      </c>
      <c r="P10" s="9"/>
    </row>
    <row r="11" spans="1:133">
      <c r="A11" s="12"/>
      <c r="B11" s="25">
        <v>315</v>
      </c>
      <c r="C11" s="20" t="s">
        <v>142</v>
      </c>
      <c r="D11" s="47">
        <v>0</v>
      </c>
      <c r="E11" s="47">
        <v>296511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296511</v>
      </c>
      <c r="O11" s="48">
        <f t="shared" si="2"/>
        <v>6.713253939503713</v>
      </c>
      <c r="P11" s="9"/>
    </row>
    <row r="12" spans="1:133" ht="15.75">
      <c r="A12" s="29" t="s">
        <v>16</v>
      </c>
      <c r="B12" s="30"/>
      <c r="C12" s="31"/>
      <c r="D12" s="32">
        <f t="shared" ref="D12:M12" si="3">SUM(D13:D16)</f>
        <v>32608</v>
      </c>
      <c r="E12" s="32">
        <f t="shared" si="3"/>
        <v>1758787</v>
      </c>
      <c r="F12" s="32">
        <f t="shared" si="3"/>
        <v>0</v>
      </c>
      <c r="G12" s="32">
        <f t="shared" si="3"/>
        <v>11624</v>
      </c>
      <c r="H12" s="32">
        <f t="shared" si="3"/>
        <v>0</v>
      </c>
      <c r="I12" s="32">
        <f t="shared" si="3"/>
        <v>1906274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3709293</v>
      </c>
      <c r="O12" s="46">
        <f t="shared" si="2"/>
        <v>83.981457163557323</v>
      </c>
      <c r="P12" s="10"/>
    </row>
    <row r="13" spans="1:133">
      <c r="A13" s="12"/>
      <c r="B13" s="25">
        <v>322</v>
      </c>
      <c r="C13" s="20" t="s">
        <v>0</v>
      </c>
      <c r="D13" s="47">
        <v>0</v>
      </c>
      <c r="E13" s="47">
        <v>178341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178341</v>
      </c>
      <c r="O13" s="48">
        <f t="shared" si="2"/>
        <v>4.037787538489404</v>
      </c>
      <c r="P13" s="9"/>
    </row>
    <row r="14" spans="1:133">
      <c r="A14" s="12"/>
      <c r="B14" s="25">
        <v>325.10000000000002</v>
      </c>
      <c r="C14" s="20" t="s">
        <v>17</v>
      </c>
      <c r="D14" s="47">
        <v>0</v>
      </c>
      <c r="E14" s="47">
        <v>0</v>
      </c>
      <c r="F14" s="47">
        <v>0</v>
      </c>
      <c r="G14" s="47">
        <v>11624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11624</v>
      </c>
      <c r="O14" s="48">
        <f t="shared" si="2"/>
        <v>0.26317696069552615</v>
      </c>
      <c r="P14" s="9"/>
    </row>
    <row r="15" spans="1:133">
      <c r="A15" s="12"/>
      <c r="B15" s="25">
        <v>325.2</v>
      </c>
      <c r="C15" s="20" t="s">
        <v>18</v>
      </c>
      <c r="D15" s="47">
        <v>0</v>
      </c>
      <c r="E15" s="47">
        <v>1571881</v>
      </c>
      <c r="F15" s="47">
        <v>0</v>
      </c>
      <c r="G15" s="47">
        <v>0</v>
      </c>
      <c r="H15" s="47">
        <v>0</v>
      </c>
      <c r="I15" s="47">
        <v>1906274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3478155</v>
      </c>
      <c r="O15" s="48">
        <f t="shared" si="2"/>
        <v>78.748301938054695</v>
      </c>
      <c r="P15" s="9"/>
    </row>
    <row r="16" spans="1:133">
      <c r="A16" s="12"/>
      <c r="B16" s="25">
        <v>329</v>
      </c>
      <c r="C16" s="20" t="s">
        <v>19</v>
      </c>
      <c r="D16" s="47">
        <v>32608</v>
      </c>
      <c r="E16" s="47">
        <v>8565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41173</v>
      </c>
      <c r="O16" s="48">
        <f t="shared" si="2"/>
        <v>0.93219072631769606</v>
      </c>
      <c r="P16" s="9"/>
    </row>
    <row r="17" spans="1:16" ht="15.75">
      <c r="A17" s="29" t="s">
        <v>21</v>
      </c>
      <c r="B17" s="30"/>
      <c r="C17" s="31"/>
      <c r="D17" s="32">
        <f t="shared" ref="D17:M17" si="4">SUM(D18:D40)</f>
        <v>9096133</v>
      </c>
      <c r="E17" s="32">
        <f t="shared" si="4"/>
        <v>5159179</v>
      </c>
      <c r="F17" s="32">
        <f t="shared" si="4"/>
        <v>0</v>
      </c>
      <c r="G17" s="32">
        <f t="shared" si="4"/>
        <v>207993</v>
      </c>
      <c r="H17" s="32">
        <f t="shared" si="4"/>
        <v>0</v>
      </c>
      <c r="I17" s="32">
        <f t="shared" si="4"/>
        <v>90909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5">
        <f t="shared" si="1"/>
        <v>14554214</v>
      </c>
      <c r="O17" s="46">
        <f t="shared" si="2"/>
        <v>329.51942582865422</v>
      </c>
      <c r="P17" s="10"/>
    </row>
    <row r="18" spans="1:16">
      <c r="A18" s="12"/>
      <c r="B18" s="25">
        <v>331.1</v>
      </c>
      <c r="C18" s="20" t="s">
        <v>102</v>
      </c>
      <c r="D18" s="47">
        <v>0</v>
      </c>
      <c r="E18" s="47">
        <v>17597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17597</v>
      </c>
      <c r="O18" s="48">
        <f t="shared" si="2"/>
        <v>0.39841061401919942</v>
      </c>
      <c r="P18" s="9"/>
    </row>
    <row r="19" spans="1:16">
      <c r="A19" s="12"/>
      <c r="B19" s="25">
        <v>331.2</v>
      </c>
      <c r="C19" s="20" t="s">
        <v>20</v>
      </c>
      <c r="D19" s="47">
        <v>0</v>
      </c>
      <c r="E19" s="47">
        <v>292314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292314</v>
      </c>
      <c r="O19" s="48">
        <f t="shared" si="2"/>
        <v>6.6182303930447386</v>
      </c>
      <c r="P19" s="9"/>
    </row>
    <row r="20" spans="1:16">
      <c r="A20" s="12"/>
      <c r="B20" s="25">
        <v>331.41</v>
      </c>
      <c r="C20" s="20" t="s">
        <v>26</v>
      </c>
      <c r="D20" s="47">
        <v>91945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1"/>
        <v>91945</v>
      </c>
      <c r="O20" s="48">
        <f t="shared" si="2"/>
        <v>2.0817107408078246</v>
      </c>
      <c r="P20" s="9"/>
    </row>
    <row r="21" spans="1:16">
      <c r="A21" s="12"/>
      <c r="B21" s="25">
        <v>331.5</v>
      </c>
      <c r="C21" s="20" t="s">
        <v>22</v>
      </c>
      <c r="D21" s="47">
        <v>1155239</v>
      </c>
      <c r="E21" s="47">
        <v>213675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1"/>
        <v>1368914</v>
      </c>
      <c r="O21" s="48">
        <f t="shared" si="2"/>
        <v>30.993343597174427</v>
      </c>
      <c r="P21" s="9"/>
    </row>
    <row r="22" spans="1:16">
      <c r="A22" s="12"/>
      <c r="B22" s="25">
        <v>331.65</v>
      </c>
      <c r="C22" s="20" t="s">
        <v>122</v>
      </c>
      <c r="D22" s="47">
        <v>0</v>
      </c>
      <c r="E22" s="47">
        <v>113986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1"/>
        <v>113986</v>
      </c>
      <c r="O22" s="48">
        <f t="shared" si="2"/>
        <v>2.5807371852925196</v>
      </c>
      <c r="P22" s="9"/>
    </row>
    <row r="23" spans="1:16">
      <c r="A23" s="12"/>
      <c r="B23" s="25">
        <v>334.2</v>
      </c>
      <c r="C23" s="20" t="s">
        <v>25</v>
      </c>
      <c r="D23" s="47">
        <v>523832</v>
      </c>
      <c r="E23" s="47">
        <v>61487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1"/>
        <v>585319</v>
      </c>
      <c r="O23" s="48">
        <f t="shared" si="2"/>
        <v>13.252105596812171</v>
      </c>
      <c r="P23" s="9"/>
    </row>
    <row r="24" spans="1:16">
      <c r="A24" s="12"/>
      <c r="B24" s="25">
        <v>334.34</v>
      </c>
      <c r="C24" s="20" t="s">
        <v>29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  <c r="I24" s="47">
        <v>90909</v>
      </c>
      <c r="J24" s="47">
        <v>0</v>
      </c>
      <c r="K24" s="47">
        <v>0</v>
      </c>
      <c r="L24" s="47">
        <v>0</v>
      </c>
      <c r="M24" s="47">
        <v>0</v>
      </c>
      <c r="N24" s="47">
        <f t="shared" si="1"/>
        <v>90909</v>
      </c>
      <c r="O24" s="48">
        <f t="shared" si="2"/>
        <v>2.0582548451367506</v>
      </c>
      <c r="P24" s="9"/>
    </row>
    <row r="25" spans="1:16">
      <c r="A25" s="12"/>
      <c r="B25" s="25">
        <v>334.39</v>
      </c>
      <c r="C25" s="20" t="s">
        <v>143</v>
      </c>
      <c r="D25" s="47">
        <v>960179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ref="N25:N37" si="5">SUM(D25:M25)</f>
        <v>960179</v>
      </c>
      <c r="O25" s="48">
        <f t="shared" si="2"/>
        <v>21.739245607679766</v>
      </c>
      <c r="P25" s="9"/>
    </row>
    <row r="26" spans="1:16">
      <c r="A26" s="12"/>
      <c r="B26" s="25">
        <v>334.49</v>
      </c>
      <c r="C26" s="20" t="s">
        <v>30</v>
      </c>
      <c r="D26" s="47">
        <v>1194439</v>
      </c>
      <c r="E26" s="47">
        <v>979163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2173602</v>
      </c>
      <c r="O26" s="48">
        <f t="shared" si="2"/>
        <v>49.212144539032785</v>
      </c>
      <c r="P26" s="9"/>
    </row>
    <row r="27" spans="1:16">
      <c r="A27" s="12"/>
      <c r="B27" s="25">
        <v>334.5</v>
      </c>
      <c r="C27" s="20" t="s">
        <v>31</v>
      </c>
      <c r="D27" s="47">
        <v>0</v>
      </c>
      <c r="E27" s="47">
        <v>445595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445595</v>
      </c>
      <c r="O27" s="48">
        <f t="shared" si="2"/>
        <v>10.088638833544648</v>
      </c>
      <c r="P27" s="9"/>
    </row>
    <row r="28" spans="1:16">
      <c r="A28" s="12"/>
      <c r="B28" s="25">
        <v>334.7</v>
      </c>
      <c r="C28" s="20" t="s">
        <v>32</v>
      </c>
      <c r="D28" s="47">
        <v>0</v>
      </c>
      <c r="E28" s="47">
        <v>873505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873505</v>
      </c>
      <c r="O28" s="48">
        <f t="shared" si="2"/>
        <v>19.776874660387612</v>
      </c>
      <c r="P28" s="9"/>
    </row>
    <row r="29" spans="1:16">
      <c r="A29" s="12"/>
      <c r="B29" s="25">
        <v>335.12</v>
      </c>
      <c r="C29" s="20" t="s">
        <v>144</v>
      </c>
      <c r="D29" s="47">
        <v>872431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872431</v>
      </c>
      <c r="O29" s="48">
        <f t="shared" si="2"/>
        <v>19.752558413330917</v>
      </c>
      <c r="P29" s="9"/>
    </row>
    <row r="30" spans="1:16">
      <c r="A30" s="12"/>
      <c r="B30" s="25">
        <v>335.14</v>
      </c>
      <c r="C30" s="20" t="s">
        <v>145</v>
      </c>
      <c r="D30" s="47">
        <v>51165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51165</v>
      </c>
      <c r="O30" s="48">
        <f t="shared" si="2"/>
        <v>1.1584178590834993</v>
      </c>
      <c r="P30" s="9"/>
    </row>
    <row r="31" spans="1:16">
      <c r="A31" s="12"/>
      <c r="B31" s="25">
        <v>335.15</v>
      </c>
      <c r="C31" s="20" t="s">
        <v>146</v>
      </c>
      <c r="D31" s="47">
        <v>3352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3352</v>
      </c>
      <c r="O31" s="48">
        <f t="shared" si="2"/>
        <v>7.5892048541930809E-2</v>
      </c>
      <c r="P31" s="9"/>
    </row>
    <row r="32" spans="1:16">
      <c r="A32" s="12"/>
      <c r="B32" s="25">
        <v>335.16</v>
      </c>
      <c r="C32" s="20" t="s">
        <v>147</v>
      </c>
      <c r="D32" s="47">
        <v>0</v>
      </c>
      <c r="E32" s="47">
        <v>233250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233250</v>
      </c>
      <c r="O32" s="48">
        <f t="shared" si="2"/>
        <v>5.2809726498822673</v>
      </c>
      <c r="P32" s="9"/>
    </row>
    <row r="33" spans="1:16">
      <c r="A33" s="12"/>
      <c r="B33" s="25">
        <v>335.18</v>
      </c>
      <c r="C33" s="20" t="s">
        <v>148</v>
      </c>
      <c r="D33" s="47">
        <v>4182604</v>
      </c>
      <c r="E33" s="47">
        <v>0</v>
      </c>
      <c r="F33" s="47">
        <v>0</v>
      </c>
      <c r="G33" s="47">
        <v>207993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4390597</v>
      </c>
      <c r="O33" s="48">
        <f t="shared" si="2"/>
        <v>99.406742437964141</v>
      </c>
      <c r="P33" s="9"/>
    </row>
    <row r="34" spans="1:16">
      <c r="A34" s="12"/>
      <c r="B34" s="25">
        <v>335.21</v>
      </c>
      <c r="C34" s="20" t="s">
        <v>104</v>
      </c>
      <c r="D34" s="47">
        <v>0</v>
      </c>
      <c r="E34" s="47">
        <v>2400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2400</v>
      </c>
      <c r="O34" s="48">
        <f t="shared" si="2"/>
        <v>5.4337982249592465E-2</v>
      </c>
      <c r="P34" s="9"/>
    </row>
    <row r="35" spans="1:16">
      <c r="A35" s="12"/>
      <c r="B35" s="25">
        <v>335.49</v>
      </c>
      <c r="C35" s="20" t="s">
        <v>38</v>
      </c>
      <c r="D35" s="47">
        <v>0</v>
      </c>
      <c r="E35" s="47">
        <v>1480239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1480239</v>
      </c>
      <c r="O35" s="48">
        <f t="shared" si="2"/>
        <v>33.51383354464771</v>
      </c>
      <c r="P35" s="9"/>
    </row>
    <row r="36" spans="1:16">
      <c r="A36" s="12"/>
      <c r="B36" s="25">
        <v>335.8</v>
      </c>
      <c r="C36" s="20" t="s">
        <v>39</v>
      </c>
      <c r="D36" s="47">
        <v>0</v>
      </c>
      <c r="E36" s="47">
        <v>199598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5"/>
        <v>199598</v>
      </c>
      <c r="O36" s="48">
        <f t="shared" si="2"/>
        <v>4.5190635754392323</v>
      </c>
      <c r="P36" s="9"/>
    </row>
    <row r="37" spans="1:16">
      <c r="A37" s="12"/>
      <c r="B37" s="25">
        <v>336</v>
      </c>
      <c r="C37" s="20" t="s">
        <v>4</v>
      </c>
      <c r="D37" s="47">
        <v>2778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5"/>
        <v>2778</v>
      </c>
      <c r="O37" s="48">
        <f t="shared" ref="O37:O68" si="6">(N37/O$82)</f>
        <v>6.2896214453903282E-2</v>
      </c>
      <c r="P37" s="9"/>
    </row>
    <row r="38" spans="1:16">
      <c r="A38" s="12"/>
      <c r="B38" s="25">
        <v>337.1</v>
      </c>
      <c r="C38" s="20" t="s">
        <v>40</v>
      </c>
      <c r="D38" s="47">
        <v>0</v>
      </c>
      <c r="E38" s="47">
        <v>43035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>SUM(D38:M38)</f>
        <v>43035</v>
      </c>
      <c r="O38" s="48">
        <f t="shared" si="6"/>
        <v>0.97434794421300486</v>
      </c>
      <c r="P38" s="9"/>
    </row>
    <row r="39" spans="1:16">
      <c r="A39" s="12"/>
      <c r="B39" s="25">
        <v>337.3</v>
      </c>
      <c r="C39" s="20" t="s">
        <v>42</v>
      </c>
      <c r="D39" s="47">
        <v>58169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>SUM(D39:M39)</f>
        <v>58169</v>
      </c>
      <c r="O39" s="48">
        <f t="shared" si="6"/>
        <v>1.31699420394856</v>
      </c>
      <c r="P39" s="9"/>
    </row>
    <row r="40" spans="1:16">
      <c r="A40" s="12"/>
      <c r="B40" s="25">
        <v>337.7</v>
      </c>
      <c r="C40" s="20" t="s">
        <v>43</v>
      </c>
      <c r="D40" s="47">
        <v>0</v>
      </c>
      <c r="E40" s="47">
        <v>203335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>SUM(D40:M40)</f>
        <v>203335</v>
      </c>
      <c r="O40" s="48">
        <f t="shared" si="6"/>
        <v>4.6036723419670347</v>
      </c>
      <c r="P40" s="9"/>
    </row>
    <row r="41" spans="1:16" ht="15.75">
      <c r="A41" s="29" t="s">
        <v>48</v>
      </c>
      <c r="B41" s="30"/>
      <c r="C41" s="31"/>
      <c r="D41" s="32">
        <f t="shared" ref="D41:M41" si="7">SUM(D42:D63)</f>
        <v>1358920</v>
      </c>
      <c r="E41" s="32">
        <f t="shared" si="7"/>
        <v>4479650</v>
      </c>
      <c r="F41" s="32">
        <f t="shared" si="7"/>
        <v>0</v>
      </c>
      <c r="G41" s="32">
        <f t="shared" si="7"/>
        <v>0</v>
      </c>
      <c r="H41" s="32">
        <f t="shared" si="7"/>
        <v>0</v>
      </c>
      <c r="I41" s="32">
        <f t="shared" si="7"/>
        <v>921739</v>
      </c>
      <c r="J41" s="32">
        <f t="shared" si="7"/>
        <v>0</v>
      </c>
      <c r="K41" s="32">
        <f t="shared" si="7"/>
        <v>0</v>
      </c>
      <c r="L41" s="32">
        <f t="shared" si="7"/>
        <v>0</v>
      </c>
      <c r="M41" s="32">
        <f t="shared" si="7"/>
        <v>0</v>
      </c>
      <c r="N41" s="32">
        <f>SUM(D41:M41)</f>
        <v>6760309</v>
      </c>
      <c r="O41" s="46">
        <f t="shared" si="6"/>
        <v>153.05897935156673</v>
      </c>
      <c r="P41" s="10"/>
    </row>
    <row r="42" spans="1:16">
      <c r="A42" s="12"/>
      <c r="B42" s="25">
        <v>341.1</v>
      </c>
      <c r="C42" s="20" t="s">
        <v>149</v>
      </c>
      <c r="D42" s="47">
        <v>0</v>
      </c>
      <c r="E42" s="47">
        <v>1081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>SUM(D42:M42)</f>
        <v>1081</v>
      </c>
      <c r="O42" s="48">
        <f t="shared" si="6"/>
        <v>2.4474732838253941E-2</v>
      </c>
      <c r="P42" s="9"/>
    </row>
    <row r="43" spans="1:16">
      <c r="A43" s="12"/>
      <c r="B43" s="25">
        <v>341.15</v>
      </c>
      <c r="C43" s="20" t="s">
        <v>150</v>
      </c>
      <c r="D43" s="47">
        <v>0</v>
      </c>
      <c r="E43" s="47">
        <v>48889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ref="N43:N63" si="8">SUM(D43:M43)</f>
        <v>48889</v>
      </c>
      <c r="O43" s="48">
        <f t="shared" si="6"/>
        <v>1.1068873392501359</v>
      </c>
      <c r="P43" s="9"/>
    </row>
    <row r="44" spans="1:16">
      <c r="A44" s="12"/>
      <c r="B44" s="25">
        <v>341.3</v>
      </c>
      <c r="C44" s="20" t="s">
        <v>151</v>
      </c>
      <c r="D44" s="47">
        <v>0</v>
      </c>
      <c r="E44" s="47">
        <v>109547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109547</v>
      </c>
      <c r="O44" s="48">
        <f t="shared" si="6"/>
        <v>2.4802345589567105</v>
      </c>
      <c r="P44" s="9"/>
    </row>
    <row r="45" spans="1:16">
      <c r="A45" s="12"/>
      <c r="B45" s="25">
        <v>341.51</v>
      </c>
      <c r="C45" s="20" t="s">
        <v>166</v>
      </c>
      <c r="D45" s="47">
        <v>4860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4860</v>
      </c>
      <c r="O45" s="48">
        <f t="shared" si="6"/>
        <v>0.11003441405542475</v>
      </c>
      <c r="P45" s="9"/>
    </row>
    <row r="46" spans="1:16">
      <c r="A46" s="12"/>
      <c r="B46" s="25">
        <v>341.52</v>
      </c>
      <c r="C46" s="20" t="s">
        <v>152</v>
      </c>
      <c r="D46" s="47">
        <v>0</v>
      </c>
      <c r="E46" s="47">
        <v>228420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228420</v>
      </c>
      <c r="O46" s="48">
        <f t="shared" si="6"/>
        <v>5.1716174606049625</v>
      </c>
      <c r="P46" s="9"/>
    </row>
    <row r="47" spans="1:16">
      <c r="A47" s="12"/>
      <c r="B47" s="25">
        <v>341.54</v>
      </c>
      <c r="C47" s="20" t="s">
        <v>153</v>
      </c>
      <c r="D47" s="47">
        <v>20799</v>
      </c>
      <c r="E47" s="47">
        <v>7264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28063</v>
      </c>
      <c r="O47" s="48">
        <f t="shared" si="6"/>
        <v>0.63536949827929723</v>
      </c>
      <c r="P47" s="9"/>
    </row>
    <row r="48" spans="1:16">
      <c r="A48" s="12"/>
      <c r="B48" s="25">
        <v>341.56</v>
      </c>
      <c r="C48" s="20" t="s">
        <v>154</v>
      </c>
      <c r="D48" s="47">
        <v>13475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13475</v>
      </c>
      <c r="O48" s="48">
        <f t="shared" si="6"/>
        <v>0.30508512950552436</v>
      </c>
      <c r="P48" s="9"/>
    </row>
    <row r="49" spans="1:16">
      <c r="A49" s="12"/>
      <c r="B49" s="25">
        <v>341.8</v>
      </c>
      <c r="C49" s="20" t="s">
        <v>155</v>
      </c>
      <c r="D49" s="47">
        <v>0</v>
      </c>
      <c r="E49" s="47">
        <v>1075639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1075639</v>
      </c>
      <c r="O49" s="48">
        <f t="shared" si="6"/>
        <v>24.353355370403911</v>
      </c>
      <c r="P49" s="9"/>
    </row>
    <row r="50" spans="1:16">
      <c r="A50" s="12"/>
      <c r="B50" s="25">
        <v>341.9</v>
      </c>
      <c r="C50" s="20" t="s">
        <v>167</v>
      </c>
      <c r="D50" s="47">
        <v>0</v>
      </c>
      <c r="E50" s="47">
        <v>41521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41521</v>
      </c>
      <c r="O50" s="48">
        <f t="shared" si="6"/>
        <v>0.94006973374388703</v>
      </c>
      <c r="P50" s="9"/>
    </row>
    <row r="51" spans="1:16">
      <c r="A51" s="12"/>
      <c r="B51" s="25">
        <v>342.1</v>
      </c>
      <c r="C51" s="20" t="s">
        <v>56</v>
      </c>
      <c r="D51" s="47">
        <v>0</v>
      </c>
      <c r="E51" s="47">
        <v>13376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13376</v>
      </c>
      <c r="O51" s="48">
        <f t="shared" si="6"/>
        <v>0.30284368773772868</v>
      </c>
      <c r="P51" s="9"/>
    </row>
    <row r="52" spans="1:16">
      <c r="A52" s="12"/>
      <c r="B52" s="25">
        <v>342.3</v>
      </c>
      <c r="C52" s="20" t="s">
        <v>110</v>
      </c>
      <c r="D52" s="47">
        <v>0</v>
      </c>
      <c r="E52" s="47">
        <v>30575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30575</v>
      </c>
      <c r="O52" s="48">
        <f t="shared" si="6"/>
        <v>0.69224325303387069</v>
      </c>
      <c r="P52" s="9"/>
    </row>
    <row r="53" spans="1:16">
      <c r="A53" s="12"/>
      <c r="B53" s="25">
        <v>342.5</v>
      </c>
      <c r="C53" s="20" t="s">
        <v>57</v>
      </c>
      <c r="D53" s="47">
        <v>0</v>
      </c>
      <c r="E53" s="47">
        <v>6338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6338</v>
      </c>
      <c r="O53" s="48">
        <f t="shared" si="6"/>
        <v>0.14349755479079876</v>
      </c>
      <c r="P53" s="9"/>
    </row>
    <row r="54" spans="1:16">
      <c r="A54" s="12"/>
      <c r="B54" s="25">
        <v>342.6</v>
      </c>
      <c r="C54" s="20" t="s">
        <v>58</v>
      </c>
      <c r="D54" s="47">
        <v>1319786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1319786</v>
      </c>
      <c r="O54" s="48">
        <f t="shared" si="6"/>
        <v>29.881045100525267</v>
      </c>
      <c r="P54" s="9"/>
    </row>
    <row r="55" spans="1:16">
      <c r="A55" s="12"/>
      <c r="B55" s="25">
        <v>342.9</v>
      </c>
      <c r="C55" s="20" t="s">
        <v>59</v>
      </c>
      <c r="D55" s="47">
        <v>0</v>
      </c>
      <c r="E55" s="47">
        <v>260241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260241</v>
      </c>
      <c r="O55" s="48">
        <f t="shared" si="6"/>
        <v>5.8920711827567471</v>
      </c>
      <c r="P55" s="9"/>
    </row>
    <row r="56" spans="1:16">
      <c r="A56" s="12"/>
      <c r="B56" s="25">
        <v>343.4</v>
      </c>
      <c r="C56" s="20" t="s">
        <v>60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47">
        <v>921739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921739</v>
      </c>
      <c r="O56" s="48">
        <f t="shared" si="6"/>
        <v>20.868932258648794</v>
      </c>
      <c r="P56" s="9"/>
    </row>
    <row r="57" spans="1:16">
      <c r="A57" s="12"/>
      <c r="B57" s="25">
        <v>344.9</v>
      </c>
      <c r="C57" s="20" t="s">
        <v>156</v>
      </c>
      <c r="D57" s="47">
        <v>0</v>
      </c>
      <c r="E57" s="47">
        <v>495147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495147</v>
      </c>
      <c r="O57" s="48">
        <f t="shared" si="6"/>
        <v>11.210537040391234</v>
      </c>
      <c r="P57" s="9"/>
    </row>
    <row r="58" spans="1:16">
      <c r="A58" s="12"/>
      <c r="B58" s="25">
        <v>347.1</v>
      </c>
      <c r="C58" s="20" t="s">
        <v>63</v>
      </c>
      <c r="D58" s="47">
        <v>0</v>
      </c>
      <c r="E58" s="47">
        <v>1341924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1341924</v>
      </c>
      <c r="O58" s="48">
        <f t="shared" si="6"/>
        <v>30.382267705125884</v>
      </c>
      <c r="P58" s="9"/>
    </row>
    <row r="59" spans="1:16">
      <c r="A59" s="12"/>
      <c r="B59" s="25">
        <v>347.2</v>
      </c>
      <c r="C59" s="20" t="s">
        <v>64</v>
      </c>
      <c r="D59" s="47">
        <v>0</v>
      </c>
      <c r="E59" s="47">
        <v>219496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8"/>
        <v>219496</v>
      </c>
      <c r="O59" s="48">
        <f t="shared" si="6"/>
        <v>4.9695707299402283</v>
      </c>
      <c r="P59" s="9"/>
    </row>
    <row r="60" spans="1:16">
      <c r="A60" s="12"/>
      <c r="B60" s="25">
        <v>348.82</v>
      </c>
      <c r="C60" s="20" t="s">
        <v>157</v>
      </c>
      <c r="D60" s="47">
        <v>0</v>
      </c>
      <c r="E60" s="47">
        <v>493150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8"/>
        <v>493150</v>
      </c>
      <c r="O60" s="48">
        <f t="shared" si="6"/>
        <v>11.165323310994385</v>
      </c>
      <c r="P60" s="9"/>
    </row>
    <row r="61" spans="1:16">
      <c r="A61" s="12"/>
      <c r="B61" s="25">
        <v>348.92399999999998</v>
      </c>
      <c r="C61" s="20" t="s">
        <v>158</v>
      </c>
      <c r="D61" s="47">
        <v>0</v>
      </c>
      <c r="E61" s="47">
        <v>12436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8"/>
        <v>12436</v>
      </c>
      <c r="O61" s="48">
        <f t="shared" si="6"/>
        <v>0.28156131135663831</v>
      </c>
      <c r="P61" s="9"/>
    </row>
    <row r="62" spans="1:16">
      <c r="A62" s="12"/>
      <c r="B62" s="25">
        <v>348.93</v>
      </c>
      <c r="C62" s="20" t="s">
        <v>159</v>
      </c>
      <c r="D62" s="47">
        <v>0</v>
      </c>
      <c r="E62" s="47">
        <v>58684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8"/>
        <v>58684</v>
      </c>
      <c r="O62" s="48">
        <f t="shared" si="6"/>
        <v>1.3286542293062851</v>
      </c>
      <c r="P62" s="9"/>
    </row>
    <row r="63" spans="1:16">
      <c r="A63" s="12"/>
      <c r="B63" s="25">
        <v>348.93099999999998</v>
      </c>
      <c r="C63" s="20" t="s">
        <v>160</v>
      </c>
      <c r="D63" s="47">
        <v>0</v>
      </c>
      <c r="E63" s="47">
        <v>35922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8"/>
        <v>35922</v>
      </c>
      <c r="O63" s="48">
        <f t="shared" si="6"/>
        <v>0.8133037493207752</v>
      </c>
      <c r="P63" s="9"/>
    </row>
    <row r="64" spans="1:16" ht="15.75">
      <c r="A64" s="29" t="s">
        <v>49</v>
      </c>
      <c r="B64" s="30"/>
      <c r="C64" s="31"/>
      <c r="D64" s="32">
        <f t="shared" ref="D64:M64" si="9">SUM(D65:D70)</f>
        <v>17971</v>
      </c>
      <c r="E64" s="32">
        <f t="shared" si="9"/>
        <v>584340</v>
      </c>
      <c r="F64" s="32">
        <f t="shared" si="9"/>
        <v>0</v>
      </c>
      <c r="G64" s="32">
        <f t="shared" si="9"/>
        <v>0</v>
      </c>
      <c r="H64" s="32">
        <f t="shared" si="9"/>
        <v>0</v>
      </c>
      <c r="I64" s="32">
        <f t="shared" si="9"/>
        <v>0</v>
      </c>
      <c r="J64" s="32">
        <f t="shared" si="9"/>
        <v>0</v>
      </c>
      <c r="K64" s="32">
        <f t="shared" si="9"/>
        <v>0</v>
      </c>
      <c r="L64" s="32">
        <f t="shared" si="9"/>
        <v>0</v>
      </c>
      <c r="M64" s="32">
        <f t="shared" si="9"/>
        <v>0</v>
      </c>
      <c r="N64" s="32">
        <f t="shared" ref="N64:N80" si="10">SUM(D64:M64)</f>
        <v>602311</v>
      </c>
      <c r="O64" s="46">
        <f t="shared" si="6"/>
        <v>13.636818511139287</v>
      </c>
      <c r="P64" s="10"/>
    </row>
    <row r="65" spans="1:119">
      <c r="A65" s="13"/>
      <c r="B65" s="40">
        <v>351.1</v>
      </c>
      <c r="C65" s="21" t="s">
        <v>81</v>
      </c>
      <c r="D65" s="47">
        <v>0</v>
      </c>
      <c r="E65" s="47">
        <v>61715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61715</v>
      </c>
      <c r="O65" s="48">
        <f t="shared" si="6"/>
        <v>1.3972785727223329</v>
      </c>
      <c r="P65" s="9"/>
    </row>
    <row r="66" spans="1:119">
      <c r="A66" s="13"/>
      <c r="B66" s="40">
        <v>351.5</v>
      </c>
      <c r="C66" s="21" t="s">
        <v>83</v>
      </c>
      <c r="D66" s="47">
        <v>0</v>
      </c>
      <c r="E66" s="47">
        <v>419685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419685</v>
      </c>
      <c r="O66" s="48">
        <f t="shared" si="6"/>
        <v>9.5020150335084228</v>
      </c>
      <c r="P66" s="9"/>
    </row>
    <row r="67" spans="1:119">
      <c r="A67" s="13"/>
      <c r="B67" s="40">
        <v>351.8</v>
      </c>
      <c r="C67" s="21" t="s">
        <v>161</v>
      </c>
      <c r="D67" s="47">
        <v>0</v>
      </c>
      <c r="E67" s="47">
        <v>67109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67109</v>
      </c>
      <c r="O67" s="48">
        <f t="shared" si="6"/>
        <v>1.5194031878282919</v>
      </c>
      <c r="P67" s="9"/>
    </row>
    <row r="68" spans="1:119">
      <c r="A68" s="13"/>
      <c r="B68" s="40">
        <v>351.9</v>
      </c>
      <c r="C68" s="21" t="s">
        <v>162</v>
      </c>
      <c r="D68" s="47">
        <v>0</v>
      </c>
      <c r="E68" s="47">
        <v>3397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3397</v>
      </c>
      <c r="O68" s="48">
        <f t="shared" si="6"/>
        <v>7.6910885709110671E-2</v>
      </c>
      <c r="P68" s="9"/>
    </row>
    <row r="69" spans="1:119">
      <c r="A69" s="13"/>
      <c r="B69" s="40">
        <v>352</v>
      </c>
      <c r="C69" s="21" t="s">
        <v>84</v>
      </c>
      <c r="D69" s="47">
        <v>0</v>
      </c>
      <c r="E69" s="47">
        <v>26655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26655</v>
      </c>
      <c r="O69" s="48">
        <f t="shared" ref="O69:O80" si="11">(N69/O$82)</f>
        <v>0.60349121535953631</v>
      </c>
      <c r="P69" s="9"/>
    </row>
    <row r="70" spans="1:119">
      <c r="A70" s="13"/>
      <c r="B70" s="40">
        <v>359</v>
      </c>
      <c r="C70" s="21" t="s">
        <v>85</v>
      </c>
      <c r="D70" s="47">
        <v>17971</v>
      </c>
      <c r="E70" s="47">
        <v>5779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23750</v>
      </c>
      <c r="O70" s="48">
        <f t="shared" si="11"/>
        <v>0.53771961601159213</v>
      </c>
      <c r="P70" s="9"/>
    </row>
    <row r="71" spans="1:119" ht="15.75">
      <c r="A71" s="29" t="s">
        <v>5</v>
      </c>
      <c r="B71" s="30"/>
      <c r="C71" s="31"/>
      <c r="D71" s="32">
        <f t="shared" ref="D71:M71" si="12">SUM(D72:D76)</f>
        <v>1596157</v>
      </c>
      <c r="E71" s="32">
        <f t="shared" si="12"/>
        <v>688836</v>
      </c>
      <c r="F71" s="32">
        <f t="shared" si="12"/>
        <v>0</v>
      </c>
      <c r="G71" s="32">
        <f t="shared" si="12"/>
        <v>18707</v>
      </c>
      <c r="H71" s="32">
        <f t="shared" si="12"/>
        <v>0</v>
      </c>
      <c r="I71" s="32">
        <f t="shared" si="12"/>
        <v>35661</v>
      </c>
      <c r="J71" s="32">
        <f t="shared" si="12"/>
        <v>0</v>
      </c>
      <c r="K71" s="32">
        <f t="shared" si="12"/>
        <v>0</v>
      </c>
      <c r="L71" s="32">
        <f t="shared" si="12"/>
        <v>0</v>
      </c>
      <c r="M71" s="32">
        <f t="shared" si="12"/>
        <v>0</v>
      </c>
      <c r="N71" s="32">
        <f t="shared" si="10"/>
        <v>2339361</v>
      </c>
      <c r="O71" s="46">
        <f t="shared" si="11"/>
        <v>52.965065205578696</v>
      </c>
      <c r="P71" s="10"/>
    </row>
    <row r="72" spans="1:119">
      <c r="A72" s="12"/>
      <c r="B72" s="25">
        <v>361.1</v>
      </c>
      <c r="C72" s="20" t="s">
        <v>86</v>
      </c>
      <c r="D72" s="47">
        <v>5760</v>
      </c>
      <c r="E72" s="47">
        <v>30439</v>
      </c>
      <c r="F72" s="47">
        <v>0</v>
      </c>
      <c r="G72" s="47">
        <v>18707</v>
      </c>
      <c r="H72" s="47">
        <v>0</v>
      </c>
      <c r="I72" s="47">
        <v>2661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57567</v>
      </c>
      <c r="O72" s="48">
        <f t="shared" si="11"/>
        <v>1.3033644267342872</v>
      </c>
      <c r="P72" s="9"/>
    </row>
    <row r="73" spans="1:119">
      <c r="A73" s="12"/>
      <c r="B73" s="25">
        <v>362</v>
      </c>
      <c r="C73" s="20" t="s">
        <v>87</v>
      </c>
      <c r="D73" s="47">
        <v>344350</v>
      </c>
      <c r="E73" s="47">
        <v>14860</v>
      </c>
      <c r="F73" s="47">
        <v>0</v>
      </c>
      <c r="G73" s="47">
        <v>0</v>
      </c>
      <c r="H73" s="47">
        <v>0</v>
      </c>
      <c r="I73" s="47">
        <v>10938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370148</v>
      </c>
      <c r="O73" s="48">
        <f t="shared" si="11"/>
        <v>8.3804564390508958</v>
      </c>
      <c r="P73" s="9"/>
    </row>
    <row r="74" spans="1:119">
      <c r="A74" s="12"/>
      <c r="B74" s="25">
        <v>364</v>
      </c>
      <c r="C74" s="20" t="s">
        <v>163</v>
      </c>
      <c r="D74" s="47">
        <v>0</v>
      </c>
      <c r="E74" s="47">
        <v>407391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407391</v>
      </c>
      <c r="O74" s="48">
        <f t="shared" si="11"/>
        <v>9.223668719434885</v>
      </c>
      <c r="P74" s="9"/>
    </row>
    <row r="75" spans="1:119">
      <c r="A75" s="12"/>
      <c r="B75" s="25">
        <v>366</v>
      </c>
      <c r="C75" s="20" t="s">
        <v>90</v>
      </c>
      <c r="D75" s="47">
        <v>20000</v>
      </c>
      <c r="E75" s="47">
        <v>27302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47302</v>
      </c>
      <c r="O75" s="48">
        <f t="shared" si="11"/>
        <v>1.0709563484875928</v>
      </c>
      <c r="P75" s="9"/>
    </row>
    <row r="76" spans="1:119">
      <c r="A76" s="12"/>
      <c r="B76" s="25">
        <v>369.9</v>
      </c>
      <c r="C76" s="20" t="s">
        <v>91</v>
      </c>
      <c r="D76" s="47">
        <v>1226047</v>
      </c>
      <c r="E76" s="47">
        <v>208844</v>
      </c>
      <c r="F76" s="47">
        <v>0</v>
      </c>
      <c r="G76" s="47">
        <v>0</v>
      </c>
      <c r="H76" s="47">
        <v>0</v>
      </c>
      <c r="I76" s="47">
        <v>22062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1456953</v>
      </c>
      <c r="O76" s="48">
        <f t="shared" si="11"/>
        <v>32.986619271871035</v>
      </c>
      <c r="P76" s="9"/>
    </row>
    <row r="77" spans="1:119" ht="15.75">
      <c r="A77" s="29" t="s">
        <v>50</v>
      </c>
      <c r="B77" s="30"/>
      <c r="C77" s="31"/>
      <c r="D77" s="32">
        <f t="shared" ref="D77:M77" si="13">SUM(D78:D79)</f>
        <v>5415174</v>
      </c>
      <c r="E77" s="32">
        <f t="shared" si="13"/>
        <v>13835574</v>
      </c>
      <c r="F77" s="32">
        <f t="shared" si="13"/>
        <v>0</v>
      </c>
      <c r="G77" s="32">
        <f t="shared" si="13"/>
        <v>203773</v>
      </c>
      <c r="H77" s="32">
        <f t="shared" si="13"/>
        <v>0</v>
      </c>
      <c r="I77" s="32">
        <f t="shared" si="13"/>
        <v>0</v>
      </c>
      <c r="J77" s="32">
        <f t="shared" si="13"/>
        <v>0</v>
      </c>
      <c r="K77" s="32">
        <f t="shared" si="13"/>
        <v>0</v>
      </c>
      <c r="L77" s="32">
        <f t="shared" si="13"/>
        <v>0</v>
      </c>
      <c r="M77" s="32">
        <f t="shared" si="13"/>
        <v>0</v>
      </c>
      <c r="N77" s="32">
        <f t="shared" si="10"/>
        <v>19454521</v>
      </c>
      <c r="O77" s="46">
        <f t="shared" si="11"/>
        <v>440.46642365513492</v>
      </c>
      <c r="P77" s="9"/>
    </row>
    <row r="78" spans="1:119">
      <c r="A78" s="12"/>
      <c r="B78" s="25">
        <v>381</v>
      </c>
      <c r="C78" s="20" t="s">
        <v>92</v>
      </c>
      <c r="D78" s="47">
        <v>915174</v>
      </c>
      <c r="E78" s="47">
        <v>13835574</v>
      </c>
      <c r="F78" s="47">
        <v>0</v>
      </c>
      <c r="G78" s="47">
        <v>203773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14954521</v>
      </c>
      <c r="O78" s="48">
        <f t="shared" si="11"/>
        <v>338.58270693714906</v>
      </c>
      <c r="P78" s="9"/>
    </row>
    <row r="79" spans="1:119" ht="15.75" thickBot="1">
      <c r="A79" s="12"/>
      <c r="B79" s="25">
        <v>384</v>
      </c>
      <c r="C79" s="20" t="s">
        <v>168</v>
      </c>
      <c r="D79" s="47">
        <v>4500000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4500000</v>
      </c>
      <c r="O79" s="48">
        <f t="shared" si="11"/>
        <v>101.88371671798588</v>
      </c>
      <c r="P79" s="9"/>
    </row>
    <row r="80" spans="1:119" ht="16.5" thickBot="1">
      <c r="A80" s="14" t="s">
        <v>65</v>
      </c>
      <c r="B80" s="23"/>
      <c r="C80" s="22"/>
      <c r="D80" s="15">
        <f t="shared" ref="D80:M80" si="14">SUM(D5,D12,D17,D41,D64,D71,D77)</f>
        <v>24943353</v>
      </c>
      <c r="E80" s="15">
        <f t="shared" si="14"/>
        <v>36566140</v>
      </c>
      <c r="F80" s="15">
        <f t="shared" si="14"/>
        <v>0</v>
      </c>
      <c r="G80" s="15">
        <f t="shared" si="14"/>
        <v>1413991</v>
      </c>
      <c r="H80" s="15">
        <f t="shared" si="14"/>
        <v>0</v>
      </c>
      <c r="I80" s="15">
        <f t="shared" si="14"/>
        <v>2954583</v>
      </c>
      <c r="J80" s="15">
        <f t="shared" si="14"/>
        <v>0</v>
      </c>
      <c r="K80" s="15">
        <f t="shared" si="14"/>
        <v>0</v>
      </c>
      <c r="L80" s="15">
        <f t="shared" si="14"/>
        <v>0</v>
      </c>
      <c r="M80" s="15">
        <f t="shared" si="14"/>
        <v>0</v>
      </c>
      <c r="N80" s="15">
        <f t="shared" si="10"/>
        <v>65878067</v>
      </c>
      <c r="O80" s="38">
        <f t="shared" si="11"/>
        <v>1491.5338480347764</v>
      </c>
      <c r="P80" s="6"/>
      <c r="Q80" s="2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</row>
    <row r="81" spans="1:15">
      <c r="A81" s="16"/>
      <c r="B81" s="18"/>
      <c r="C81" s="18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9"/>
    </row>
    <row r="82" spans="1:15">
      <c r="A82" s="41"/>
      <c r="B82" s="42"/>
      <c r="C82" s="42"/>
      <c r="D82" s="43"/>
      <c r="E82" s="43"/>
      <c r="F82" s="43"/>
      <c r="G82" s="43"/>
      <c r="H82" s="43"/>
      <c r="I82" s="43"/>
      <c r="J82" s="43"/>
      <c r="K82" s="43"/>
      <c r="L82" s="119" t="s">
        <v>169</v>
      </c>
      <c r="M82" s="119"/>
      <c r="N82" s="119"/>
      <c r="O82" s="44">
        <v>44168</v>
      </c>
    </row>
    <row r="83" spans="1:15">
      <c r="A83" s="120"/>
      <c r="B83" s="97"/>
      <c r="C83" s="97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8"/>
    </row>
    <row r="84" spans="1:15" ht="15.75" customHeight="1" thickBot="1">
      <c r="A84" s="121" t="s">
        <v>125</v>
      </c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1"/>
    </row>
  </sheetData>
  <mergeCells count="10">
    <mergeCell ref="L82:N82"/>
    <mergeCell ref="A83:O83"/>
    <mergeCell ref="A84:O8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8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100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141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93</v>
      </c>
      <c r="B3" s="109"/>
      <c r="C3" s="110"/>
      <c r="D3" s="129" t="s">
        <v>44</v>
      </c>
      <c r="E3" s="130"/>
      <c r="F3" s="130"/>
      <c r="G3" s="130"/>
      <c r="H3" s="131"/>
      <c r="I3" s="129" t="s">
        <v>45</v>
      </c>
      <c r="J3" s="131"/>
      <c r="K3" s="129" t="s">
        <v>47</v>
      </c>
      <c r="L3" s="131"/>
      <c r="M3" s="36"/>
      <c r="N3" s="37"/>
      <c r="O3" s="132" t="s">
        <v>98</v>
      </c>
      <c r="P3" s="11"/>
      <c r="Q3"/>
    </row>
    <row r="4" spans="1:133" ht="32.25" customHeight="1" thickBot="1">
      <c r="A4" s="111"/>
      <c r="B4" s="112"/>
      <c r="C4" s="113"/>
      <c r="D4" s="34" t="s">
        <v>6</v>
      </c>
      <c r="E4" s="34" t="s">
        <v>94</v>
      </c>
      <c r="F4" s="34" t="s">
        <v>95</v>
      </c>
      <c r="G4" s="34" t="s">
        <v>96</v>
      </c>
      <c r="H4" s="34" t="s">
        <v>7</v>
      </c>
      <c r="I4" s="34" t="s">
        <v>8</v>
      </c>
      <c r="J4" s="35" t="s">
        <v>97</v>
      </c>
      <c r="K4" s="35" t="s">
        <v>9</v>
      </c>
      <c r="L4" s="35" t="s">
        <v>10</v>
      </c>
      <c r="M4" s="35" t="s">
        <v>11</v>
      </c>
      <c r="N4" s="35" t="s">
        <v>46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7413652</v>
      </c>
      <c r="E5" s="27">
        <f t="shared" si="0"/>
        <v>9020353</v>
      </c>
      <c r="F5" s="27">
        <f t="shared" si="0"/>
        <v>0</v>
      </c>
      <c r="G5" s="27">
        <f t="shared" si="0"/>
        <v>942185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4" si="1">SUM(D5:M5)</f>
        <v>17376190</v>
      </c>
      <c r="O5" s="33">
        <f t="shared" ref="O5:O36" si="2">(N5/O$79)</f>
        <v>396.05657237936771</v>
      </c>
      <c r="P5" s="6"/>
    </row>
    <row r="6" spans="1:133">
      <c r="A6" s="12"/>
      <c r="B6" s="25">
        <v>311</v>
      </c>
      <c r="C6" s="20" t="s">
        <v>3</v>
      </c>
      <c r="D6" s="47">
        <v>5971406</v>
      </c>
      <c r="E6" s="47">
        <v>5930154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11901560</v>
      </c>
      <c r="O6" s="48">
        <f t="shared" si="2"/>
        <v>271.27299250108268</v>
      </c>
      <c r="P6" s="9"/>
    </row>
    <row r="7" spans="1:133">
      <c r="A7" s="12"/>
      <c r="B7" s="25">
        <v>312.10000000000002</v>
      </c>
      <c r="C7" s="20" t="s">
        <v>12</v>
      </c>
      <c r="D7" s="47">
        <v>1442246</v>
      </c>
      <c r="E7" s="47">
        <v>113358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1555604</v>
      </c>
      <c r="O7" s="48">
        <f t="shared" si="2"/>
        <v>35.456978095867619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66974</v>
      </c>
      <c r="F8" s="47">
        <v>0</v>
      </c>
      <c r="G8" s="47">
        <v>200467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267441</v>
      </c>
      <c r="O8" s="48">
        <f t="shared" si="2"/>
        <v>6.0957992387117361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1223123</v>
      </c>
      <c r="F9" s="47">
        <v>0</v>
      </c>
      <c r="G9" s="47">
        <v>741718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1964841</v>
      </c>
      <c r="O9" s="48">
        <f t="shared" si="2"/>
        <v>44.784742324436444</v>
      </c>
      <c r="P9" s="9"/>
    </row>
    <row r="10" spans="1:133">
      <c r="A10" s="12"/>
      <c r="B10" s="25">
        <v>312.60000000000002</v>
      </c>
      <c r="C10" s="20" t="s">
        <v>119</v>
      </c>
      <c r="D10" s="47">
        <v>0</v>
      </c>
      <c r="E10" s="47">
        <v>1424921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1424921</v>
      </c>
      <c r="O10" s="48">
        <f t="shared" si="2"/>
        <v>32.478312401704919</v>
      </c>
      <c r="P10" s="9"/>
    </row>
    <row r="11" spans="1:133">
      <c r="A11" s="12"/>
      <c r="B11" s="25">
        <v>315</v>
      </c>
      <c r="C11" s="20" t="s">
        <v>142</v>
      </c>
      <c r="D11" s="47">
        <v>0</v>
      </c>
      <c r="E11" s="47">
        <v>261823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261823</v>
      </c>
      <c r="O11" s="48">
        <f t="shared" si="2"/>
        <v>5.9677478175643337</v>
      </c>
      <c r="P11" s="9"/>
    </row>
    <row r="12" spans="1:133" ht="15.75">
      <c r="A12" s="29" t="s">
        <v>16</v>
      </c>
      <c r="B12" s="30"/>
      <c r="C12" s="31"/>
      <c r="D12" s="32">
        <f t="shared" ref="D12:M12" si="3">SUM(D13:D17)</f>
        <v>35952</v>
      </c>
      <c r="E12" s="32">
        <f t="shared" si="3"/>
        <v>1313608</v>
      </c>
      <c r="F12" s="32">
        <f t="shared" si="3"/>
        <v>0</v>
      </c>
      <c r="G12" s="32">
        <f t="shared" si="3"/>
        <v>16011</v>
      </c>
      <c r="H12" s="32">
        <f t="shared" si="3"/>
        <v>0</v>
      </c>
      <c r="I12" s="32">
        <f t="shared" si="3"/>
        <v>1896967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3262538</v>
      </c>
      <c r="O12" s="46">
        <f t="shared" si="2"/>
        <v>74.363230232717157</v>
      </c>
      <c r="P12" s="10"/>
    </row>
    <row r="13" spans="1:133">
      <c r="A13" s="12"/>
      <c r="B13" s="25">
        <v>322</v>
      </c>
      <c r="C13" s="20" t="s">
        <v>0</v>
      </c>
      <c r="D13" s="47">
        <v>245</v>
      </c>
      <c r="E13" s="47">
        <v>143398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143643</v>
      </c>
      <c r="O13" s="48">
        <f t="shared" si="2"/>
        <v>3.2740637749868942</v>
      </c>
      <c r="P13" s="9"/>
    </row>
    <row r="14" spans="1:133">
      <c r="A14" s="12"/>
      <c r="B14" s="25">
        <v>325.10000000000002</v>
      </c>
      <c r="C14" s="20" t="s">
        <v>17</v>
      </c>
      <c r="D14" s="47">
        <v>0</v>
      </c>
      <c r="E14" s="47">
        <v>0</v>
      </c>
      <c r="F14" s="47">
        <v>0</v>
      </c>
      <c r="G14" s="47">
        <v>16011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16011</v>
      </c>
      <c r="O14" s="48">
        <f t="shared" si="2"/>
        <v>0.3649397123515602</v>
      </c>
      <c r="P14" s="9"/>
    </row>
    <row r="15" spans="1:133">
      <c r="A15" s="12"/>
      <c r="B15" s="25">
        <v>325.2</v>
      </c>
      <c r="C15" s="20" t="s">
        <v>18</v>
      </c>
      <c r="D15" s="47">
        <v>0</v>
      </c>
      <c r="E15" s="47">
        <v>1166605</v>
      </c>
      <c r="F15" s="47">
        <v>0</v>
      </c>
      <c r="G15" s="47">
        <v>0</v>
      </c>
      <c r="H15" s="47">
        <v>0</v>
      </c>
      <c r="I15" s="47">
        <v>1896967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3063572</v>
      </c>
      <c r="O15" s="48">
        <f t="shared" si="2"/>
        <v>69.828185900211977</v>
      </c>
      <c r="P15" s="9"/>
    </row>
    <row r="16" spans="1:133">
      <c r="A16" s="12"/>
      <c r="B16" s="25">
        <v>329</v>
      </c>
      <c r="C16" s="20" t="s">
        <v>19</v>
      </c>
      <c r="D16" s="47">
        <v>10906</v>
      </c>
      <c r="E16" s="47">
        <v>2850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13756</v>
      </c>
      <c r="O16" s="48">
        <f t="shared" si="2"/>
        <v>0.31354135801062155</v>
      </c>
      <c r="P16" s="9"/>
    </row>
    <row r="17" spans="1:16">
      <c r="A17" s="12"/>
      <c r="B17" s="25">
        <v>367</v>
      </c>
      <c r="C17" s="20" t="s">
        <v>139</v>
      </c>
      <c r="D17" s="47">
        <v>24801</v>
      </c>
      <c r="E17" s="47">
        <v>755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25556</v>
      </c>
      <c r="O17" s="48">
        <f t="shared" si="2"/>
        <v>0.58249948715610966</v>
      </c>
      <c r="P17" s="9"/>
    </row>
    <row r="18" spans="1:16" ht="15.75">
      <c r="A18" s="29" t="s">
        <v>21</v>
      </c>
      <c r="B18" s="30"/>
      <c r="C18" s="31"/>
      <c r="D18" s="32">
        <f t="shared" ref="D18:M18" si="4">SUM(D19:D40)</f>
        <v>7083746</v>
      </c>
      <c r="E18" s="32">
        <f t="shared" si="4"/>
        <v>6856570</v>
      </c>
      <c r="F18" s="32">
        <f t="shared" si="4"/>
        <v>0</v>
      </c>
      <c r="G18" s="32">
        <f t="shared" si="4"/>
        <v>246601</v>
      </c>
      <c r="H18" s="32">
        <f t="shared" si="4"/>
        <v>0</v>
      </c>
      <c r="I18" s="32">
        <f t="shared" si="4"/>
        <v>70588</v>
      </c>
      <c r="J18" s="32">
        <f t="shared" si="4"/>
        <v>0</v>
      </c>
      <c r="K18" s="32">
        <f t="shared" si="4"/>
        <v>0</v>
      </c>
      <c r="L18" s="32">
        <f t="shared" si="4"/>
        <v>0</v>
      </c>
      <c r="M18" s="32">
        <f t="shared" si="4"/>
        <v>0</v>
      </c>
      <c r="N18" s="45">
        <f t="shared" si="1"/>
        <v>14257505</v>
      </c>
      <c r="O18" s="46">
        <f t="shared" si="2"/>
        <v>324.97219246461378</v>
      </c>
      <c r="P18" s="10"/>
    </row>
    <row r="19" spans="1:16">
      <c r="A19" s="12"/>
      <c r="B19" s="25">
        <v>331.1</v>
      </c>
      <c r="C19" s="20" t="s">
        <v>102</v>
      </c>
      <c r="D19" s="47">
        <v>0</v>
      </c>
      <c r="E19" s="47">
        <v>21039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21039</v>
      </c>
      <c r="O19" s="48">
        <f t="shared" si="2"/>
        <v>0.4795432270416885</v>
      </c>
      <c r="P19" s="9"/>
    </row>
    <row r="20" spans="1:16">
      <c r="A20" s="12"/>
      <c r="B20" s="25">
        <v>331.2</v>
      </c>
      <c r="C20" s="20" t="s">
        <v>20</v>
      </c>
      <c r="D20" s="47">
        <v>0</v>
      </c>
      <c r="E20" s="47">
        <v>406558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1"/>
        <v>406558</v>
      </c>
      <c r="O20" s="48">
        <f t="shared" si="2"/>
        <v>9.2667016160280813</v>
      </c>
      <c r="P20" s="9"/>
    </row>
    <row r="21" spans="1:16">
      <c r="A21" s="12"/>
      <c r="B21" s="25">
        <v>331.5</v>
      </c>
      <c r="C21" s="20" t="s">
        <v>22</v>
      </c>
      <c r="D21" s="47">
        <v>217905</v>
      </c>
      <c r="E21" s="47">
        <v>1218794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1"/>
        <v>1436699</v>
      </c>
      <c r="O21" s="48">
        <f t="shared" si="2"/>
        <v>32.746769083490989</v>
      </c>
      <c r="P21" s="9"/>
    </row>
    <row r="22" spans="1:16">
      <c r="A22" s="12"/>
      <c r="B22" s="25">
        <v>331.9</v>
      </c>
      <c r="C22" s="20" t="s">
        <v>123</v>
      </c>
      <c r="D22" s="47">
        <v>0</v>
      </c>
      <c r="E22" s="47">
        <v>172630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1"/>
        <v>172630</v>
      </c>
      <c r="O22" s="48">
        <f t="shared" si="2"/>
        <v>3.9347662571513231</v>
      </c>
      <c r="P22" s="9"/>
    </row>
    <row r="23" spans="1:16">
      <c r="A23" s="12"/>
      <c r="B23" s="25">
        <v>334.2</v>
      </c>
      <c r="C23" s="20" t="s">
        <v>25</v>
      </c>
      <c r="D23" s="47">
        <v>1305398</v>
      </c>
      <c r="E23" s="47">
        <v>80989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1"/>
        <v>1386387</v>
      </c>
      <c r="O23" s="48">
        <f t="shared" si="2"/>
        <v>31.600004558612358</v>
      </c>
      <c r="P23" s="9"/>
    </row>
    <row r="24" spans="1:16">
      <c r="A24" s="12"/>
      <c r="B24" s="25">
        <v>334.34</v>
      </c>
      <c r="C24" s="20" t="s">
        <v>29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  <c r="I24" s="47">
        <v>70588</v>
      </c>
      <c r="J24" s="47">
        <v>0</v>
      </c>
      <c r="K24" s="47">
        <v>0</v>
      </c>
      <c r="L24" s="47">
        <v>0</v>
      </c>
      <c r="M24" s="47">
        <v>0</v>
      </c>
      <c r="N24" s="47">
        <f t="shared" si="1"/>
        <v>70588</v>
      </c>
      <c r="O24" s="48">
        <f t="shared" si="2"/>
        <v>1.6089166457730266</v>
      </c>
      <c r="P24" s="9"/>
    </row>
    <row r="25" spans="1:16">
      <c r="A25" s="12"/>
      <c r="B25" s="25">
        <v>334.39</v>
      </c>
      <c r="C25" s="20" t="s">
        <v>143</v>
      </c>
      <c r="D25" s="47">
        <v>347740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ref="N25:N37" si="5">SUM(D25:M25)</f>
        <v>347740</v>
      </c>
      <c r="O25" s="48">
        <f t="shared" si="2"/>
        <v>7.9260593075467831</v>
      </c>
      <c r="P25" s="9"/>
    </row>
    <row r="26" spans="1:16">
      <c r="A26" s="12"/>
      <c r="B26" s="25">
        <v>334.49</v>
      </c>
      <c r="C26" s="20" t="s">
        <v>30</v>
      </c>
      <c r="D26" s="47">
        <v>297224</v>
      </c>
      <c r="E26" s="47">
        <v>1218313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1515537</v>
      </c>
      <c r="O26" s="48">
        <f t="shared" si="2"/>
        <v>34.543728489047936</v>
      </c>
      <c r="P26" s="9"/>
    </row>
    <row r="27" spans="1:16">
      <c r="A27" s="12"/>
      <c r="B27" s="25">
        <v>334.5</v>
      </c>
      <c r="C27" s="20" t="s">
        <v>31</v>
      </c>
      <c r="D27" s="47">
        <v>0</v>
      </c>
      <c r="E27" s="47">
        <v>236063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236063</v>
      </c>
      <c r="O27" s="48">
        <f t="shared" si="2"/>
        <v>5.3805985458026573</v>
      </c>
      <c r="P27" s="9"/>
    </row>
    <row r="28" spans="1:16">
      <c r="A28" s="12"/>
      <c r="B28" s="25">
        <v>334.7</v>
      </c>
      <c r="C28" s="20" t="s">
        <v>32</v>
      </c>
      <c r="D28" s="47">
        <v>0</v>
      </c>
      <c r="E28" s="47">
        <v>830044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830044</v>
      </c>
      <c r="O28" s="48">
        <f t="shared" si="2"/>
        <v>18.919244182070976</v>
      </c>
      <c r="P28" s="9"/>
    </row>
    <row r="29" spans="1:16">
      <c r="A29" s="12"/>
      <c r="B29" s="25">
        <v>335.12</v>
      </c>
      <c r="C29" s="20" t="s">
        <v>144</v>
      </c>
      <c r="D29" s="47">
        <v>812979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812979</v>
      </c>
      <c r="O29" s="48">
        <f t="shared" si="2"/>
        <v>18.53028058259066</v>
      </c>
      <c r="P29" s="9"/>
    </row>
    <row r="30" spans="1:16">
      <c r="A30" s="12"/>
      <c r="B30" s="25">
        <v>335.14</v>
      </c>
      <c r="C30" s="20" t="s">
        <v>145</v>
      </c>
      <c r="D30" s="47">
        <v>51003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51003</v>
      </c>
      <c r="O30" s="48">
        <f t="shared" si="2"/>
        <v>1.1625145305768925</v>
      </c>
      <c r="P30" s="9"/>
    </row>
    <row r="31" spans="1:16">
      <c r="A31" s="12"/>
      <c r="B31" s="25">
        <v>335.15</v>
      </c>
      <c r="C31" s="20" t="s">
        <v>146</v>
      </c>
      <c r="D31" s="47">
        <v>3316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3316</v>
      </c>
      <c r="O31" s="48">
        <f t="shared" si="2"/>
        <v>7.5581792902240555E-2</v>
      </c>
      <c r="P31" s="9"/>
    </row>
    <row r="32" spans="1:16">
      <c r="A32" s="12"/>
      <c r="B32" s="25">
        <v>335.16</v>
      </c>
      <c r="C32" s="20" t="s">
        <v>147</v>
      </c>
      <c r="D32" s="47">
        <v>0</v>
      </c>
      <c r="E32" s="47">
        <v>233250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233250</v>
      </c>
      <c r="O32" s="48">
        <f t="shared" si="2"/>
        <v>5.3164816629817881</v>
      </c>
      <c r="P32" s="9"/>
    </row>
    <row r="33" spans="1:16">
      <c r="A33" s="12"/>
      <c r="B33" s="25">
        <v>335.18</v>
      </c>
      <c r="C33" s="20" t="s">
        <v>148</v>
      </c>
      <c r="D33" s="47">
        <v>3946959</v>
      </c>
      <c r="E33" s="47">
        <v>0</v>
      </c>
      <c r="F33" s="47">
        <v>0</v>
      </c>
      <c r="G33" s="47">
        <v>246601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4193560</v>
      </c>
      <c r="O33" s="48">
        <f t="shared" si="2"/>
        <v>95.584072208419755</v>
      </c>
      <c r="P33" s="9"/>
    </row>
    <row r="34" spans="1:16">
      <c r="A34" s="12"/>
      <c r="B34" s="25">
        <v>335.21</v>
      </c>
      <c r="C34" s="20" t="s">
        <v>104</v>
      </c>
      <c r="D34" s="47">
        <v>0</v>
      </c>
      <c r="E34" s="47">
        <v>1800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1800</v>
      </c>
      <c r="O34" s="48">
        <f t="shared" si="2"/>
        <v>4.102751122558293E-2</v>
      </c>
      <c r="P34" s="9"/>
    </row>
    <row r="35" spans="1:16">
      <c r="A35" s="12"/>
      <c r="B35" s="25">
        <v>335.49</v>
      </c>
      <c r="C35" s="20" t="s">
        <v>38</v>
      </c>
      <c r="D35" s="47">
        <v>0</v>
      </c>
      <c r="E35" s="47">
        <v>1356455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1356455</v>
      </c>
      <c r="O35" s="48">
        <f t="shared" si="2"/>
        <v>30.917762633054497</v>
      </c>
      <c r="P35" s="9"/>
    </row>
    <row r="36" spans="1:16">
      <c r="A36" s="12"/>
      <c r="B36" s="25">
        <v>335.8</v>
      </c>
      <c r="C36" s="20" t="s">
        <v>39</v>
      </c>
      <c r="D36" s="47">
        <v>0</v>
      </c>
      <c r="E36" s="47">
        <v>870015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5"/>
        <v>870015</v>
      </c>
      <c r="O36" s="48">
        <f t="shared" si="2"/>
        <v>19.830305654958632</v>
      </c>
      <c r="P36" s="9"/>
    </row>
    <row r="37" spans="1:16">
      <c r="A37" s="12"/>
      <c r="B37" s="25">
        <v>336</v>
      </c>
      <c r="C37" s="20" t="s">
        <v>4</v>
      </c>
      <c r="D37" s="47">
        <v>47509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5"/>
        <v>47509</v>
      </c>
      <c r="O37" s="48">
        <f t="shared" ref="O37:O68" si="6">(N37/O$79)</f>
        <v>1.0828755726756776</v>
      </c>
      <c r="P37" s="9"/>
    </row>
    <row r="38" spans="1:16">
      <c r="A38" s="12"/>
      <c r="B38" s="25">
        <v>337.1</v>
      </c>
      <c r="C38" s="20" t="s">
        <v>40</v>
      </c>
      <c r="D38" s="47">
        <v>0</v>
      </c>
      <c r="E38" s="47">
        <v>14160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>SUM(D38:M38)</f>
        <v>14160</v>
      </c>
      <c r="O38" s="48">
        <f t="shared" si="6"/>
        <v>0.32274975497458575</v>
      </c>
      <c r="P38" s="9"/>
    </row>
    <row r="39" spans="1:16">
      <c r="A39" s="12"/>
      <c r="B39" s="25">
        <v>337.3</v>
      </c>
      <c r="C39" s="20" t="s">
        <v>42</v>
      </c>
      <c r="D39" s="47">
        <v>53713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>SUM(D39:M39)</f>
        <v>53713</v>
      </c>
      <c r="O39" s="48">
        <f t="shared" si="6"/>
        <v>1.2242837280331866</v>
      </c>
      <c r="P39" s="9"/>
    </row>
    <row r="40" spans="1:16">
      <c r="A40" s="12"/>
      <c r="B40" s="25">
        <v>337.7</v>
      </c>
      <c r="C40" s="20" t="s">
        <v>43</v>
      </c>
      <c r="D40" s="47">
        <v>0</v>
      </c>
      <c r="E40" s="47">
        <v>196460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>SUM(D40:M40)</f>
        <v>196460</v>
      </c>
      <c r="O40" s="48">
        <f t="shared" si="6"/>
        <v>4.4779249196544573</v>
      </c>
      <c r="P40" s="9"/>
    </row>
    <row r="41" spans="1:16" ht="15.75">
      <c r="A41" s="29" t="s">
        <v>48</v>
      </c>
      <c r="B41" s="30"/>
      <c r="C41" s="31"/>
      <c r="D41" s="32">
        <f t="shared" ref="D41:M41" si="7">SUM(D42:D61)</f>
        <v>1227102</v>
      </c>
      <c r="E41" s="32">
        <f t="shared" si="7"/>
        <v>4050222</v>
      </c>
      <c r="F41" s="32">
        <f t="shared" si="7"/>
        <v>0</v>
      </c>
      <c r="G41" s="32">
        <f t="shared" si="7"/>
        <v>0</v>
      </c>
      <c r="H41" s="32">
        <f t="shared" si="7"/>
        <v>0</v>
      </c>
      <c r="I41" s="32">
        <f t="shared" si="7"/>
        <v>1021757</v>
      </c>
      <c r="J41" s="32">
        <f t="shared" si="7"/>
        <v>0</v>
      </c>
      <c r="K41" s="32">
        <f t="shared" si="7"/>
        <v>0</v>
      </c>
      <c r="L41" s="32">
        <f t="shared" si="7"/>
        <v>0</v>
      </c>
      <c r="M41" s="32">
        <f t="shared" si="7"/>
        <v>0</v>
      </c>
      <c r="N41" s="32">
        <f>SUM(D41:M41)</f>
        <v>6299081</v>
      </c>
      <c r="O41" s="46">
        <f t="shared" si="6"/>
        <v>143.57534246575344</v>
      </c>
      <c r="P41" s="10"/>
    </row>
    <row r="42" spans="1:16">
      <c r="A42" s="12"/>
      <c r="B42" s="25">
        <v>341.1</v>
      </c>
      <c r="C42" s="20" t="s">
        <v>149</v>
      </c>
      <c r="D42" s="47">
        <v>0</v>
      </c>
      <c r="E42" s="47">
        <v>3313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>SUM(D42:M42)</f>
        <v>3313</v>
      </c>
      <c r="O42" s="48">
        <f t="shared" si="6"/>
        <v>7.5513413716864583E-2</v>
      </c>
      <c r="P42" s="9"/>
    </row>
    <row r="43" spans="1:16">
      <c r="A43" s="12"/>
      <c r="B43" s="25">
        <v>341.15</v>
      </c>
      <c r="C43" s="20" t="s">
        <v>150</v>
      </c>
      <c r="D43" s="47">
        <v>0</v>
      </c>
      <c r="E43" s="47">
        <v>51009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ref="N43:N61" si="8">SUM(D43:M43)</f>
        <v>51009</v>
      </c>
      <c r="O43" s="48">
        <f t="shared" si="6"/>
        <v>1.1626512889476444</v>
      </c>
      <c r="P43" s="9"/>
    </row>
    <row r="44" spans="1:16">
      <c r="A44" s="12"/>
      <c r="B44" s="25">
        <v>341.3</v>
      </c>
      <c r="C44" s="20" t="s">
        <v>151</v>
      </c>
      <c r="D44" s="47">
        <v>0</v>
      </c>
      <c r="E44" s="47">
        <v>111141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111141</v>
      </c>
      <c r="O44" s="48">
        <f t="shared" si="6"/>
        <v>2.533243680623618</v>
      </c>
      <c r="P44" s="9"/>
    </row>
    <row r="45" spans="1:16">
      <c r="A45" s="12"/>
      <c r="B45" s="25">
        <v>341.52</v>
      </c>
      <c r="C45" s="20" t="s">
        <v>152</v>
      </c>
      <c r="D45" s="47">
        <v>0</v>
      </c>
      <c r="E45" s="47">
        <v>234431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234431</v>
      </c>
      <c r="O45" s="48">
        <f t="shared" si="6"/>
        <v>5.3434002689581295</v>
      </c>
      <c r="P45" s="9"/>
    </row>
    <row r="46" spans="1:16">
      <c r="A46" s="12"/>
      <c r="B46" s="25">
        <v>341.54</v>
      </c>
      <c r="C46" s="20" t="s">
        <v>153</v>
      </c>
      <c r="D46" s="47">
        <v>0</v>
      </c>
      <c r="E46" s="47">
        <v>7100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7100</v>
      </c>
      <c r="O46" s="48">
        <f t="shared" si="6"/>
        <v>0.16183073872313267</v>
      </c>
      <c r="P46" s="9"/>
    </row>
    <row r="47" spans="1:16">
      <c r="A47" s="12"/>
      <c r="B47" s="25">
        <v>341.56</v>
      </c>
      <c r="C47" s="20" t="s">
        <v>154</v>
      </c>
      <c r="D47" s="47">
        <v>10179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10179</v>
      </c>
      <c r="O47" s="48">
        <f t="shared" si="6"/>
        <v>0.23201057598067149</v>
      </c>
      <c r="P47" s="9"/>
    </row>
    <row r="48" spans="1:16">
      <c r="A48" s="12"/>
      <c r="B48" s="25">
        <v>341.8</v>
      </c>
      <c r="C48" s="20" t="s">
        <v>155</v>
      </c>
      <c r="D48" s="47">
        <v>0</v>
      </c>
      <c r="E48" s="47">
        <v>1031497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1031497</v>
      </c>
      <c r="O48" s="48">
        <f t="shared" si="6"/>
        <v>23.510974859252844</v>
      </c>
      <c r="P48" s="9"/>
    </row>
    <row r="49" spans="1:16">
      <c r="A49" s="12"/>
      <c r="B49" s="25">
        <v>342.1</v>
      </c>
      <c r="C49" s="20" t="s">
        <v>56</v>
      </c>
      <c r="D49" s="47">
        <v>0</v>
      </c>
      <c r="E49" s="47">
        <v>2060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2060</v>
      </c>
      <c r="O49" s="48">
        <f t="shared" si="6"/>
        <v>4.6953707291500467E-2</v>
      </c>
      <c r="P49" s="9"/>
    </row>
    <row r="50" spans="1:16">
      <c r="A50" s="12"/>
      <c r="B50" s="25">
        <v>342.3</v>
      </c>
      <c r="C50" s="20" t="s">
        <v>110</v>
      </c>
      <c r="D50" s="47">
        <v>0</v>
      </c>
      <c r="E50" s="47">
        <v>22548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22548</v>
      </c>
      <c r="O50" s="48">
        <f t="shared" si="6"/>
        <v>0.51393795728580216</v>
      </c>
      <c r="P50" s="9"/>
    </row>
    <row r="51" spans="1:16">
      <c r="A51" s="12"/>
      <c r="B51" s="25">
        <v>342.5</v>
      </c>
      <c r="C51" s="20" t="s">
        <v>57</v>
      </c>
      <c r="D51" s="47">
        <v>0</v>
      </c>
      <c r="E51" s="47">
        <v>4139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4139</v>
      </c>
      <c r="O51" s="48">
        <f t="shared" si="6"/>
        <v>9.434048275704876E-2</v>
      </c>
      <c r="P51" s="9"/>
    </row>
    <row r="52" spans="1:16">
      <c r="A52" s="12"/>
      <c r="B52" s="25">
        <v>342.6</v>
      </c>
      <c r="C52" s="20" t="s">
        <v>58</v>
      </c>
      <c r="D52" s="47">
        <v>1216923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1216923</v>
      </c>
      <c r="O52" s="48">
        <f t="shared" si="6"/>
        <v>27.737401135094476</v>
      </c>
      <c r="P52" s="9"/>
    </row>
    <row r="53" spans="1:16">
      <c r="A53" s="12"/>
      <c r="B53" s="25">
        <v>342.9</v>
      </c>
      <c r="C53" s="20" t="s">
        <v>59</v>
      </c>
      <c r="D53" s="47">
        <v>0</v>
      </c>
      <c r="E53" s="47">
        <v>292920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292920</v>
      </c>
      <c r="O53" s="48">
        <f t="shared" si="6"/>
        <v>6.6765436601098624</v>
      </c>
      <c r="P53" s="9"/>
    </row>
    <row r="54" spans="1:16">
      <c r="A54" s="12"/>
      <c r="B54" s="25">
        <v>343.4</v>
      </c>
      <c r="C54" s="20" t="s">
        <v>60</v>
      </c>
      <c r="D54" s="47">
        <v>0</v>
      </c>
      <c r="E54" s="47">
        <v>0</v>
      </c>
      <c r="F54" s="47">
        <v>0</v>
      </c>
      <c r="G54" s="47">
        <v>0</v>
      </c>
      <c r="H54" s="47">
        <v>0</v>
      </c>
      <c r="I54" s="47">
        <v>1021757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1021757</v>
      </c>
      <c r="O54" s="48">
        <f t="shared" si="6"/>
        <v>23.288970437398856</v>
      </c>
      <c r="P54" s="9"/>
    </row>
    <row r="55" spans="1:16">
      <c r="A55" s="12"/>
      <c r="B55" s="25">
        <v>344.9</v>
      </c>
      <c r="C55" s="20" t="s">
        <v>156</v>
      </c>
      <c r="D55" s="47">
        <v>0</v>
      </c>
      <c r="E55" s="47">
        <v>499767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499767</v>
      </c>
      <c r="O55" s="48">
        <f t="shared" si="6"/>
        <v>11.391220112597725</v>
      </c>
      <c r="P55" s="9"/>
    </row>
    <row r="56" spans="1:16">
      <c r="A56" s="12"/>
      <c r="B56" s="25">
        <v>347.1</v>
      </c>
      <c r="C56" s="20" t="s">
        <v>63</v>
      </c>
      <c r="D56" s="47">
        <v>0</v>
      </c>
      <c r="E56" s="47">
        <v>1278636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1278636</v>
      </c>
      <c r="O56" s="48">
        <f t="shared" si="6"/>
        <v>29.144029357463587</v>
      </c>
      <c r="P56" s="9"/>
    </row>
    <row r="57" spans="1:16">
      <c r="A57" s="12"/>
      <c r="B57" s="25">
        <v>347.2</v>
      </c>
      <c r="C57" s="20" t="s">
        <v>64</v>
      </c>
      <c r="D57" s="47">
        <v>0</v>
      </c>
      <c r="E57" s="47">
        <v>216217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216217</v>
      </c>
      <c r="O57" s="48">
        <f t="shared" si="6"/>
        <v>4.9282474414788142</v>
      </c>
      <c r="P57" s="9"/>
    </row>
    <row r="58" spans="1:16">
      <c r="A58" s="12"/>
      <c r="B58" s="25">
        <v>348.82</v>
      </c>
      <c r="C58" s="20" t="s">
        <v>157</v>
      </c>
      <c r="D58" s="47">
        <v>0</v>
      </c>
      <c r="E58" s="47">
        <v>186178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186178</v>
      </c>
      <c r="O58" s="48">
        <f t="shared" si="6"/>
        <v>4.2435666583092111</v>
      </c>
      <c r="P58" s="9"/>
    </row>
    <row r="59" spans="1:16">
      <c r="A59" s="12"/>
      <c r="B59" s="25">
        <v>348.92399999999998</v>
      </c>
      <c r="C59" s="20" t="s">
        <v>158</v>
      </c>
      <c r="D59" s="47">
        <v>0</v>
      </c>
      <c r="E59" s="47">
        <v>12769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8"/>
        <v>12769</v>
      </c>
      <c r="O59" s="48">
        <f t="shared" si="6"/>
        <v>0.29104460602192694</v>
      </c>
      <c r="P59" s="9"/>
    </row>
    <row r="60" spans="1:16">
      <c r="A60" s="12"/>
      <c r="B60" s="25">
        <v>348.93</v>
      </c>
      <c r="C60" s="20" t="s">
        <v>159</v>
      </c>
      <c r="D60" s="47">
        <v>0</v>
      </c>
      <c r="E60" s="47">
        <v>60590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8"/>
        <v>60590</v>
      </c>
      <c r="O60" s="48">
        <f t="shared" si="6"/>
        <v>1.3810316139767056</v>
      </c>
      <c r="P60" s="9"/>
    </row>
    <row r="61" spans="1:16">
      <c r="A61" s="12"/>
      <c r="B61" s="25">
        <v>348.93099999999998</v>
      </c>
      <c r="C61" s="20" t="s">
        <v>160</v>
      </c>
      <c r="D61" s="47">
        <v>0</v>
      </c>
      <c r="E61" s="47">
        <v>35907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8"/>
        <v>35907</v>
      </c>
      <c r="O61" s="48">
        <f t="shared" si="6"/>
        <v>0.81843046976500355</v>
      </c>
      <c r="P61" s="9"/>
    </row>
    <row r="62" spans="1:16" ht="15.75">
      <c r="A62" s="29" t="s">
        <v>49</v>
      </c>
      <c r="B62" s="30"/>
      <c r="C62" s="31"/>
      <c r="D62" s="32">
        <f t="shared" ref="D62:M62" si="9">SUM(D63:D68)</f>
        <v>18244</v>
      </c>
      <c r="E62" s="32">
        <f t="shared" si="9"/>
        <v>243488</v>
      </c>
      <c r="F62" s="32">
        <f t="shared" si="9"/>
        <v>0</v>
      </c>
      <c r="G62" s="32">
        <f t="shared" si="9"/>
        <v>0</v>
      </c>
      <c r="H62" s="32">
        <f t="shared" si="9"/>
        <v>0</v>
      </c>
      <c r="I62" s="32">
        <f t="shared" si="9"/>
        <v>0</v>
      </c>
      <c r="J62" s="32">
        <f t="shared" si="9"/>
        <v>0</v>
      </c>
      <c r="K62" s="32">
        <f t="shared" si="9"/>
        <v>0</v>
      </c>
      <c r="L62" s="32">
        <f t="shared" si="9"/>
        <v>0</v>
      </c>
      <c r="M62" s="32">
        <f t="shared" si="9"/>
        <v>0</v>
      </c>
      <c r="N62" s="32">
        <f t="shared" ref="N62:N77" si="10">SUM(D62:M62)</f>
        <v>261732</v>
      </c>
      <c r="O62" s="46">
        <f t="shared" si="6"/>
        <v>5.9656736489412623</v>
      </c>
      <c r="P62" s="10"/>
    </row>
    <row r="63" spans="1:16">
      <c r="A63" s="13"/>
      <c r="B63" s="40">
        <v>351.1</v>
      </c>
      <c r="C63" s="21" t="s">
        <v>81</v>
      </c>
      <c r="D63" s="47">
        <v>0</v>
      </c>
      <c r="E63" s="47">
        <v>63416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63416</v>
      </c>
      <c r="O63" s="48">
        <f t="shared" si="6"/>
        <v>1.4454448066008707</v>
      </c>
      <c r="P63" s="9"/>
    </row>
    <row r="64" spans="1:16">
      <c r="A64" s="13"/>
      <c r="B64" s="40">
        <v>351.5</v>
      </c>
      <c r="C64" s="21" t="s">
        <v>83</v>
      </c>
      <c r="D64" s="47">
        <v>0</v>
      </c>
      <c r="E64" s="47">
        <v>71654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71654</v>
      </c>
      <c r="O64" s="48">
        <f t="shared" si="6"/>
        <v>1.6332140496432885</v>
      </c>
      <c r="P64" s="9"/>
    </row>
    <row r="65" spans="1:119">
      <c r="A65" s="13"/>
      <c r="B65" s="40">
        <v>351.8</v>
      </c>
      <c r="C65" s="21" t="s">
        <v>161</v>
      </c>
      <c r="D65" s="47">
        <v>0</v>
      </c>
      <c r="E65" s="47">
        <v>74736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74736</v>
      </c>
      <c r="O65" s="48">
        <f t="shared" si="6"/>
        <v>1.7034622660862033</v>
      </c>
      <c r="P65" s="9"/>
    </row>
    <row r="66" spans="1:119">
      <c r="A66" s="13"/>
      <c r="B66" s="40">
        <v>351.9</v>
      </c>
      <c r="C66" s="21" t="s">
        <v>162</v>
      </c>
      <c r="D66" s="47">
        <v>0</v>
      </c>
      <c r="E66" s="47">
        <v>844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844</v>
      </c>
      <c r="O66" s="48">
        <f t="shared" si="6"/>
        <v>1.9237344152439998E-2</v>
      </c>
      <c r="P66" s="9"/>
    </row>
    <row r="67" spans="1:119">
      <c r="A67" s="13"/>
      <c r="B67" s="40">
        <v>352</v>
      </c>
      <c r="C67" s="21" t="s">
        <v>84</v>
      </c>
      <c r="D67" s="47">
        <v>0</v>
      </c>
      <c r="E67" s="47">
        <v>26825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26825</v>
      </c>
      <c r="O67" s="48">
        <f t="shared" si="6"/>
        <v>0.61142388257014568</v>
      </c>
      <c r="P67" s="9"/>
    </row>
    <row r="68" spans="1:119">
      <c r="A68" s="13"/>
      <c r="B68" s="40">
        <v>359</v>
      </c>
      <c r="C68" s="21" t="s">
        <v>85</v>
      </c>
      <c r="D68" s="47">
        <v>18244</v>
      </c>
      <c r="E68" s="47">
        <v>6013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24257</v>
      </c>
      <c r="O68" s="48">
        <f t="shared" si="6"/>
        <v>0.55289129988831398</v>
      </c>
      <c r="P68" s="9"/>
    </row>
    <row r="69" spans="1:119" ht="15.75">
      <c r="A69" s="29" t="s">
        <v>5</v>
      </c>
      <c r="B69" s="30"/>
      <c r="C69" s="31"/>
      <c r="D69" s="32">
        <f t="shared" ref="D69:M69" si="11">SUM(D70:D74)</f>
        <v>1087965</v>
      </c>
      <c r="E69" s="32">
        <f t="shared" si="11"/>
        <v>574451</v>
      </c>
      <c r="F69" s="32">
        <f t="shared" si="11"/>
        <v>0</v>
      </c>
      <c r="G69" s="32">
        <f t="shared" si="11"/>
        <v>16262</v>
      </c>
      <c r="H69" s="32">
        <f t="shared" si="11"/>
        <v>0</v>
      </c>
      <c r="I69" s="32">
        <f t="shared" si="11"/>
        <v>216582</v>
      </c>
      <c r="J69" s="32">
        <f t="shared" si="11"/>
        <v>0</v>
      </c>
      <c r="K69" s="32">
        <f t="shared" si="11"/>
        <v>0</v>
      </c>
      <c r="L69" s="32">
        <f t="shared" si="11"/>
        <v>0</v>
      </c>
      <c r="M69" s="32">
        <f t="shared" si="11"/>
        <v>0</v>
      </c>
      <c r="N69" s="32">
        <f t="shared" si="10"/>
        <v>1895260</v>
      </c>
      <c r="O69" s="46">
        <f t="shared" ref="O69:O77" si="12">(N69/O$79)</f>
        <v>43.198778291887947</v>
      </c>
      <c r="P69" s="10"/>
    </row>
    <row r="70" spans="1:119">
      <c r="A70" s="12"/>
      <c r="B70" s="25">
        <v>361.1</v>
      </c>
      <c r="C70" s="20" t="s">
        <v>86</v>
      </c>
      <c r="D70" s="47">
        <v>16624</v>
      </c>
      <c r="E70" s="47">
        <v>14039</v>
      </c>
      <c r="F70" s="47">
        <v>0</v>
      </c>
      <c r="G70" s="47">
        <v>16262</v>
      </c>
      <c r="H70" s="47">
        <v>0</v>
      </c>
      <c r="I70" s="47">
        <v>8052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54977</v>
      </c>
      <c r="O70" s="48">
        <f t="shared" si="12"/>
        <v>1.2530941581382626</v>
      </c>
      <c r="P70" s="9"/>
    </row>
    <row r="71" spans="1:119">
      <c r="A71" s="12"/>
      <c r="B71" s="25">
        <v>362</v>
      </c>
      <c r="C71" s="20" t="s">
        <v>87</v>
      </c>
      <c r="D71" s="47">
        <v>348579</v>
      </c>
      <c r="E71" s="47">
        <v>14922</v>
      </c>
      <c r="F71" s="47">
        <v>0</v>
      </c>
      <c r="G71" s="47">
        <v>0</v>
      </c>
      <c r="H71" s="47">
        <v>0</v>
      </c>
      <c r="I71" s="47">
        <v>15337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378838</v>
      </c>
      <c r="O71" s="48">
        <f t="shared" si="12"/>
        <v>8.6348779431541036</v>
      </c>
      <c r="P71" s="9"/>
    </row>
    <row r="72" spans="1:119">
      <c r="A72" s="12"/>
      <c r="B72" s="25">
        <v>364</v>
      </c>
      <c r="C72" s="20" t="s">
        <v>163</v>
      </c>
      <c r="D72" s="47">
        <v>0</v>
      </c>
      <c r="E72" s="47">
        <v>379550</v>
      </c>
      <c r="F72" s="47">
        <v>0</v>
      </c>
      <c r="G72" s="47">
        <v>0</v>
      </c>
      <c r="H72" s="47">
        <v>0</v>
      </c>
      <c r="I72" s="47">
        <v>35000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414550</v>
      </c>
      <c r="O72" s="48">
        <f t="shared" si="12"/>
        <v>9.4488637658696693</v>
      </c>
      <c r="P72" s="9"/>
    </row>
    <row r="73" spans="1:119">
      <c r="A73" s="12"/>
      <c r="B73" s="25">
        <v>366</v>
      </c>
      <c r="C73" s="20" t="s">
        <v>90</v>
      </c>
      <c r="D73" s="47">
        <v>20000</v>
      </c>
      <c r="E73" s="47">
        <v>15791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35791</v>
      </c>
      <c r="O73" s="48">
        <f t="shared" si="12"/>
        <v>0.8157864745971326</v>
      </c>
      <c r="P73" s="9"/>
    </row>
    <row r="74" spans="1:119">
      <c r="A74" s="12"/>
      <c r="B74" s="25">
        <v>369.9</v>
      </c>
      <c r="C74" s="20" t="s">
        <v>91</v>
      </c>
      <c r="D74" s="47">
        <v>702762</v>
      </c>
      <c r="E74" s="47">
        <v>150149</v>
      </c>
      <c r="F74" s="47">
        <v>0</v>
      </c>
      <c r="G74" s="47">
        <v>0</v>
      </c>
      <c r="H74" s="47">
        <v>0</v>
      </c>
      <c r="I74" s="47">
        <v>158193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1011104</v>
      </c>
      <c r="O74" s="48">
        <f t="shared" si="12"/>
        <v>23.046155950128782</v>
      </c>
      <c r="P74" s="9"/>
    </row>
    <row r="75" spans="1:119" ht="15.75">
      <c r="A75" s="29" t="s">
        <v>50</v>
      </c>
      <c r="B75" s="30"/>
      <c r="C75" s="31"/>
      <c r="D75" s="32">
        <f t="shared" ref="D75:M75" si="13">SUM(D76:D76)</f>
        <v>1956421</v>
      </c>
      <c r="E75" s="32">
        <f t="shared" si="13"/>
        <v>13878174</v>
      </c>
      <c r="F75" s="32">
        <f t="shared" si="13"/>
        <v>0</v>
      </c>
      <c r="G75" s="32">
        <f t="shared" si="13"/>
        <v>39497</v>
      </c>
      <c r="H75" s="32">
        <f t="shared" si="13"/>
        <v>0</v>
      </c>
      <c r="I75" s="32">
        <f t="shared" si="13"/>
        <v>0</v>
      </c>
      <c r="J75" s="32">
        <f t="shared" si="13"/>
        <v>0</v>
      </c>
      <c r="K75" s="32">
        <f t="shared" si="13"/>
        <v>0</v>
      </c>
      <c r="L75" s="32">
        <f t="shared" si="13"/>
        <v>0</v>
      </c>
      <c r="M75" s="32">
        <f t="shared" si="13"/>
        <v>0</v>
      </c>
      <c r="N75" s="32">
        <f t="shared" si="10"/>
        <v>15874092</v>
      </c>
      <c r="O75" s="46">
        <f t="shared" si="12"/>
        <v>361.81915984774236</v>
      </c>
      <c r="P75" s="9"/>
    </row>
    <row r="76" spans="1:119" ht="15.75" thickBot="1">
      <c r="A76" s="12"/>
      <c r="B76" s="25">
        <v>381</v>
      </c>
      <c r="C76" s="20" t="s">
        <v>92</v>
      </c>
      <c r="D76" s="47">
        <v>1956421</v>
      </c>
      <c r="E76" s="47">
        <v>13878174</v>
      </c>
      <c r="F76" s="47">
        <v>0</v>
      </c>
      <c r="G76" s="47">
        <v>39497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15874092</v>
      </c>
      <c r="O76" s="48">
        <f t="shared" si="12"/>
        <v>361.81915984774236</v>
      </c>
      <c r="P76" s="9"/>
    </row>
    <row r="77" spans="1:119" ht="16.5" thickBot="1">
      <c r="A77" s="14" t="s">
        <v>65</v>
      </c>
      <c r="B77" s="23"/>
      <c r="C77" s="22"/>
      <c r="D77" s="15">
        <f t="shared" ref="D77:M77" si="14">SUM(D5,D12,D18,D41,D62,D69,D75)</f>
        <v>18823082</v>
      </c>
      <c r="E77" s="15">
        <f t="shared" si="14"/>
        <v>35936866</v>
      </c>
      <c r="F77" s="15">
        <f t="shared" si="14"/>
        <v>0</v>
      </c>
      <c r="G77" s="15">
        <f t="shared" si="14"/>
        <v>1260556</v>
      </c>
      <c r="H77" s="15">
        <f t="shared" si="14"/>
        <v>0</v>
      </c>
      <c r="I77" s="15">
        <f t="shared" si="14"/>
        <v>3205894</v>
      </c>
      <c r="J77" s="15">
        <f t="shared" si="14"/>
        <v>0</v>
      </c>
      <c r="K77" s="15">
        <f t="shared" si="14"/>
        <v>0</v>
      </c>
      <c r="L77" s="15">
        <f t="shared" si="14"/>
        <v>0</v>
      </c>
      <c r="M77" s="15">
        <f t="shared" si="14"/>
        <v>0</v>
      </c>
      <c r="N77" s="15">
        <f t="shared" si="10"/>
        <v>59226398</v>
      </c>
      <c r="O77" s="38">
        <f t="shared" si="12"/>
        <v>1349.9509493310236</v>
      </c>
      <c r="P77" s="6"/>
      <c r="Q77" s="2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</row>
    <row r="78" spans="1:119">
      <c r="A78" s="16"/>
      <c r="B78" s="18"/>
      <c r="C78" s="18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9"/>
    </row>
    <row r="79" spans="1:119">
      <c r="A79" s="41"/>
      <c r="B79" s="42"/>
      <c r="C79" s="42"/>
      <c r="D79" s="43"/>
      <c r="E79" s="43"/>
      <c r="F79" s="43"/>
      <c r="G79" s="43"/>
      <c r="H79" s="43"/>
      <c r="I79" s="43"/>
      <c r="J79" s="43"/>
      <c r="K79" s="43"/>
      <c r="L79" s="119" t="s">
        <v>164</v>
      </c>
      <c r="M79" s="119"/>
      <c r="N79" s="119"/>
      <c r="O79" s="44">
        <v>43873</v>
      </c>
    </row>
    <row r="80" spans="1:119">
      <c r="A80" s="120"/>
      <c r="B80" s="97"/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8"/>
    </row>
    <row r="81" spans="1:15" ht="15.75" customHeight="1" thickBot="1">
      <c r="A81" s="121" t="s">
        <v>125</v>
      </c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1"/>
    </row>
  </sheetData>
  <mergeCells count="10">
    <mergeCell ref="L79:N79"/>
    <mergeCell ref="A80:O80"/>
    <mergeCell ref="A81:O8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7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100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138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93</v>
      </c>
      <c r="B3" s="109"/>
      <c r="C3" s="110"/>
      <c r="D3" s="129" t="s">
        <v>44</v>
      </c>
      <c r="E3" s="130"/>
      <c r="F3" s="130"/>
      <c r="G3" s="130"/>
      <c r="H3" s="131"/>
      <c r="I3" s="129" t="s">
        <v>45</v>
      </c>
      <c r="J3" s="131"/>
      <c r="K3" s="129" t="s">
        <v>47</v>
      </c>
      <c r="L3" s="131"/>
      <c r="M3" s="36"/>
      <c r="N3" s="37"/>
      <c r="O3" s="132" t="s">
        <v>98</v>
      </c>
      <c r="P3" s="11"/>
      <c r="Q3"/>
    </row>
    <row r="4" spans="1:133" ht="32.25" customHeight="1" thickBot="1">
      <c r="A4" s="111"/>
      <c r="B4" s="112"/>
      <c r="C4" s="113"/>
      <c r="D4" s="34" t="s">
        <v>6</v>
      </c>
      <c r="E4" s="34" t="s">
        <v>94</v>
      </c>
      <c r="F4" s="34" t="s">
        <v>95</v>
      </c>
      <c r="G4" s="34" t="s">
        <v>96</v>
      </c>
      <c r="H4" s="34" t="s">
        <v>7</v>
      </c>
      <c r="I4" s="34" t="s">
        <v>8</v>
      </c>
      <c r="J4" s="35" t="s">
        <v>97</v>
      </c>
      <c r="K4" s="35" t="s">
        <v>9</v>
      </c>
      <c r="L4" s="35" t="s">
        <v>10</v>
      </c>
      <c r="M4" s="35" t="s">
        <v>11</v>
      </c>
      <c r="N4" s="35" t="s">
        <v>46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SUM(D6:D10)</f>
        <v>6226433</v>
      </c>
      <c r="E5" s="27">
        <f t="shared" si="0"/>
        <v>9518412</v>
      </c>
      <c r="F5" s="27">
        <f t="shared" si="0"/>
        <v>0</v>
      </c>
      <c r="G5" s="27">
        <f t="shared" si="0"/>
        <v>997316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3" si="1">SUM(D5:M5)</f>
        <v>16742161</v>
      </c>
      <c r="O5" s="33">
        <f t="shared" ref="O5:O36" si="2">(N5/O$70)</f>
        <v>382.27602977440864</v>
      </c>
      <c r="P5" s="6"/>
    </row>
    <row r="6" spans="1:133">
      <c r="A6" s="12"/>
      <c r="B6" s="25">
        <v>311</v>
      </c>
      <c r="C6" s="20" t="s">
        <v>3</v>
      </c>
      <c r="D6" s="47">
        <v>5636208</v>
      </c>
      <c r="E6" s="47">
        <v>5595380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11231588</v>
      </c>
      <c r="O6" s="48">
        <f t="shared" si="2"/>
        <v>256.45237007945929</v>
      </c>
      <c r="P6" s="9"/>
    </row>
    <row r="7" spans="1:133">
      <c r="A7" s="12"/>
      <c r="B7" s="25">
        <v>312.10000000000002</v>
      </c>
      <c r="C7" s="20" t="s">
        <v>12</v>
      </c>
      <c r="D7" s="47">
        <v>590225</v>
      </c>
      <c r="E7" s="47">
        <v>2306727</v>
      </c>
      <c r="F7" s="47">
        <v>0</v>
      </c>
      <c r="G7" s="47">
        <v>16294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2913246</v>
      </c>
      <c r="O7" s="48">
        <f t="shared" si="2"/>
        <v>66.518540505982287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67762</v>
      </c>
      <c r="F8" s="47">
        <v>0</v>
      </c>
      <c r="G8" s="47">
        <v>209082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276844</v>
      </c>
      <c r="O8" s="48">
        <f t="shared" si="2"/>
        <v>6.3212165494565715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1263760</v>
      </c>
      <c r="F9" s="47">
        <v>0</v>
      </c>
      <c r="G9" s="47">
        <v>771940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2035700</v>
      </c>
      <c r="O9" s="48">
        <f t="shared" si="2"/>
        <v>46.481413827746827</v>
      </c>
      <c r="P9" s="9"/>
    </row>
    <row r="10" spans="1:133">
      <c r="A10" s="12"/>
      <c r="B10" s="25">
        <v>315</v>
      </c>
      <c r="C10" s="20" t="s">
        <v>15</v>
      </c>
      <c r="D10" s="47">
        <v>0</v>
      </c>
      <c r="E10" s="47">
        <v>284783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284783</v>
      </c>
      <c r="O10" s="48">
        <f t="shared" si="2"/>
        <v>6.502488811763631</v>
      </c>
      <c r="P10" s="9"/>
    </row>
    <row r="11" spans="1:133" ht="15.75">
      <c r="A11" s="29" t="s">
        <v>16</v>
      </c>
      <c r="B11" s="30"/>
      <c r="C11" s="31"/>
      <c r="D11" s="32">
        <f t="shared" ref="D11:M11" si="3">SUM(D12:D15)</f>
        <v>33932</v>
      </c>
      <c r="E11" s="32">
        <f t="shared" si="3"/>
        <v>1313066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1876394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5">
        <f t="shared" si="1"/>
        <v>3223392</v>
      </c>
      <c r="O11" s="46">
        <f t="shared" si="2"/>
        <v>73.600146132066854</v>
      </c>
      <c r="P11" s="10"/>
    </row>
    <row r="12" spans="1:133">
      <c r="A12" s="12"/>
      <c r="B12" s="25">
        <v>322</v>
      </c>
      <c r="C12" s="20" t="s">
        <v>0</v>
      </c>
      <c r="D12" s="47">
        <v>0</v>
      </c>
      <c r="E12" s="47">
        <v>155755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1"/>
        <v>155755</v>
      </c>
      <c r="O12" s="48">
        <f t="shared" si="2"/>
        <v>3.5563750114165678</v>
      </c>
      <c r="P12" s="9"/>
    </row>
    <row r="13" spans="1:133">
      <c r="A13" s="12"/>
      <c r="B13" s="25">
        <v>325.2</v>
      </c>
      <c r="C13" s="20" t="s">
        <v>18</v>
      </c>
      <c r="D13" s="47">
        <v>0</v>
      </c>
      <c r="E13" s="47">
        <v>1147366</v>
      </c>
      <c r="F13" s="47">
        <v>0</v>
      </c>
      <c r="G13" s="47">
        <v>0</v>
      </c>
      <c r="H13" s="47">
        <v>0</v>
      </c>
      <c r="I13" s="47">
        <v>1876394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3023760</v>
      </c>
      <c r="O13" s="48">
        <f t="shared" si="2"/>
        <v>69.041921636679149</v>
      </c>
      <c r="P13" s="9"/>
    </row>
    <row r="14" spans="1:133">
      <c r="A14" s="12"/>
      <c r="B14" s="25">
        <v>329</v>
      </c>
      <c r="C14" s="20" t="s">
        <v>19</v>
      </c>
      <c r="D14" s="47">
        <v>11195</v>
      </c>
      <c r="E14" s="47">
        <v>2595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13790</v>
      </c>
      <c r="O14" s="48">
        <f t="shared" si="2"/>
        <v>0.31486893780253905</v>
      </c>
      <c r="P14" s="9"/>
    </row>
    <row r="15" spans="1:133">
      <c r="A15" s="12"/>
      <c r="B15" s="25">
        <v>367</v>
      </c>
      <c r="C15" s="20" t="s">
        <v>139</v>
      </c>
      <c r="D15" s="47">
        <v>22737</v>
      </c>
      <c r="E15" s="47">
        <v>7350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30087</v>
      </c>
      <c r="O15" s="48">
        <f t="shared" si="2"/>
        <v>0.68698054616859983</v>
      </c>
      <c r="P15" s="9"/>
    </row>
    <row r="16" spans="1:133" ht="15.75">
      <c r="A16" s="29" t="s">
        <v>21</v>
      </c>
      <c r="B16" s="30"/>
      <c r="C16" s="31"/>
      <c r="D16" s="32">
        <f t="shared" ref="D16:M16" si="4">SUM(D17:D36)</f>
        <v>5114064</v>
      </c>
      <c r="E16" s="32">
        <f t="shared" si="4"/>
        <v>5771286</v>
      </c>
      <c r="F16" s="32">
        <f t="shared" si="4"/>
        <v>0</v>
      </c>
      <c r="G16" s="32">
        <f t="shared" si="4"/>
        <v>391056</v>
      </c>
      <c r="H16" s="32">
        <f t="shared" si="4"/>
        <v>0</v>
      </c>
      <c r="I16" s="32">
        <f t="shared" si="4"/>
        <v>70588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5">
        <f t="shared" si="1"/>
        <v>11346994</v>
      </c>
      <c r="O16" s="46">
        <f t="shared" si="2"/>
        <v>259.0874509087588</v>
      </c>
      <c r="P16" s="10"/>
    </row>
    <row r="17" spans="1:16">
      <c r="A17" s="12"/>
      <c r="B17" s="25">
        <v>331.1</v>
      </c>
      <c r="C17" s="20" t="s">
        <v>102</v>
      </c>
      <c r="D17" s="47">
        <v>0</v>
      </c>
      <c r="E17" s="47">
        <v>9515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9515</v>
      </c>
      <c r="O17" s="48">
        <f t="shared" si="2"/>
        <v>0.21725728377020734</v>
      </c>
      <c r="P17" s="9"/>
    </row>
    <row r="18" spans="1:16">
      <c r="A18" s="12"/>
      <c r="B18" s="25">
        <v>331.2</v>
      </c>
      <c r="C18" s="20" t="s">
        <v>20</v>
      </c>
      <c r="D18" s="47">
        <v>0</v>
      </c>
      <c r="E18" s="47">
        <v>316998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316998</v>
      </c>
      <c r="O18" s="48">
        <f t="shared" si="2"/>
        <v>7.2380582701616589</v>
      </c>
      <c r="P18" s="9"/>
    </row>
    <row r="19" spans="1:16">
      <c r="A19" s="12"/>
      <c r="B19" s="25">
        <v>331.65</v>
      </c>
      <c r="C19" s="20" t="s">
        <v>122</v>
      </c>
      <c r="D19" s="47">
        <v>0</v>
      </c>
      <c r="E19" s="47">
        <v>36021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36021</v>
      </c>
      <c r="O19" s="48">
        <f t="shared" si="2"/>
        <v>0.82247237190611011</v>
      </c>
      <c r="P19" s="9"/>
    </row>
    <row r="20" spans="1:16">
      <c r="A20" s="12"/>
      <c r="B20" s="25">
        <v>331.9</v>
      </c>
      <c r="C20" s="20" t="s">
        <v>123</v>
      </c>
      <c r="D20" s="47">
        <v>0</v>
      </c>
      <c r="E20" s="47">
        <v>146138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1"/>
        <v>146138</v>
      </c>
      <c r="O20" s="48">
        <f t="shared" si="2"/>
        <v>3.3367887478308522</v>
      </c>
      <c r="P20" s="9"/>
    </row>
    <row r="21" spans="1:16">
      <c r="A21" s="12"/>
      <c r="B21" s="25">
        <v>334.1</v>
      </c>
      <c r="C21" s="20" t="s">
        <v>24</v>
      </c>
      <c r="D21" s="47">
        <v>0</v>
      </c>
      <c r="E21" s="47">
        <v>0</v>
      </c>
      <c r="F21" s="47">
        <v>0</v>
      </c>
      <c r="G21" s="47">
        <v>109408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1"/>
        <v>109408</v>
      </c>
      <c r="O21" s="48">
        <f t="shared" si="2"/>
        <v>2.4981276828934149</v>
      </c>
      <c r="P21" s="9"/>
    </row>
    <row r="22" spans="1:16">
      <c r="A22" s="12"/>
      <c r="B22" s="25">
        <v>334.2</v>
      </c>
      <c r="C22" s="20" t="s">
        <v>25</v>
      </c>
      <c r="D22" s="47">
        <v>398018</v>
      </c>
      <c r="E22" s="47">
        <v>197106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1"/>
        <v>595124</v>
      </c>
      <c r="O22" s="48">
        <f t="shared" si="2"/>
        <v>13.588546899260207</v>
      </c>
      <c r="P22" s="9"/>
    </row>
    <row r="23" spans="1:16">
      <c r="A23" s="12"/>
      <c r="B23" s="25">
        <v>334.34</v>
      </c>
      <c r="C23" s="20" t="s">
        <v>29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70588</v>
      </c>
      <c r="J23" s="47">
        <v>0</v>
      </c>
      <c r="K23" s="47">
        <v>0</v>
      </c>
      <c r="L23" s="47">
        <v>0</v>
      </c>
      <c r="M23" s="47">
        <v>0</v>
      </c>
      <c r="N23" s="47">
        <f t="shared" si="1"/>
        <v>70588</v>
      </c>
      <c r="O23" s="48">
        <f t="shared" si="2"/>
        <v>1.6117453648735045</v>
      </c>
      <c r="P23" s="9"/>
    </row>
    <row r="24" spans="1:16">
      <c r="A24" s="12"/>
      <c r="B24" s="25">
        <v>334.49</v>
      </c>
      <c r="C24" s="20" t="s">
        <v>30</v>
      </c>
      <c r="D24" s="47">
        <v>242891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ref="N24:N33" si="5">SUM(D24:M24)</f>
        <v>242891</v>
      </c>
      <c r="O24" s="48">
        <f t="shared" si="2"/>
        <v>5.5459631016531192</v>
      </c>
      <c r="P24" s="9"/>
    </row>
    <row r="25" spans="1:16">
      <c r="A25" s="12"/>
      <c r="B25" s="25">
        <v>334.7</v>
      </c>
      <c r="C25" s="20" t="s">
        <v>32</v>
      </c>
      <c r="D25" s="47">
        <v>0</v>
      </c>
      <c r="E25" s="47">
        <v>859620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859620</v>
      </c>
      <c r="O25" s="48">
        <f t="shared" si="2"/>
        <v>19.627819892227599</v>
      </c>
      <c r="P25" s="9"/>
    </row>
    <row r="26" spans="1:16">
      <c r="A26" s="12"/>
      <c r="B26" s="25">
        <v>335.12</v>
      </c>
      <c r="C26" s="20" t="s">
        <v>33</v>
      </c>
      <c r="D26" s="47">
        <v>711294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711294</v>
      </c>
      <c r="O26" s="48">
        <f t="shared" si="2"/>
        <v>16.241072244040552</v>
      </c>
      <c r="P26" s="9"/>
    </row>
    <row r="27" spans="1:16">
      <c r="A27" s="12"/>
      <c r="B27" s="25">
        <v>335.14</v>
      </c>
      <c r="C27" s="20" t="s">
        <v>35</v>
      </c>
      <c r="D27" s="47">
        <v>51518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51518</v>
      </c>
      <c r="O27" s="48">
        <f t="shared" si="2"/>
        <v>1.1763174719152434</v>
      </c>
      <c r="P27" s="9"/>
    </row>
    <row r="28" spans="1:16">
      <c r="A28" s="12"/>
      <c r="B28" s="25">
        <v>335.15</v>
      </c>
      <c r="C28" s="20" t="s">
        <v>103</v>
      </c>
      <c r="D28" s="47">
        <v>4662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4662</v>
      </c>
      <c r="O28" s="48">
        <f t="shared" si="2"/>
        <v>0.10644807744999543</v>
      </c>
      <c r="P28" s="9"/>
    </row>
    <row r="29" spans="1:16">
      <c r="A29" s="12"/>
      <c r="B29" s="25">
        <v>335.16</v>
      </c>
      <c r="C29" s="20" t="s">
        <v>36</v>
      </c>
      <c r="D29" s="47">
        <v>0</v>
      </c>
      <c r="E29" s="47">
        <v>233250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233250</v>
      </c>
      <c r="O29" s="48">
        <f t="shared" si="2"/>
        <v>5.325828842816696</v>
      </c>
      <c r="P29" s="9"/>
    </row>
    <row r="30" spans="1:16">
      <c r="A30" s="12"/>
      <c r="B30" s="25">
        <v>335.18</v>
      </c>
      <c r="C30" s="20" t="s">
        <v>37</v>
      </c>
      <c r="D30" s="47">
        <v>3599837</v>
      </c>
      <c r="E30" s="47">
        <v>170975</v>
      </c>
      <c r="F30" s="47">
        <v>0</v>
      </c>
      <c r="G30" s="47">
        <v>231648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4002460</v>
      </c>
      <c r="O30" s="48">
        <f t="shared" si="2"/>
        <v>91.388711297835414</v>
      </c>
      <c r="P30" s="9"/>
    </row>
    <row r="31" spans="1:16">
      <c r="A31" s="12"/>
      <c r="B31" s="25">
        <v>335.49</v>
      </c>
      <c r="C31" s="20" t="s">
        <v>38</v>
      </c>
      <c r="D31" s="47">
        <v>0</v>
      </c>
      <c r="E31" s="47">
        <v>1313813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1313813</v>
      </c>
      <c r="O31" s="48">
        <f t="shared" si="2"/>
        <v>29.998470179925107</v>
      </c>
      <c r="P31" s="9"/>
    </row>
    <row r="32" spans="1:16">
      <c r="A32" s="12"/>
      <c r="B32" s="25">
        <v>335.8</v>
      </c>
      <c r="C32" s="20" t="s">
        <v>39</v>
      </c>
      <c r="D32" s="47">
        <v>0</v>
      </c>
      <c r="E32" s="47">
        <v>1177622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1177622</v>
      </c>
      <c r="O32" s="48">
        <f t="shared" si="2"/>
        <v>26.888802630377203</v>
      </c>
      <c r="P32" s="9"/>
    </row>
    <row r="33" spans="1:16">
      <c r="A33" s="12"/>
      <c r="B33" s="25">
        <v>336</v>
      </c>
      <c r="C33" s="20" t="s">
        <v>4</v>
      </c>
      <c r="D33" s="47">
        <v>952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952</v>
      </c>
      <c r="O33" s="48">
        <f t="shared" si="2"/>
        <v>2.1737144944743811E-2</v>
      </c>
      <c r="P33" s="9"/>
    </row>
    <row r="34" spans="1:16">
      <c r="A34" s="12"/>
      <c r="B34" s="25">
        <v>337.1</v>
      </c>
      <c r="C34" s="20" t="s">
        <v>40</v>
      </c>
      <c r="D34" s="47">
        <v>50000</v>
      </c>
      <c r="E34" s="47">
        <v>18141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>SUM(D34:M34)</f>
        <v>68141</v>
      </c>
      <c r="O34" s="48">
        <f t="shared" si="2"/>
        <v>1.5558726824367521</v>
      </c>
      <c r="P34" s="9"/>
    </row>
    <row r="35" spans="1:16">
      <c r="A35" s="12"/>
      <c r="B35" s="25">
        <v>337.3</v>
      </c>
      <c r="C35" s="20" t="s">
        <v>42</v>
      </c>
      <c r="D35" s="47">
        <v>54892</v>
      </c>
      <c r="E35" s="47">
        <v>0</v>
      </c>
      <c r="F35" s="47">
        <v>0</v>
      </c>
      <c r="G35" s="47">
        <v>50000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>SUM(D35:M35)</f>
        <v>104892</v>
      </c>
      <c r="O35" s="48">
        <f t="shared" si="2"/>
        <v>2.3950132432185587</v>
      </c>
      <c r="P35" s="9"/>
    </row>
    <row r="36" spans="1:16">
      <c r="A36" s="12"/>
      <c r="B36" s="25">
        <v>337.7</v>
      </c>
      <c r="C36" s="20" t="s">
        <v>43</v>
      </c>
      <c r="D36" s="47">
        <v>0</v>
      </c>
      <c r="E36" s="47">
        <v>1292087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>SUM(D36:M36)</f>
        <v>1292087</v>
      </c>
      <c r="O36" s="48">
        <f t="shared" si="2"/>
        <v>29.502397479221848</v>
      </c>
      <c r="P36" s="9"/>
    </row>
    <row r="37" spans="1:16" ht="15.75">
      <c r="A37" s="29" t="s">
        <v>48</v>
      </c>
      <c r="B37" s="30"/>
      <c r="C37" s="31"/>
      <c r="D37" s="32">
        <f t="shared" ref="D37:M37" si="6">SUM(D38:D53)</f>
        <v>1160942</v>
      </c>
      <c r="E37" s="32">
        <f t="shared" si="6"/>
        <v>2576918</v>
      </c>
      <c r="F37" s="32">
        <f t="shared" si="6"/>
        <v>0</v>
      </c>
      <c r="G37" s="32">
        <f t="shared" si="6"/>
        <v>0</v>
      </c>
      <c r="H37" s="32">
        <f t="shared" si="6"/>
        <v>0</v>
      </c>
      <c r="I37" s="32">
        <f t="shared" si="6"/>
        <v>1034659</v>
      </c>
      <c r="J37" s="32">
        <f t="shared" si="6"/>
        <v>0</v>
      </c>
      <c r="K37" s="32">
        <f t="shared" si="6"/>
        <v>0</v>
      </c>
      <c r="L37" s="32">
        <f t="shared" si="6"/>
        <v>0</v>
      </c>
      <c r="M37" s="32">
        <f t="shared" si="6"/>
        <v>0</v>
      </c>
      <c r="N37" s="32">
        <f>SUM(D37:M37)</f>
        <v>4772519</v>
      </c>
      <c r="O37" s="46">
        <f t="shared" ref="O37:O68" si="7">(N37/O$70)</f>
        <v>108.97157274636953</v>
      </c>
      <c r="P37" s="10"/>
    </row>
    <row r="38" spans="1:16">
      <c r="A38" s="12"/>
      <c r="B38" s="25">
        <v>341.1</v>
      </c>
      <c r="C38" s="20" t="s">
        <v>107</v>
      </c>
      <c r="D38" s="47">
        <v>0</v>
      </c>
      <c r="E38" s="47">
        <v>2469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>SUM(D38:M38)</f>
        <v>2469</v>
      </c>
      <c r="O38" s="48">
        <f t="shared" si="7"/>
        <v>5.637501141656772E-2</v>
      </c>
      <c r="P38" s="9"/>
    </row>
    <row r="39" spans="1:16">
      <c r="A39" s="12"/>
      <c r="B39" s="25">
        <v>341.3</v>
      </c>
      <c r="C39" s="20" t="s">
        <v>51</v>
      </c>
      <c r="D39" s="47">
        <v>0</v>
      </c>
      <c r="E39" s="47">
        <v>95777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ref="N39:N53" si="8">SUM(D39:M39)</f>
        <v>95777</v>
      </c>
      <c r="O39" s="48">
        <f t="shared" si="7"/>
        <v>2.1868892136268152</v>
      </c>
      <c r="P39" s="9"/>
    </row>
    <row r="40" spans="1:16">
      <c r="A40" s="12"/>
      <c r="B40" s="25">
        <v>341.51</v>
      </c>
      <c r="C40" s="20" t="s">
        <v>52</v>
      </c>
      <c r="D40" s="47">
        <v>855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8"/>
        <v>855</v>
      </c>
      <c r="O40" s="48">
        <f t="shared" si="7"/>
        <v>1.9522330806466343E-2</v>
      </c>
      <c r="P40" s="9"/>
    </row>
    <row r="41" spans="1:16">
      <c r="A41" s="12"/>
      <c r="B41" s="25">
        <v>341.52</v>
      </c>
      <c r="C41" s="20" t="s">
        <v>53</v>
      </c>
      <c r="D41" s="47">
        <v>0</v>
      </c>
      <c r="E41" s="47">
        <v>38483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8"/>
        <v>38483</v>
      </c>
      <c r="O41" s="48">
        <f t="shared" si="7"/>
        <v>0.87868755137455479</v>
      </c>
      <c r="P41" s="9"/>
    </row>
    <row r="42" spans="1:16">
      <c r="A42" s="12"/>
      <c r="B42" s="25">
        <v>341.54</v>
      </c>
      <c r="C42" s="20" t="s">
        <v>108</v>
      </c>
      <c r="D42" s="47">
        <v>0</v>
      </c>
      <c r="E42" s="47">
        <v>6409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6409</v>
      </c>
      <c r="O42" s="48">
        <f t="shared" si="7"/>
        <v>0.14633756507443602</v>
      </c>
      <c r="P42" s="9"/>
    </row>
    <row r="43" spans="1:16">
      <c r="A43" s="12"/>
      <c r="B43" s="25">
        <v>341.56</v>
      </c>
      <c r="C43" s="20" t="s">
        <v>54</v>
      </c>
      <c r="D43" s="47">
        <v>7701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7701</v>
      </c>
      <c r="O43" s="48">
        <f t="shared" si="7"/>
        <v>0.17583797607087406</v>
      </c>
      <c r="P43" s="9"/>
    </row>
    <row r="44" spans="1:16">
      <c r="A44" s="12"/>
      <c r="B44" s="25">
        <v>341.8</v>
      </c>
      <c r="C44" s="20" t="s">
        <v>109</v>
      </c>
      <c r="D44" s="47">
        <v>0</v>
      </c>
      <c r="E44" s="47">
        <v>1053440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1053440</v>
      </c>
      <c r="O44" s="48">
        <f t="shared" si="7"/>
        <v>24.053338204402227</v>
      </c>
      <c r="P44" s="9"/>
    </row>
    <row r="45" spans="1:16">
      <c r="A45" s="12"/>
      <c r="B45" s="25">
        <v>342.1</v>
      </c>
      <c r="C45" s="20" t="s">
        <v>56</v>
      </c>
      <c r="D45" s="47">
        <v>0</v>
      </c>
      <c r="E45" s="47">
        <v>194705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194705</v>
      </c>
      <c r="O45" s="48">
        <f t="shared" si="7"/>
        <v>4.4457256370444789</v>
      </c>
      <c r="P45" s="9"/>
    </row>
    <row r="46" spans="1:16">
      <c r="A46" s="12"/>
      <c r="B46" s="25">
        <v>342.3</v>
      </c>
      <c r="C46" s="20" t="s">
        <v>110</v>
      </c>
      <c r="D46" s="47">
        <v>0</v>
      </c>
      <c r="E46" s="47">
        <v>17522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17522</v>
      </c>
      <c r="O46" s="48">
        <f t="shared" si="7"/>
        <v>0.40008219928760619</v>
      </c>
      <c r="P46" s="9"/>
    </row>
    <row r="47" spans="1:16">
      <c r="A47" s="12"/>
      <c r="B47" s="25">
        <v>342.6</v>
      </c>
      <c r="C47" s="20" t="s">
        <v>58</v>
      </c>
      <c r="D47" s="47">
        <v>1152386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1152386</v>
      </c>
      <c r="O47" s="48">
        <f t="shared" si="7"/>
        <v>26.312585624257924</v>
      </c>
      <c r="P47" s="9"/>
    </row>
    <row r="48" spans="1:16">
      <c r="A48" s="12"/>
      <c r="B48" s="25">
        <v>342.9</v>
      </c>
      <c r="C48" s="20" t="s">
        <v>59</v>
      </c>
      <c r="D48" s="47">
        <v>0</v>
      </c>
      <c r="E48" s="47">
        <v>320273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320273</v>
      </c>
      <c r="O48" s="48">
        <f t="shared" si="7"/>
        <v>7.3128367887478305</v>
      </c>
      <c r="P48" s="9"/>
    </row>
    <row r="49" spans="1:16">
      <c r="A49" s="12"/>
      <c r="B49" s="25">
        <v>343.4</v>
      </c>
      <c r="C49" s="20" t="s">
        <v>60</v>
      </c>
      <c r="D49" s="47">
        <v>0</v>
      </c>
      <c r="E49" s="47">
        <v>0</v>
      </c>
      <c r="F49" s="47">
        <v>0</v>
      </c>
      <c r="G49" s="47">
        <v>0</v>
      </c>
      <c r="H49" s="47">
        <v>0</v>
      </c>
      <c r="I49" s="47">
        <v>1034659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1034659</v>
      </c>
      <c r="O49" s="48">
        <f t="shared" si="7"/>
        <v>23.624509087587906</v>
      </c>
      <c r="P49" s="9"/>
    </row>
    <row r="50" spans="1:16">
      <c r="A50" s="12"/>
      <c r="B50" s="25">
        <v>344.9</v>
      </c>
      <c r="C50" s="20" t="s">
        <v>62</v>
      </c>
      <c r="D50" s="47">
        <v>0</v>
      </c>
      <c r="E50" s="47">
        <v>515514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515514</v>
      </c>
      <c r="O50" s="48">
        <f t="shared" si="7"/>
        <v>11.770800986391452</v>
      </c>
      <c r="P50" s="9"/>
    </row>
    <row r="51" spans="1:16">
      <c r="A51" s="12"/>
      <c r="B51" s="25">
        <v>347.2</v>
      </c>
      <c r="C51" s="20" t="s">
        <v>64</v>
      </c>
      <c r="D51" s="47">
        <v>0</v>
      </c>
      <c r="E51" s="47">
        <v>241858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241858</v>
      </c>
      <c r="O51" s="48">
        <f t="shared" si="7"/>
        <v>5.5223764727372364</v>
      </c>
      <c r="P51" s="9"/>
    </row>
    <row r="52" spans="1:16">
      <c r="A52" s="12"/>
      <c r="B52" s="25">
        <v>348.93</v>
      </c>
      <c r="C52" s="20" t="s">
        <v>112</v>
      </c>
      <c r="D52" s="47">
        <v>0</v>
      </c>
      <c r="E52" s="47">
        <v>58686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58686</v>
      </c>
      <c r="O52" s="48">
        <f t="shared" si="7"/>
        <v>1.3399853867933145</v>
      </c>
      <c r="P52" s="9"/>
    </row>
    <row r="53" spans="1:16">
      <c r="A53" s="12"/>
      <c r="B53" s="25">
        <v>348.93099999999998</v>
      </c>
      <c r="C53" s="20" t="s">
        <v>113</v>
      </c>
      <c r="D53" s="47">
        <v>0</v>
      </c>
      <c r="E53" s="47">
        <v>31782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31782</v>
      </c>
      <c r="O53" s="48">
        <f t="shared" si="7"/>
        <v>0.72568271074984014</v>
      </c>
      <c r="P53" s="9"/>
    </row>
    <row r="54" spans="1:16" ht="15.75">
      <c r="A54" s="29" t="s">
        <v>49</v>
      </c>
      <c r="B54" s="30"/>
      <c r="C54" s="31"/>
      <c r="D54" s="32">
        <f t="shared" ref="D54:M54" si="9">SUM(D55:D59)</f>
        <v>15225</v>
      </c>
      <c r="E54" s="32">
        <f t="shared" si="9"/>
        <v>248162</v>
      </c>
      <c r="F54" s="32">
        <f t="shared" si="9"/>
        <v>0</v>
      </c>
      <c r="G54" s="32">
        <f t="shared" si="9"/>
        <v>0</v>
      </c>
      <c r="H54" s="32">
        <f t="shared" si="9"/>
        <v>0</v>
      </c>
      <c r="I54" s="32">
        <f t="shared" si="9"/>
        <v>0</v>
      </c>
      <c r="J54" s="32">
        <f t="shared" si="9"/>
        <v>0</v>
      </c>
      <c r="K54" s="32">
        <f t="shared" si="9"/>
        <v>0</v>
      </c>
      <c r="L54" s="32">
        <f t="shared" si="9"/>
        <v>0</v>
      </c>
      <c r="M54" s="32">
        <f t="shared" si="9"/>
        <v>0</v>
      </c>
      <c r="N54" s="32">
        <f t="shared" ref="N54:N68" si="10">SUM(D54:M54)</f>
        <v>263387</v>
      </c>
      <c r="O54" s="46">
        <f t="shared" si="7"/>
        <v>6.0139510457576035</v>
      </c>
      <c r="P54" s="10"/>
    </row>
    <row r="55" spans="1:16">
      <c r="A55" s="13"/>
      <c r="B55" s="40">
        <v>351.1</v>
      </c>
      <c r="C55" s="21" t="s">
        <v>81</v>
      </c>
      <c r="D55" s="47">
        <v>0</v>
      </c>
      <c r="E55" s="47">
        <v>99199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99199</v>
      </c>
      <c r="O55" s="48">
        <f t="shared" si="7"/>
        <v>2.265024203123573</v>
      </c>
      <c r="P55" s="9"/>
    </row>
    <row r="56" spans="1:16">
      <c r="A56" s="13"/>
      <c r="B56" s="40">
        <v>351.6</v>
      </c>
      <c r="C56" s="21" t="s">
        <v>115</v>
      </c>
      <c r="D56" s="47">
        <v>0</v>
      </c>
      <c r="E56" s="47">
        <v>25022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25022</v>
      </c>
      <c r="O56" s="48">
        <f t="shared" si="7"/>
        <v>0.57133071513380218</v>
      </c>
      <c r="P56" s="9"/>
    </row>
    <row r="57" spans="1:16">
      <c r="A57" s="13"/>
      <c r="B57" s="40">
        <v>351.8</v>
      </c>
      <c r="C57" s="21" t="s">
        <v>116</v>
      </c>
      <c r="D57" s="47">
        <v>0</v>
      </c>
      <c r="E57" s="47">
        <v>90153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90153</v>
      </c>
      <c r="O57" s="48">
        <f t="shared" si="7"/>
        <v>2.0584756598776144</v>
      </c>
      <c r="P57" s="9"/>
    </row>
    <row r="58" spans="1:16">
      <c r="A58" s="13"/>
      <c r="B58" s="40">
        <v>352</v>
      </c>
      <c r="C58" s="21" t="s">
        <v>84</v>
      </c>
      <c r="D58" s="47">
        <v>0</v>
      </c>
      <c r="E58" s="47">
        <v>24299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24299</v>
      </c>
      <c r="O58" s="48">
        <f t="shared" si="7"/>
        <v>0.55482235820622883</v>
      </c>
      <c r="P58" s="9"/>
    </row>
    <row r="59" spans="1:16">
      <c r="A59" s="13"/>
      <c r="B59" s="40">
        <v>359</v>
      </c>
      <c r="C59" s="21" t="s">
        <v>85</v>
      </c>
      <c r="D59" s="47">
        <v>15225</v>
      </c>
      <c r="E59" s="47">
        <v>9489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24714</v>
      </c>
      <c r="O59" s="48">
        <f t="shared" si="7"/>
        <v>0.56429810941638503</v>
      </c>
      <c r="P59" s="9"/>
    </row>
    <row r="60" spans="1:16" ht="15.75">
      <c r="A60" s="29" t="s">
        <v>5</v>
      </c>
      <c r="B60" s="30"/>
      <c r="C60" s="31"/>
      <c r="D60" s="32">
        <f t="shared" ref="D60:M60" si="11">SUM(D61:D65)</f>
        <v>1134167</v>
      </c>
      <c r="E60" s="32">
        <f t="shared" si="11"/>
        <v>446270</v>
      </c>
      <c r="F60" s="32">
        <f t="shared" si="11"/>
        <v>1</v>
      </c>
      <c r="G60" s="32">
        <f t="shared" si="11"/>
        <v>27411</v>
      </c>
      <c r="H60" s="32">
        <f t="shared" si="11"/>
        <v>0</v>
      </c>
      <c r="I60" s="32">
        <f t="shared" si="11"/>
        <v>321606</v>
      </c>
      <c r="J60" s="32">
        <f t="shared" si="11"/>
        <v>0</v>
      </c>
      <c r="K60" s="32">
        <f t="shared" si="11"/>
        <v>0</v>
      </c>
      <c r="L60" s="32">
        <f t="shared" si="11"/>
        <v>0</v>
      </c>
      <c r="M60" s="32">
        <f t="shared" si="11"/>
        <v>0</v>
      </c>
      <c r="N60" s="32">
        <f t="shared" si="10"/>
        <v>1929455</v>
      </c>
      <c r="O60" s="46">
        <f t="shared" si="7"/>
        <v>44.055507352269615</v>
      </c>
      <c r="P60" s="10"/>
    </row>
    <row r="61" spans="1:16">
      <c r="A61" s="12"/>
      <c r="B61" s="25">
        <v>361.1</v>
      </c>
      <c r="C61" s="20" t="s">
        <v>86</v>
      </c>
      <c r="D61" s="47">
        <v>39686</v>
      </c>
      <c r="E61" s="47">
        <v>15494</v>
      </c>
      <c r="F61" s="47">
        <v>1</v>
      </c>
      <c r="G61" s="47">
        <v>27411</v>
      </c>
      <c r="H61" s="47">
        <v>0</v>
      </c>
      <c r="I61" s="47">
        <v>34326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116918</v>
      </c>
      <c r="O61" s="48">
        <f t="shared" si="7"/>
        <v>2.6696045300940727</v>
      </c>
      <c r="P61" s="9"/>
    </row>
    <row r="62" spans="1:16">
      <c r="A62" s="12"/>
      <c r="B62" s="25">
        <v>362</v>
      </c>
      <c r="C62" s="20" t="s">
        <v>87</v>
      </c>
      <c r="D62" s="47">
        <v>334851</v>
      </c>
      <c r="E62" s="47">
        <v>12925</v>
      </c>
      <c r="F62" s="47">
        <v>0</v>
      </c>
      <c r="G62" s="47">
        <v>0</v>
      </c>
      <c r="H62" s="47">
        <v>0</v>
      </c>
      <c r="I62" s="47">
        <v>12549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360325</v>
      </c>
      <c r="O62" s="48">
        <f t="shared" si="7"/>
        <v>8.2273495296374097</v>
      </c>
      <c r="P62" s="9"/>
    </row>
    <row r="63" spans="1:16">
      <c r="A63" s="12"/>
      <c r="B63" s="25">
        <v>364</v>
      </c>
      <c r="C63" s="20" t="s">
        <v>88</v>
      </c>
      <c r="D63" s="47">
        <v>10409</v>
      </c>
      <c r="E63" s="47">
        <v>214655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225064</v>
      </c>
      <c r="O63" s="48">
        <f t="shared" si="7"/>
        <v>5.138916796054434</v>
      </c>
      <c r="P63" s="9"/>
    </row>
    <row r="64" spans="1:16">
      <c r="A64" s="12"/>
      <c r="B64" s="25">
        <v>366</v>
      </c>
      <c r="C64" s="20" t="s">
        <v>90</v>
      </c>
      <c r="D64" s="47">
        <v>20000</v>
      </c>
      <c r="E64" s="47">
        <v>17176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37176</v>
      </c>
      <c r="O64" s="48">
        <f t="shared" si="7"/>
        <v>0.84884464334642429</v>
      </c>
      <c r="P64" s="9"/>
    </row>
    <row r="65" spans="1:119">
      <c r="A65" s="12"/>
      <c r="B65" s="25">
        <v>369.9</v>
      </c>
      <c r="C65" s="20" t="s">
        <v>91</v>
      </c>
      <c r="D65" s="47">
        <v>729221</v>
      </c>
      <c r="E65" s="47">
        <v>186020</v>
      </c>
      <c r="F65" s="47">
        <v>0</v>
      </c>
      <c r="G65" s="47">
        <v>0</v>
      </c>
      <c r="H65" s="47">
        <v>0</v>
      </c>
      <c r="I65" s="47">
        <v>274731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1189972</v>
      </c>
      <c r="O65" s="48">
        <f t="shared" si="7"/>
        <v>27.170791853137274</v>
      </c>
      <c r="P65" s="9"/>
    </row>
    <row r="66" spans="1:119" ht="15.75">
      <c r="A66" s="29" t="s">
        <v>50</v>
      </c>
      <c r="B66" s="30"/>
      <c r="C66" s="31"/>
      <c r="D66" s="32">
        <f t="shared" ref="D66:M66" si="12">SUM(D67:D67)</f>
        <v>238106</v>
      </c>
      <c r="E66" s="32">
        <f t="shared" si="12"/>
        <v>13899081</v>
      </c>
      <c r="F66" s="32">
        <f t="shared" si="12"/>
        <v>0</v>
      </c>
      <c r="G66" s="32">
        <f t="shared" si="12"/>
        <v>142948</v>
      </c>
      <c r="H66" s="32">
        <f t="shared" si="12"/>
        <v>0</v>
      </c>
      <c r="I66" s="32">
        <f t="shared" si="12"/>
        <v>0</v>
      </c>
      <c r="J66" s="32">
        <f t="shared" si="12"/>
        <v>0</v>
      </c>
      <c r="K66" s="32">
        <f t="shared" si="12"/>
        <v>0</v>
      </c>
      <c r="L66" s="32">
        <f t="shared" si="12"/>
        <v>0</v>
      </c>
      <c r="M66" s="32">
        <f t="shared" si="12"/>
        <v>0</v>
      </c>
      <c r="N66" s="32">
        <f t="shared" si="10"/>
        <v>14280135</v>
      </c>
      <c r="O66" s="46">
        <f t="shared" si="7"/>
        <v>326.0602566444424</v>
      </c>
      <c r="P66" s="9"/>
    </row>
    <row r="67" spans="1:119" ht="15.75" thickBot="1">
      <c r="A67" s="12"/>
      <c r="B67" s="25">
        <v>381</v>
      </c>
      <c r="C67" s="20" t="s">
        <v>92</v>
      </c>
      <c r="D67" s="47">
        <v>238106</v>
      </c>
      <c r="E67" s="47">
        <v>13899081</v>
      </c>
      <c r="F67" s="47">
        <v>0</v>
      </c>
      <c r="G67" s="47">
        <v>142948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14280135</v>
      </c>
      <c r="O67" s="48">
        <f t="shared" si="7"/>
        <v>326.0602566444424</v>
      </c>
      <c r="P67" s="9"/>
    </row>
    <row r="68" spans="1:119" ht="16.5" thickBot="1">
      <c r="A68" s="14" t="s">
        <v>65</v>
      </c>
      <c r="B68" s="23"/>
      <c r="C68" s="22"/>
      <c r="D68" s="15">
        <f t="shared" ref="D68:M68" si="13">SUM(D5,D11,D16,D37,D54,D60,D66)</f>
        <v>13922869</v>
      </c>
      <c r="E68" s="15">
        <f t="shared" si="13"/>
        <v>33773195</v>
      </c>
      <c r="F68" s="15">
        <f t="shared" si="13"/>
        <v>1</v>
      </c>
      <c r="G68" s="15">
        <f t="shared" si="13"/>
        <v>1558731</v>
      </c>
      <c r="H68" s="15">
        <f t="shared" si="13"/>
        <v>0</v>
      </c>
      <c r="I68" s="15">
        <f t="shared" si="13"/>
        <v>3303247</v>
      </c>
      <c r="J68" s="15">
        <f t="shared" si="13"/>
        <v>0</v>
      </c>
      <c r="K68" s="15">
        <f t="shared" si="13"/>
        <v>0</v>
      </c>
      <c r="L68" s="15">
        <f t="shared" si="13"/>
        <v>0</v>
      </c>
      <c r="M68" s="15">
        <f t="shared" si="13"/>
        <v>0</v>
      </c>
      <c r="N68" s="15">
        <f t="shared" si="10"/>
        <v>52558043</v>
      </c>
      <c r="O68" s="38">
        <f t="shared" si="7"/>
        <v>1200.0649146040735</v>
      </c>
      <c r="P68" s="6"/>
      <c r="Q68" s="2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</row>
    <row r="69" spans="1:119">
      <c r="A69" s="16"/>
      <c r="B69" s="18"/>
      <c r="C69" s="18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9"/>
    </row>
    <row r="70" spans="1:119">
      <c r="A70" s="41"/>
      <c r="B70" s="42"/>
      <c r="C70" s="42"/>
      <c r="D70" s="43"/>
      <c r="E70" s="43"/>
      <c r="F70" s="43"/>
      <c r="G70" s="43"/>
      <c r="H70" s="43"/>
      <c r="I70" s="43"/>
      <c r="J70" s="43"/>
      <c r="K70" s="43"/>
      <c r="L70" s="119" t="s">
        <v>140</v>
      </c>
      <c r="M70" s="119"/>
      <c r="N70" s="119"/>
      <c r="O70" s="44">
        <v>43796</v>
      </c>
    </row>
    <row r="71" spans="1:119">
      <c r="A71" s="120"/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8"/>
    </row>
    <row r="72" spans="1:119" ht="15.75" customHeight="1" thickBot="1">
      <c r="A72" s="121" t="s">
        <v>125</v>
      </c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1"/>
    </row>
  </sheetData>
  <mergeCells count="10">
    <mergeCell ref="L70:N70"/>
    <mergeCell ref="A71:O71"/>
    <mergeCell ref="A72:O7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7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100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118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93</v>
      </c>
      <c r="B3" s="109"/>
      <c r="C3" s="110"/>
      <c r="D3" s="129" t="s">
        <v>44</v>
      </c>
      <c r="E3" s="130"/>
      <c r="F3" s="130"/>
      <c r="G3" s="130"/>
      <c r="H3" s="131"/>
      <c r="I3" s="129" t="s">
        <v>45</v>
      </c>
      <c r="J3" s="131"/>
      <c r="K3" s="129" t="s">
        <v>47</v>
      </c>
      <c r="L3" s="131"/>
      <c r="M3" s="36"/>
      <c r="N3" s="37"/>
      <c r="O3" s="132" t="s">
        <v>98</v>
      </c>
      <c r="P3" s="11"/>
      <c r="Q3"/>
    </row>
    <row r="4" spans="1:133" ht="32.25" customHeight="1" thickBot="1">
      <c r="A4" s="111"/>
      <c r="B4" s="112"/>
      <c r="C4" s="113"/>
      <c r="D4" s="34" t="s">
        <v>6</v>
      </c>
      <c r="E4" s="34" t="s">
        <v>94</v>
      </c>
      <c r="F4" s="34" t="s">
        <v>95</v>
      </c>
      <c r="G4" s="34" t="s">
        <v>96</v>
      </c>
      <c r="H4" s="34" t="s">
        <v>7</v>
      </c>
      <c r="I4" s="34" t="s">
        <v>8</v>
      </c>
      <c r="J4" s="35" t="s">
        <v>97</v>
      </c>
      <c r="K4" s="35" t="s">
        <v>9</v>
      </c>
      <c r="L4" s="35" t="s">
        <v>10</v>
      </c>
      <c r="M4" s="35" t="s">
        <v>11</v>
      </c>
      <c r="N4" s="35" t="s">
        <v>46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6084027</v>
      </c>
      <c r="E5" s="27">
        <f t="shared" si="0"/>
        <v>9057213</v>
      </c>
      <c r="F5" s="27">
        <f t="shared" si="0"/>
        <v>0</v>
      </c>
      <c r="G5" s="27">
        <f t="shared" si="0"/>
        <v>998157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4" si="1">SUM(D5:M5)</f>
        <v>16139397</v>
      </c>
      <c r="O5" s="33">
        <f t="shared" ref="O5:O36" si="2">(N5/O$77)</f>
        <v>373.4674765706352</v>
      </c>
      <c r="P5" s="6"/>
    </row>
    <row r="6" spans="1:133">
      <c r="A6" s="12"/>
      <c r="B6" s="25">
        <v>311</v>
      </c>
      <c r="C6" s="20" t="s">
        <v>3</v>
      </c>
      <c r="D6" s="47">
        <v>5606697</v>
      </c>
      <c r="E6" s="47">
        <v>5605718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11212415</v>
      </c>
      <c r="O6" s="48">
        <f t="shared" si="2"/>
        <v>259.45655443711672</v>
      </c>
      <c r="P6" s="9"/>
    </row>
    <row r="7" spans="1:133">
      <c r="A7" s="12"/>
      <c r="B7" s="25">
        <v>312.10000000000002</v>
      </c>
      <c r="C7" s="20" t="s">
        <v>12</v>
      </c>
      <c r="D7" s="47">
        <v>459062</v>
      </c>
      <c r="E7" s="47">
        <v>108589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567651</v>
      </c>
      <c r="O7" s="48">
        <f t="shared" si="2"/>
        <v>13.135508503991669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72331</v>
      </c>
      <c r="F8" s="47">
        <v>0</v>
      </c>
      <c r="G8" s="47">
        <v>208605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280936</v>
      </c>
      <c r="O8" s="48">
        <f t="shared" si="2"/>
        <v>6.5008908943653827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1296036</v>
      </c>
      <c r="F9" s="47">
        <v>0</v>
      </c>
      <c r="G9" s="47">
        <v>789552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2085588</v>
      </c>
      <c r="O9" s="48">
        <f t="shared" si="2"/>
        <v>48.260742797639708</v>
      </c>
      <c r="P9" s="9"/>
    </row>
    <row r="10" spans="1:133">
      <c r="A10" s="12"/>
      <c r="B10" s="25">
        <v>312.60000000000002</v>
      </c>
      <c r="C10" s="20" t="s">
        <v>119</v>
      </c>
      <c r="D10" s="47">
        <v>0</v>
      </c>
      <c r="E10" s="47">
        <v>1972684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1972684</v>
      </c>
      <c r="O10" s="48">
        <f t="shared" si="2"/>
        <v>45.648131435844036</v>
      </c>
      <c r="P10" s="9"/>
    </row>
    <row r="11" spans="1:133">
      <c r="A11" s="12"/>
      <c r="B11" s="25">
        <v>316</v>
      </c>
      <c r="C11" s="20" t="s">
        <v>120</v>
      </c>
      <c r="D11" s="47">
        <v>18268</v>
      </c>
      <c r="E11" s="47">
        <v>1855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20123</v>
      </c>
      <c r="O11" s="48">
        <f t="shared" si="2"/>
        <v>0.4656485016776582</v>
      </c>
      <c r="P11" s="9"/>
    </row>
    <row r="12" spans="1:133" ht="15.75">
      <c r="A12" s="29" t="s">
        <v>16</v>
      </c>
      <c r="B12" s="30"/>
      <c r="C12" s="31"/>
      <c r="D12" s="32">
        <f t="shared" ref="D12:M12" si="3">SUM(D13:D17)</f>
        <v>15893</v>
      </c>
      <c r="E12" s="32">
        <f t="shared" si="3"/>
        <v>1405490</v>
      </c>
      <c r="F12" s="32">
        <f t="shared" si="3"/>
        <v>0</v>
      </c>
      <c r="G12" s="32">
        <f t="shared" si="3"/>
        <v>16429</v>
      </c>
      <c r="H12" s="32">
        <f t="shared" si="3"/>
        <v>0</v>
      </c>
      <c r="I12" s="32">
        <f t="shared" si="3"/>
        <v>1859680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3297492</v>
      </c>
      <c r="O12" s="46">
        <f t="shared" si="2"/>
        <v>76.304338771259978</v>
      </c>
      <c r="P12" s="10"/>
    </row>
    <row r="13" spans="1:133">
      <c r="A13" s="12"/>
      <c r="B13" s="25">
        <v>322</v>
      </c>
      <c r="C13" s="20" t="s">
        <v>0</v>
      </c>
      <c r="D13" s="47">
        <v>397</v>
      </c>
      <c r="E13" s="47">
        <v>137729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138126</v>
      </c>
      <c r="O13" s="48">
        <f t="shared" si="2"/>
        <v>3.1962513016313778</v>
      </c>
      <c r="P13" s="9"/>
    </row>
    <row r="14" spans="1:133">
      <c r="A14" s="12"/>
      <c r="B14" s="25">
        <v>323.5</v>
      </c>
      <c r="C14" s="20" t="s">
        <v>121</v>
      </c>
      <c r="D14" s="47">
        <v>0</v>
      </c>
      <c r="E14" s="47">
        <v>312896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312896</v>
      </c>
      <c r="O14" s="48">
        <f t="shared" si="2"/>
        <v>7.2404489181996992</v>
      </c>
      <c r="P14" s="9"/>
    </row>
    <row r="15" spans="1:133">
      <c r="A15" s="12"/>
      <c r="B15" s="25">
        <v>325.10000000000002</v>
      </c>
      <c r="C15" s="20" t="s">
        <v>17</v>
      </c>
      <c r="D15" s="47">
        <v>0</v>
      </c>
      <c r="E15" s="47">
        <v>0</v>
      </c>
      <c r="F15" s="47">
        <v>0</v>
      </c>
      <c r="G15" s="47">
        <v>16429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16429</v>
      </c>
      <c r="O15" s="48">
        <f t="shared" si="2"/>
        <v>0.38016892282772186</v>
      </c>
      <c r="P15" s="9"/>
    </row>
    <row r="16" spans="1:133">
      <c r="A16" s="12"/>
      <c r="B16" s="25">
        <v>325.2</v>
      </c>
      <c r="C16" s="20" t="s">
        <v>18</v>
      </c>
      <c r="D16" s="47">
        <v>0</v>
      </c>
      <c r="E16" s="47">
        <v>952150</v>
      </c>
      <c r="F16" s="47">
        <v>0</v>
      </c>
      <c r="G16" s="47">
        <v>0</v>
      </c>
      <c r="H16" s="47">
        <v>0</v>
      </c>
      <c r="I16" s="47">
        <v>1859680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2811830</v>
      </c>
      <c r="O16" s="48">
        <f t="shared" si="2"/>
        <v>65.066065023718622</v>
      </c>
      <c r="P16" s="9"/>
    </row>
    <row r="17" spans="1:16">
      <c r="A17" s="12"/>
      <c r="B17" s="25">
        <v>329</v>
      </c>
      <c r="C17" s="20" t="s">
        <v>19</v>
      </c>
      <c r="D17" s="47">
        <v>15496</v>
      </c>
      <c r="E17" s="47">
        <v>2715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18211</v>
      </c>
      <c r="O17" s="48">
        <f t="shared" si="2"/>
        <v>0.42140460488256393</v>
      </c>
      <c r="P17" s="9"/>
    </row>
    <row r="18" spans="1:16" ht="15.75">
      <c r="A18" s="29" t="s">
        <v>21</v>
      </c>
      <c r="B18" s="30"/>
      <c r="C18" s="31"/>
      <c r="D18" s="32">
        <f t="shared" ref="D18:M18" si="4">SUM(D19:D39)</f>
        <v>4432337</v>
      </c>
      <c r="E18" s="32">
        <f t="shared" si="4"/>
        <v>6363137</v>
      </c>
      <c r="F18" s="32">
        <f t="shared" si="4"/>
        <v>241587</v>
      </c>
      <c r="G18" s="32">
        <f t="shared" si="4"/>
        <v>334000</v>
      </c>
      <c r="H18" s="32">
        <f t="shared" si="4"/>
        <v>0</v>
      </c>
      <c r="I18" s="32">
        <f t="shared" si="4"/>
        <v>70588</v>
      </c>
      <c r="J18" s="32">
        <f t="shared" si="4"/>
        <v>0</v>
      </c>
      <c r="K18" s="32">
        <f t="shared" si="4"/>
        <v>0</v>
      </c>
      <c r="L18" s="32">
        <f t="shared" si="4"/>
        <v>0</v>
      </c>
      <c r="M18" s="32">
        <f t="shared" si="4"/>
        <v>0</v>
      </c>
      <c r="N18" s="45">
        <f t="shared" si="1"/>
        <v>11441649</v>
      </c>
      <c r="O18" s="46">
        <f t="shared" si="2"/>
        <v>264.76105518917041</v>
      </c>
      <c r="P18" s="10"/>
    </row>
    <row r="19" spans="1:16">
      <c r="A19" s="12"/>
      <c r="B19" s="25">
        <v>331.1</v>
      </c>
      <c r="C19" s="20" t="s">
        <v>102</v>
      </c>
      <c r="D19" s="47">
        <v>0</v>
      </c>
      <c r="E19" s="47">
        <v>2920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2920</v>
      </c>
      <c r="O19" s="48">
        <f t="shared" si="2"/>
        <v>6.7569131088742337E-2</v>
      </c>
      <c r="P19" s="9"/>
    </row>
    <row r="20" spans="1:16">
      <c r="A20" s="12"/>
      <c r="B20" s="25">
        <v>331.2</v>
      </c>
      <c r="C20" s="20" t="s">
        <v>20</v>
      </c>
      <c r="D20" s="47">
        <v>0</v>
      </c>
      <c r="E20" s="47">
        <v>351077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1"/>
        <v>351077</v>
      </c>
      <c r="O20" s="48">
        <f t="shared" si="2"/>
        <v>8.1239615874117774</v>
      </c>
      <c r="P20" s="9"/>
    </row>
    <row r="21" spans="1:16">
      <c r="A21" s="12"/>
      <c r="B21" s="25">
        <v>331.65</v>
      </c>
      <c r="C21" s="20" t="s">
        <v>122</v>
      </c>
      <c r="D21" s="47">
        <v>0</v>
      </c>
      <c r="E21" s="47">
        <v>126168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1"/>
        <v>126168</v>
      </c>
      <c r="O21" s="48">
        <f t="shared" si="2"/>
        <v>2.9195418257549464</v>
      </c>
      <c r="P21" s="9"/>
    </row>
    <row r="22" spans="1:16">
      <c r="A22" s="12"/>
      <c r="B22" s="25">
        <v>331.9</v>
      </c>
      <c r="C22" s="20" t="s">
        <v>123</v>
      </c>
      <c r="D22" s="47">
        <v>0</v>
      </c>
      <c r="E22" s="47">
        <v>39780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1"/>
        <v>39780</v>
      </c>
      <c r="O22" s="48">
        <f t="shared" si="2"/>
        <v>0.92051371051718156</v>
      </c>
      <c r="P22" s="9"/>
    </row>
    <row r="23" spans="1:16">
      <c r="A23" s="12"/>
      <c r="B23" s="25">
        <v>334.2</v>
      </c>
      <c r="C23" s="20" t="s">
        <v>25</v>
      </c>
      <c r="D23" s="47">
        <v>67500</v>
      </c>
      <c r="E23" s="47">
        <v>490367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1"/>
        <v>557867</v>
      </c>
      <c r="O23" s="48">
        <f t="shared" si="2"/>
        <v>12.90910563461761</v>
      </c>
      <c r="P23" s="9"/>
    </row>
    <row r="24" spans="1:16">
      <c r="A24" s="12"/>
      <c r="B24" s="25">
        <v>334.34</v>
      </c>
      <c r="C24" s="20" t="s">
        <v>29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  <c r="I24" s="47">
        <v>70588</v>
      </c>
      <c r="J24" s="47">
        <v>0</v>
      </c>
      <c r="K24" s="47">
        <v>0</v>
      </c>
      <c r="L24" s="47">
        <v>0</v>
      </c>
      <c r="M24" s="47">
        <v>0</v>
      </c>
      <c r="N24" s="47">
        <f t="shared" si="1"/>
        <v>70588</v>
      </c>
      <c r="O24" s="48">
        <f t="shared" si="2"/>
        <v>1.6334143237301864</v>
      </c>
      <c r="P24" s="9"/>
    </row>
    <row r="25" spans="1:16">
      <c r="A25" s="12"/>
      <c r="B25" s="25">
        <v>334.49</v>
      </c>
      <c r="C25" s="20" t="s">
        <v>30</v>
      </c>
      <c r="D25" s="47">
        <v>146488</v>
      </c>
      <c r="E25" s="47">
        <v>837651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ref="N25:N36" si="5">SUM(D25:M25)</f>
        <v>984139</v>
      </c>
      <c r="O25" s="48">
        <f t="shared" si="2"/>
        <v>22.773088048131434</v>
      </c>
      <c r="P25" s="9"/>
    </row>
    <row r="26" spans="1:16">
      <c r="A26" s="12"/>
      <c r="B26" s="25">
        <v>334.5</v>
      </c>
      <c r="C26" s="20" t="s">
        <v>31</v>
      </c>
      <c r="D26" s="47">
        <v>0</v>
      </c>
      <c r="E26" s="47">
        <v>145504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145504</v>
      </c>
      <c r="O26" s="48">
        <f t="shared" si="2"/>
        <v>3.3669790581973853</v>
      </c>
      <c r="P26" s="9"/>
    </row>
    <row r="27" spans="1:16">
      <c r="A27" s="12"/>
      <c r="B27" s="25">
        <v>334.7</v>
      </c>
      <c r="C27" s="20" t="s">
        <v>32</v>
      </c>
      <c r="D27" s="47">
        <v>0</v>
      </c>
      <c r="E27" s="47">
        <v>1108522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1108522</v>
      </c>
      <c r="O27" s="48">
        <f t="shared" si="2"/>
        <v>25.651324771491382</v>
      </c>
      <c r="P27" s="9"/>
    </row>
    <row r="28" spans="1:16">
      <c r="A28" s="12"/>
      <c r="B28" s="25">
        <v>335.12</v>
      </c>
      <c r="C28" s="20" t="s">
        <v>33</v>
      </c>
      <c r="D28" s="47">
        <v>796694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796694</v>
      </c>
      <c r="O28" s="48">
        <f t="shared" si="2"/>
        <v>18.435589494388523</v>
      </c>
      <c r="P28" s="9"/>
    </row>
    <row r="29" spans="1:16">
      <c r="A29" s="12"/>
      <c r="B29" s="25">
        <v>335.14</v>
      </c>
      <c r="C29" s="20" t="s">
        <v>35</v>
      </c>
      <c r="D29" s="47">
        <v>50331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50331</v>
      </c>
      <c r="O29" s="48">
        <f t="shared" si="2"/>
        <v>1.1646650468587296</v>
      </c>
      <c r="P29" s="9"/>
    </row>
    <row r="30" spans="1:16">
      <c r="A30" s="12"/>
      <c r="B30" s="25">
        <v>335.15</v>
      </c>
      <c r="C30" s="20" t="s">
        <v>103</v>
      </c>
      <c r="D30" s="47">
        <v>1599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1599</v>
      </c>
      <c r="O30" s="48">
        <f t="shared" si="2"/>
        <v>3.7001041305102393E-2</v>
      </c>
      <c r="P30" s="9"/>
    </row>
    <row r="31" spans="1:16">
      <c r="A31" s="12"/>
      <c r="B31" s="25">
        <v>335.16</v>
      </c>
      <c r="C31" s="20" t="s">
        <v>36</v>
      </c>
      <c r="D31" s="47">
        <v>0</v>
      </c>
      <c r="E31" s="47">
        <v>233250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233250</v>
      </c>
      <c r="O31" s="48">
        <f t="shared" si="2"/>
        <v>5.3974314474140925</v>
      </c>
      <c r="P31" s="9"/>
    </row>
    <row r="32" spans="1:16">
      <c r="A32" s="12"/>
      <c r="B32" s="25">
        <v>335.18</v>
      </c>
      <c r="C32" s="20" t="s">
        <v>37</v>
      </c>
      <c r="D32" s="47">
        <v>3143732</v>
      </c>
      <c r="E32" s="47">
        <v>170475</v>
      </c>
      <c r="F32" s="47">
        <v>241587</v>
      </c>
      <c r="G32" s="47">
        <v>334000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3889794</v>
      </c>
      <c r="O32" s="48">
        <f t="shared" si="2"/>
        <v>90.010274210343624</v>
      </c>
      <c r="P32" s="9"/>
    </row>
    <row r="33" spans="1:16">
      <c r="A33" s="12"/>
      <c r="B33" s="25">
        <v>335.21</v>
      </c>
      <c r="C33" s="20" t="s">
        <v>104</v>
      </c>
      <c r="D33" s="47">
        <v>0</v>
      </c>
      <c r="E33" s="47">
        <v>445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445</v>
      </c>
      <c r="O33" s="48">
        <f t="shared" si="2"/>
        <v>1.0297350457017239E-2</v>
      </c>
      <c r="P33" s="9"/>
    </row>
    <row r="34" spans="1:16">
      <c r="A34" s="12"/>
      <c r="B34" s="25">
        <v>335.49</v>
      </c>
      <c r="C34" s="20" t="s">
        <v>38</v>
      </c>
      <c r="D34" s="47">
        <v>0</v>
      </c>
      <c r="E34" s="47">
        <v>1350964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1350964</v>
      </c>
      <c r="O34" s="48">
        <f t="shared" si="2"/>
        <v>31.261460141154693</v>
      </c>
      <c r="P34" s="9"/>
    </row>
    <row r="35" spans="1:16">
      <c r="A35" s="12"/>
      <c r="B35" s="25">
        <v>335.8</v>
      </c>
      <c r="C35" s="20" t="s">
        <v>39</v>
      </c>
      <c r="D35" s="47">
        <v>0</v>
      </c>
      <c r="E35" s="47">
        <v>1185041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1185041</v>
      </c>
      <c r="O35" s="48">
        <f t="shared" si="2"/>
        <v>27.421983107717228</v>
      </c>
      <c r="P35" s="9"/>
    </row>
    <row r="36" spans="1:16">
      <c r="A36" s="12"/>
      <c r="B36" s="25">
        <v>336</v>
      </c>
      <c r="C36" s="20" t="s">
        <v>4</v>
      </c>
      <c r="D36" s="47">
        <v>33171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5"/>
        <v>33171</v>
      </c>
      <c r="O36" s="48">
        <f t="shared" si="2"/>
        <v>0.76758070114543564</v>
      </c>
      <c r="P36" s="9"/>
    </row>
    <row r="37" spans="1:16">
      <c r="A37" s="12"/>
      <c r="B37" s="25">
        <v>337.1</v>
      </c>
      <c r="C37" s="20" t="s">
        <v>40</v>
      </c>
      <c r="D37" s="47">
        <v>150000</v>
      </c>
      <c r="E37" s="47">
        <v>14053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>SUM(D37:M37)</f>
        <v>164053</v>
      </c>
      <c r="O37" s="48">
        <f t="shared" ref="O37:O68" si="6">(N37/O$77)</f>
        <v>3.7962050214046048</v>
      </c>
      <c r="P37" s="9"/>
    </row>
    <row r="38" spans="1:16">
      <c r="A38" s="12"/>
      <c r="B38" s="25">
        <v>337.3</v>
      </c>
      <c r="C38" s="20" t="s">
        <v>42</v>
      </c>
      <c r="D38" s="47">
        <v>42822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>SUM(D38:M38)</f>
        <v>42822</v>
      </c>
      <c r="O38" s="48">
        <f t="shared" si="6"/>
        <v>0.99090593543908367</v>
      </c>
      <c r="P38" s="9"/>
    </row>
    <row r="39" spans="1:16">
      <c r="A39" s="12"/>
      <c r="B39" s="25">
        <v>337.7</v>
      </c>
      <c r="C39" s="20" t="s">
        <v>43</v>
      </c>
      <c r="D39" s="47">
        <v>0</v>
      </c>
      <c r="E39" s="47">
        <v>306920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>SUM(D39:M39)</f>
        <v>306920</v>
      </c>
      <c r="O39" s="48">
        <f t="shared" si="6"/>
        <v>7.1021636006016431</v>
      </c>
      <c r="P39" s="9"/>
    </row>
    <row r="40" spans="1:16" ht="15.75">
      <c r="A40" s="29" t="s">
        <v>48</v>
      </c>
      <c r="B40" s="30"/>
      <c r="C40" s="31"/>
      <c r="D40" s="32">
        <f t="shared" ref="D40:M40" si="7">SUM(D41:D59)</f>
        <v>606787</v>
      </c>
      <c r="E40" s="32">
        <f t="shared" si="7"/>
        <v>3762639</v>
      </c>
      <c r="F40" s="32">
        <f t="shared" si="7"/>
        <v>0</v>
      </c>
      <c r="G40" s="32">
        <f t="shared" si="7"/>
        <v>0</v>
      </c>
      <c r="H40" s="32">
        <f t="shared" si="7"/>
        <v>0</v>
      </c>
      <c r="I40" s="32">
        <f t="shared" si="7"/>
        <v>945191</v>
      </c>
      <c r="J40" s="32">
        <f t="shared" si="7"/>
        <v>0</v>
      </c>
      <c r="K40" s="32">
        <f t="shared" si="7"/>
        <v>0</v>
      </c>
      <c r="L40" s="32">
        <f t="shared" si="7"/>
        <v>0</v>
      </c>
      <c r="M40" s="32">
        <f t="shared" si="7"/>
        <v>0</v>
      </c>
      <c r="N40" s="32">
        <f>SUM(D40:M40)</f>
        <v>5314617</v>
      </c>
      <c r="O40" s="46">
        <f t="shared" si="6"/>
        <v>122.98083998611594</v>
      </c>
      <c r="P40" s="10"/>
    </row>
    <row r="41" spans="1:16">
      <c r="A41" s="12"/>
      <c r="B41" s="25">
        <v>341.1</v>
      </c>
      <c r="C41" s="20" t="s">
        <v>107</v>
      </c>
      <c r="D41" s="47">
        <v>0</v>
      </c>
      <c r="E41" s="47">
        <v>3464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>SUM(D41:M41)</f>
        <v>3464</v>
      </c>
      <c r="O41" s="48">
        <f t="shared" si="6"/>
        <v>8.0157352771028575E-2</v>
      </c>
      <c r="P41" s="9"/>
    </row>
    <row r="42" spans="1:16">
      <c r="A42" s="12"/>
      <c r="B42" s="25">
        <v>341.3</v>
      </c>
      <c r="C42" s="20" t="s">
        <v>51</v>
      </c>
      <c r="D42" s="47">
        <v>0</v>
      </c>
      <c r="E42" s="47">
        <v>101080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ref="N42:N59" si="8">SUM(D42:M42)</f>
        <v>101080</v>
      </c>
      <c r="O42" s="48">
        <f t="shared" si="6"/>
        <v>2.3390026611130397</v>
      </c>
      <c r="P42" s="9"/>
    </row>
    <row r="43" spans="1:16">
      <c r="A43" s="12"/>
      <c r="B43" s="25">
        <v>341.51</v>
      </c>
      <c r="C43" s="20" t="s">
        <v>52</v>
      </c>
      <c r="D43" s="47">
        <v>41371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41371</v>
      </c>
      <c r="O43" s="48">
        <f t="shared" si="6"/>
        <v>0.95732963091519152</v>
      </c>
      <c r="P43" s="9"/>
    </row>
    <row r="44" spans="1:16">
      <c r="A44" s="12"/>
      <c r="B44" s="25">
        <v>341.52</v>
      </c>
      <c r="C44" s="20" t="s">
        <v>53</v>
      </c>
      <c r="D44" s="47">
        <v>0</v>
      </c>
      <c r="E44" s="47">
        <v>277711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277711</v>
      </c>
      <c r="O44" s="48">
        <f t="shared" si="6"/>
        <v>6.4262640286937405</v>
      </c>
      <c r="P44" s="9"/>
    </row>
    <row r="45" spans="1:16">
      <c r="A45" s="12"/>
      <c r="B45" s="25">
        <v>341.54</v>
      </c>
      <c r="C45" s="20" t="s">
        <v>108</v>
      </c>
      <c r="D45" s="47">
        <v>0</v>
      </c>
      <c r="E45" s="47">
        <v>7446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7446</v>
      </c>
      <c r="O45" s="48">
        <f t="shared" si="6"/>
        <v>0.17230128427629296</v>
      </c>
      <c r="P45" s="9"/>
    </row>
    <row r="46" spans="1:16">
      <c r="A46" s="12"/>
      <c r="B46" s="25">
        <v>341.56</v>
      </c>
      <c r="C46" s="20" t="s">
        <v>54</v>
      </c>
      <c r="D46" s="47">
        <v>12395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12395</v>
      </c>
      <c r="O46" s="48">
        <f t="shared" si="6"/>
        <v>0.2868217054263566</v>
      </c>
      <c r="P46" s="9"/>
    </row>
    <row r="47" spans="1:16">
      <c r="A47" s="12"/>
      <c r="B47" s="25">
        <v>341.8</v>
      </c>
      <c r="C47" s="20" t="s">
        <v>109</v>
      </c>
      <c r="D47" s="47">
        <v>0</v>
      </c>
      <c r="E47" s="47">
        <v>1061904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1061904</v>
      </c>
      <c r="O47" s="48">
        <f t="shared" si="6"/>
        <v>24.572578965636932</v>
      </c>
      <c r="P47" s="9"/>
    </row>
    <row r="48" spans="1:16">
      <c r="A48" s="12"/>
      <c r="B48" s="25">
        <v>341.9</v>
      </c>
      <c r="C48" s="20" t="s">
        <v>55</v>
      </c>
      <c r="D48" s="47">
        <v>0</v>
      </c>
      <c r="E48" s="47">
        <v>1014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1014</v>
      </c>
      <c r="O48" s="48">
        <f t="shared" si="6"/>
        <v>2.3464074973967373E-2</v>
      </c>
      <c r="P48" s="9"/>
    </row>
    <row r="49" spans="1:16">
      <c r="A49" s="12"/>
      <c r="B49" s="25">
        <v>342.1</v>
      </c>
      <c r="C49" s="20" t="s">
        <v>56</v>
      </c>
      <c r="D49" s="47">
        <v>0</v>
      </c>
      <c r="E49" s="47">
        <v>6995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6995</v>
      </c>
      <c r="O49" s="48">
        <f t="shared" si="6"/>
        <v>0.16186509313895639</v>
      </c>
      <c r="P49" s="9"/>
    </row>
    <row r="50" spans="1:16">
      <c r="A50" s="12"/>
      <c r="B50" s="25">
        <v>342.3</v>
      </c>
      <c r="C50" s="20" t="s">
        <v>110</v>
      </c>
      <c r="D50" s="47">
        <v>0</v>
      </c>
      <c r="E50" s="47">
        <v>15551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15551</v>
      </c>
      <c r="O50" s="48">
        <f t="shared" si="6"/>
        <v>0.35985190327432603</v>
      </c>
      <c r="P50" s="9"/>
    </row>
    <row r="51" spans="1:16">
      <c r="A51" s="12"/>
      <c r="B51" s="25">
        <v>342.5</v>
      </c>
      <c r="C51" s="20" t="s">
        <v>57</v>
      </c>
      <c r="D51" s="47">
        <v>0</v>
      </c>
      <c r="E51" s="47">
        <v>5963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5963</v>
      </c>
      <c r="O51" s="48">
        <f t="shared" si="6"/>
        <v>0.13798449612403102</v>
      </c>
      <c r="P51" s="9"/>
    </row>
    <row r="52" spans="1:16">
      <c r="A52" s="12"/>
      <c r="B52" s="25">
        <v>342.6</v>
      </c>
      <c r="C52" s="20" t="s">
        <v>58</v>
      </c>
      <c r="D52" s="47">
        <v>553021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553021</v>
      </c>
      <c r="O52" s="48">
        <f t="shared" si="6"/>
        <v>12.796968645146361</v>
      </c>
      <c r="P52" s="9"/>
    </row>
    <row r="53" spans="1:16">
      <c r="A53" s="12"/>
      <c r="B53" s="25">
        <v>342.9</v>
      </c>
      <c r="C53" s="20" t="s">
        <v>59</v>
      </c>
      <c r="D53" s="47">
        <v>0</v>
      </c>
      <c r="E53" s="47">
        <v>219239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219239</v>
      </c>
      <c r="O53" s="48">
        <f t="shared" si="6"/>
        <v>5.0732153187550617</v>
      </c>
      <c r="P53" s="9"/>
    </row>
    <row r="54" spans="1:16">
      <c r="A54" s="12"/>
      <c r="B54" s="25">
        <v>343.4</v>
      </c>
      <c r="C54" s="20" t="s">
        <v>60</v>
      </c>
      <c r="D54" s="47">
        <v>0</v>
      </c>
      <c r="E54" s="47">
        <v>0</v>
      </c>
      <c r="F54" s="47">
        <v>0</v>
      </c>
      <c r="G54" s="47">
        <v>0</v>
      </c>
      <c r="H54" s="47">
        <v>0</v>
      </c>
      <c r="I54" s="47">
        <v>945191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945191</v>
      </c>
      <c r="O54" s="48">
        <f t="shared" si="6"/>
        <v>21.871826911951867</v>
      </c>
      <c r="P54" s="9"/>
    </row>
    <row r="55" spans="1:16">
      <c r="A55" s="12"/>
      <c r="B55" s="25">
        <v>344.9</v>
      </c>
      <c r="C55" s="20" t="s">
        <v>62</v>
      </c>
      <c r="D55" s="47">
        <v>0</v>
      </c>
      <c r="E55" s="47">
        <v>557365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557365</v>
      </c>
      <c r="O55" s="48">
        <f t="shared" si="6"/>
        <v>12.897489297697559</v>
      </c>
      <c r="P55" s="9"/>
    </row>
    <row r="56" spans="1:16">
      <c r="A56" s="12"/>
      <c r="B56" s="25">
        <v>347.1</v>
      </c>
      <c r="C56" s="20" t="s">
        <v>63</v>
      </c>
      <c r="D56" s="47">
        <v>0</v>
      </c>
      <c r="E56" s="47">
        <v>1171521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1171521</v>
      </c>
      <c r="O56" s="48">
        <f t="shared" si="6"/>
        <v>27.109128774730998</v>
      </c>
      <c r="P56" s="9"/>
    </row>
    <row r="57" spans="1:16">
      <c r="A57" s="12"/>
      <c r="B57" s="25">
        <v>347.2</v>
      </c>
      <c r="C57" s="20" t="s">
        <v>64</v>
      </c>
      <c r="D57" s="47">
        <v>0</v>
      </c>
      <c r="E57" s="47">
        <v>234707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234707</v>
      </c>
      <c r="O57" s="48">
        <f t="shared" si="6"/>
        <v>5.4311465926183038</v>
      </c>
      <c r="P57" s="9"/>
    </row>
    <row r="58" spans="1:16">
      <c r="A58" s="12"/>
      <c r="B58" s="25">
        <v>348.93</v>
      </c>
      <c r="C58" s="20" t="s">
        <v>112</v>
      </c>
      <c r="D58" s="47">
        <v>0</v>
      </c>
      <c r="E58" s="47">
        <v>63613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63613</v>
      </c>
      <c r="O58" s="48">
        <f t="shared" si="6"/>
        <v>1.472012032858961</v>
      </c>
      <c r="P58" s="9"/>
    </row>
    <row r="59" spans="1:16">
      <c r="A59" s="12"/>
      <c r="B59" s="25">
        <v>348.93099999999998</v>
      </c>
      <c r="C59" s="20" t="s">
        <v>113</v>
      </c>
      <c r="D59" s="47">
        <v>0</v>
      </c>
      <c r="E59" s="47">
        <v>35066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8"/>
        <v>35066</v>
      </c>
      <c r="O59" s="48">
        <f t="shared" si="6"/>
        <v>0.81143121601295842</v>
      </c>
      <c r="P59" s="9"/>
    </row>
    <row r="60" spans="1:16" ht="15.75">
      <c r="A60" s="29" t="s">
        <v>49</v>
      </c>
      <c r="B60" s="30"/>
      <c r="C60" s="31"/>
      <c r="D60" s="32">
        <f t="shared" ref="D60:M60" si="9">SUM(D61:D65)</f>
        <v>20159</v>
      </c>
      <c r="E60" s="32">
        <f t="shared" si="9"/>
        <v>236505</v>
      </c>
      <c r="F60" s="32">
        <f t="shared" si="9"/>
        <v>0</v>
      </c>
      <c r="G60" s="32">
        <f t="shared" si="9"/>
        <v>0</v>
      </c>
      <c r="H60" s="32">
        <f t="shared" si="9"/>
        <v>0</v>
      </c>
      <c r="I60" s="32">
        <f t="shared" si="9"/>
        <v>0</v>
      </c>
      <c r="J60" s="32">
        <f t="shared" si="9"/>
        <v>0</v>
      </c>
      <c r="K60" s="32">
        <f t="shared" si="9"/>
        <v>0</v>
      </c>
      <c r="L60" s="32">
        <f t="shared" si="9"/>
        <v>0</v>
      </c>
      <c r="M60" s="32">
        <f t="shared" si="9"/>
        <v>0</v>
      </c>
      <c r="N60" s="32">
        <f t="shared" ref="N60:N75" si="10">SUM(D60:M60)</f>
        <v>256664</v>
      </c>
      <c r="O60" s="46">
        <f t="shared" si="6"/>
        <v>5.9392340622469053</v>
      </c>
      <c r="P60" s="10"/>
    </row>
    <row r="61" spans="1:16">
      <c r="A61" s="13"/>
      <c r="B61" s="40">
        <v>351.1</v>
      </c>
      <c r="C61" s="21" t="s">
        <v>81</v>
      </c>
      <c r="D61" s="47">
        <v>0</v>
      </c>
      <c r="E61" s="47">
        <v>63485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63485</v>
      </c>
      <c r="O61" s="48">
        <f t="shared" si="6"/>
        <v>1.4690500983454819</v>
      </c>
      <c r="P61" s="9"/>
    </row>
    <row r="62" spans="1:16">
      <c r="A62" s="13"/>
      <c r="B62" s="40">
        <v>351.6</v>
      </c>
      <c r="C62" s="21" t="s">
        <v>115</v>
      </c>
      <c r="D62" s="47">
        <v>0</v>
      </c>
      <c r="E62" s="47">
        <v>12773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12773</v>
      </c>
      <c r="O62" s="48">
        <f t="shared" si="6"/>
        <v>0.2955686682864746</v>
      </c>
      <c r="P62" s="9"/>
    </row>
    <row r="63" spans="1:16">
      <c r="A63" s="13"/>
      <c r="B63" s="40">
        <v>351.8</v>
      </c>
      <c r="C63" s="21" t="s">
        <v>116</v>
      </c>
      <c r="D63" s="47">
        <v>0</v>
      </c>
      <c r="E63" s="47">
        <v>122004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122004</v>
      </c>
      <c r="O63" s="48">
        <f t="shared" si="6"/>
        <v>2.8231863936133288</v>
      </c>
      <c r="P63" s="9"/>
    </row>
    <row r="64" spans="1:16">
      <c r="A64" s="13"/>
      <c r="B64" s="40">
        <v>352</v>
      </c>
      <c r="C64" s="21" t="s">
        <v>84</v>
      </c>
      <c r="D64" s="47">
        <v>0</v>
      </c>
      <c r="E64" s="47">
        <v>26443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26443</v>
      </c>
      <c r="O64" s="48">
        <f t="shared" si="6"/>
        <v>0.61189401828068957</v>
      </c>
      <c r="P64" s="9"/>
    </row>
    <row r="65" spans="1:119">
      <c r="A65" s="13"/>
      <c r="B65" s="40">
        <v>359</v>
      </c>
      <c r="C65" s="21" t="s">
        <v>85</v>
      </c>
      <c r="D65" s="47">
        <v>20159</v>
      </c>
      <c r="E65" s="47">
        <v>11800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31959</v>
      </c>
      <c r="O65" s="48">
        <f t="shared" si="6"/>
        <v>0.73953488372093024</v>
      </c>
      <c r="P65" s="9"/>
    </row>
    <row r="66" spans="1:119" ht="15.75">
      <c r="A66" s="29" t="s">
        <v>5</v>
      </c>
      <c r="B66" s="30"/>
      <c r="C66" s="31"/>
      <c r="D66" s="32">
        <f t="shared" ref="D66:M66" si="11">SUM(D67:D72)</f>
        <v>1350602</v>
      </c>
      <c r="E66" s="32">
        <f t="shared" si="11"/>
        <v>848991</v>
      </c>
      <c r="F66" s="32">
        <f t="shared" si="11"/>
        <v>67</v>
      </c>
      <c r="G66" s="32">
        <f t="shared" si="11"/>
        <v>38045</v>
      </c>
      <c r="H66" s="32">
        <f t="shared" si="11"/>
        <v>0</v>
      </c>
      <c r="I66" s="32">
        <f t="shared" si="11"/>
        <v>58558</v>
      </c>
      <c r="J66" s="32">
        <f t="shared" si="11"/>
        <v>0</v>
      </c>
      <c r="K66" s="32">
        <f t="shared" si="11"/>
        <v>0</v>
      </c>
      <c r="L66" s="32">
        <f t="shared" si="11"/>
        <v>0</v>
      </c>
      <c r="M66" s="32">
        <f t="shared" si="11"/>
        <v>0</v>
      </c>
      <c r="N66" s="32">
        <f t="shared" si="10"/>
        <v>2296263</v>
      </c>
      <c r="O66" s="46">
        <f t="shared" si="6"/>
        <v>53.135786185352309</v>
      </c>
      <c r="P66" s="10"/>
    </row>
    <row r="67" spans="1:119">
      <c r="A67" s="12"/>
      <c r="B67" s="25">
        <v>361.1</v>
      </c>
      <c r="C67" s="20" t="s">
        <v>86</v>
      </c>
      <c r="D67" s="47">
        <v>28393</v>
      </c>
      <c r="E67" s="47">
        <v>10825</v>
      </c>
      <c r="F67" s="47">
        <v>67</v>
      </c>
      <c r="G67" s="47">
        <v>38045</v>
      </c>
      <c r="H67" s="47">
        <v>0</v>
      </c>
      <c r="I67" s="47">
        <v>2952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80282</v>
      </c>
      <c r="O67" s="48">
        <f t="shared" si="6"/>
        <v>1.8577345828994563</v>
      </c>
      <c r="P67" s="9"/>
    </row>
    <row r="68" spans="1:119">
      <c r="A68" s="12"/>
      <c r="B68" s="25">
        <v>362</v>
      </c>
      <c r="C68" s="20" t="s">
        <v>87</v>
      </c>
      <c r="D68" s="47">
        <v>333372</v>
      </c>
      <c r="E68" s="47">
        <v>12480</v>
      </c>
      <c r="F68" s="47">
        <v>0</v>
      </c>
      <c r="G68" s="47">
        <v>0</v>
      </c>
      <c r="H68" s="47">
        <v>0</v>
      </c>
      <c r="I68" s="47">
        <v>11440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357292</v>
      </c>
      <c r="O68" s="48">
        <f t="shared" si="6"/>
        <v>8.2677773921092221</v>
      </c>
      <c r="P68" s="9"/>
    </row>
    <row r="69" spans="1:119">
      <c r="A69" s="12"/>
      <c r="B69" s="25">
        <v>364</v>
      </c>
      <c r="C69" s="20" t="s">
        <v>88</v>
      </c>
      <c r="D69" s="47">
        <v>0</v>
      </c>
      <c r="E69" s="47">
        <v>493319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493319</v>
      </c>
      <c r="O69" s="48">
        <f t="shared" ref="O69:O75" si="12">(N69/O$77)</f>
        <v>11.41545759574222</v>
      </c>
      <c r="P69" s="9"/>
    </row>
    <row r="70" spans="1:119">
      <c r="A70" s="12"/>
      <c r="B70" s="25">
        <v>365</v>
      </c>
      <c r="C70" s="20" t="s">
        <v>89</v>
      </c>
      <c r="D70" s="47">
        <v>0</v>
      </c>
      <c r="E70" s="47">
        <v>0</v>
      </c>
      <c r="F70" s="47">
        <v>0</v>
      </c>
      <c r="G70" s="47">
        <v>0</v>
      </c>
      <c r="H70" s="47">
        <v>0</v>
      </c>
      <c r="I70" s="47">
        <v>2560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2560</v>
      </c>
      <c r="O70" s="48">
        <f t="shared" si="12"/>
        <v>5.9238690269582318E-2</v>
      </c>
      <c r="P70" s="9"/>
    </row>
    <row r="71" spans="1:119">
      <c r="A71" s="12"/>
      <c r="B71" s="25">
        <v>366</v>
      </c>
      <c r="C71" s="20" t="s">
        <v>90</v>
      </c>
      <c r="D71" s="47">
        <v>20000</v>
      </c>
      <c r="E71" s="47">
        <v>21205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41205</v>
      </c>
      <c r="O71" s="48">
        <f t="shared" si="12"/>
        <v>0.95348837209302328</v>
      </c>
      <c r="P71" s="9"/>
    </row>
    <row r="72" spans="1:119">
      <c r="A72" s="12"/>
      <c r="B72" s="25">
        <v>369.9</v>
      </c>
      <c r="C72" s="20" t="s">
        <v>91</v>
      </c>
      <c r="D72" s="47">
        <v>968837</v>
      </c>
      <c r="E72" s="47">
        <v>311162</v>
      </c>
      <c r="F72" s="47">
        <v>0</v>
      </c>
      <c r="G72" s="47">
        <v>0</v>
      </c>
      <c r="H72" s="47">
        <v>0</v>
      </c>
      <c r="I72" s="47">
        <v>41606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1321605</v>
      </c>
      <c r="O72" s="48">
        <f t="shared" si="12"/>
        <v>30.582089552238806</v>
      </c>
      <c r="P72" s="9"/>
    </row>
    <row r="73" spans="1:119" ht="15.75">
      <c r="A73" s="29" t="s">
        <v>50</v>
      </c>
      <c r="B73" s="30"/>
      <c r="C73" s="31"/>
      <c r="D73" s="32">
        <f t="shared" ref="D73:M73" si="13">SUM(D74:D74)</f>
        <v>482910</v>
      </c>
      <c r="E73" s="32">
        <f t="shared" si="13"/>
        <v>12821917</v>
      </c>
      <c r="F73" s="32">
        <f t="shared" si="13"/>
        <v>0</v>
      </c>
      <c r="G73" s="32">
        <f t="shared" si="13"/>
        <v>200000</v>
      </c>
      <c r="H73" s="32">
        <f t="shared" si="13"/>
        <v>0</v>
      </c>
      <c r="I73" s="32">
        <f t="shared" si="13"/>
        <v>0</v>
      </c>
      <c r="J73" s="32">
        <f t="shared" si="13"/>
        <v>0</v>
      </c>
      <c r="K73" s="32">
        <f t="shared" si="13"/>
        <v>0</v>
      </c>
      <c r="L73" s="32">
        <f t="shared" si="13"/>
        <v>0</v>
      </c>
      <c r="M73" s="32">
        <f t="shared" si="13"/>
        <v>0</v>
      </c>
      <c r="N73" s="32">
        <f t="shared" si="10"/>
        <v>13504827</v>
      </c>
      <c r="O73" s="46">
        <f t="shared" si="12"/>
        <v>312.50322804581742</v>
      </c>
      <c r="P73" s="9"/>
    </row>
    <row r="74" spans="1:119" ht="15.75" thickBot="1">
      <c r="A74" s="12"/>
      <c r="B74" s="25">
        <v>381</v>
      </c>
      <c r="C74" s="20" t="s">
        <v>92</v>
      </c>
      <c r="D74" s="47">
        <v>482910</v>
      </c>
      <c r="E74" s="47">
        <v>12821917</v>
      </c>
      <c r="F74" s="47">
        <v>0</v>
      </c>
      <c r="G74" s="47">
        <v>200000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13504827</v>
      </c>
      <c r="O74" s="48">
        <f t="shared" si="12"/>
        <v>312.50322804581742</v>
      </c>
      <c r="P74" s="9"/>
    </row>
    <row r="75" spans="1:119" ht="16.5" thickBot="1">
      <c r="A75" s="14" t="s">
        <v>65</v>
      </c>
      <c r="B75" s="23"/>
      <c r="C75" s="22"/>
      <c r="D75" s="15">
        <f t="shared" ref="D75:M75" si="14">SUM(D5,D12,D18,D40,D60,D66,D73)</f>
        <v>12992715</v>
      </c>
      <c r="E75" s="15">
        <f t="shared" si="14"/>
        <v>34495892</v>
      </c>
      <c r="F75" s="15">
        <f t="shared" si="14"/>
        <v>241654</v>
      </c>
      <c r="G75" s="15">
        <f t="shared" si="14"/>
        <v>1586631</v>
      </c>
      <c r="H75" s="15">
        <f t="shared" si="14"/>
        <v>0</v>
      </c>
      <c r="I75" s="15">
        <f t="shared" si="14"/>
        <v>2934017</v>
      </c>
      <c r="J75" s="15">
        <f t="shared" si="14"/>
        <v>0</v>
      </c>
      <c r="K75" s="15">
        <f t="shared" si="14"/>
        <v>0</v>
      </c>
      <c r="L75" s="15">
        <f t="shared" si="14"/>
        <v>0</v>
      </c>
      <c r="M75" s="15">
        <f t="shared" si="14"/>
        <v>0</v>
      </c>
      <c r="N75" s="15">
        <f t="shared" si="10"/>
        <v>52250909</v>
      </c>
      <c r="O75" s="38">
        <f t="shared" si="12"/>
        <v>1209.0919588105983</v>
      </c>
      <c r="P75" s="6"/>
      <c r="Q75" s="2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</row>
    <row r="76" spans="1:119">
      <c r="A76" s="16"/>
      <c r="B76" s="18"/>
      <c r="C76" s="18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9"/>
    </row>
    <row r="77" spans="1:119">
      <c r="A77" s="41"/>
      <c r="B77" s="42"/>
      <c r="C77" s="42"/>
      <c r="D77" s="43"/>
      <c r="E77" s="43"/>
      <c r="F77" s="43"/>
      <c r="G77" s="43"/>
      <c r="H77" s="43"/>
      <c r="I77" s="43"/>
      <c r="J77" s="43"/>
      <c r="K77" s="43"/>
      <c r="L77" s="119" t="s">
        <v>124</v>
      </c>
      <c r="M77" s="119"/>
      <c r="N77" s="119"/>
      <c r="O77" s="44">
        <v>43215</v>
      </c>
    </row>
    <row r="78" spans="1:119">
      <c r="A78" s="120"/>
      <c r="B78" s="97"/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8"/>
    </row>
    <row r="79" spans="1:119" ht="15.75" customHeight="1" thickBot="1">
      <c r="A79" s="121" t="s">
        <v>125</v>
      </c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1"/>
    </row>
  </sheetData>
  <mergeCells count="10">
    <mergeCell ref="L77:N77"/>
    <mergeCell ref="A78:O78"/>
    <mergeCell ref="A79:O7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7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100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101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93</v>
      </c>
      <c r="B3" s="109"/>
      <c r="C3" s="110"/>
      <c r="D3" s="129" t="s">
        <v>44</v>
      </c>
      <c r="E3" s="130"/>
      <c r="F3" s="130"/>
      <c r="G3" s="130"/>
      <c r="H3" s="131"/>
      <c r="I3" s="129" t="s">
        <v>45</v>
      </c>
      <c r="J3" s="131"/>
      <c r="K3" s="129" t="s">
        <v>47</v>
      </c>
      <c r="L3" s="131"/>
      <c r="M3" s="36"/>
      <c r="N3" s="37"/>
      <c r="O3" s="132" t="s">
        <v>98</v>
      </c>
      <c r="P3" s="11"/>
      <c r="Q3"/>
    </row>
    <row r="4" spans="1:133" ht="32.25" customHeight="1" thickBot="1">
      <c r="A4" s="111"/>
      <c r="B4" s="112"/>
      <c r="C4" s="113"/>
      <c r="D4" s="34" t="s">
        <v>6</v>
      </c>
      <c r="E4" s="34" t="s">
        <v>94</v>
      </c>
      <c r="F4" s="34" t="s">
        <v>95</v>
      </c>
      <c r="G4" s="34" t="s">
        <v>96</v>
      </c>
      <c r="H4" s="34" t="s">
        <v>7</v>
      </c>
      <c r="I4" s="34" t="s">
        <v>8</v>
      </c>
      <c r="J4" s="35" t="s">
        <v>97</v>
      </c>
      <c r="K4" s="35" t="s">
        <v>9</v>
      </c>
      <c r="L4" s="35" t="s">
        <v>10</v>
      </c>
      <c r="M4" s="35" t="s">
        <v>11</v>
      </c>
      <c r="N4" s="35" t="s">
        <v>46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SUM(D6:D10)</f>
        <v>6804345</v>
      </c>
      <c r="E5" s="27">
        <f t="shared" si="0"/>
        <v>9285409</v>
      </c>
      <c r="F5" s="27">
        <f t="shared" si="0"/>
        <v>0</v>
      </c>
      <c r="G5" s="27">
        <f t="shared" si="0"/>
        <v>980824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3" si="1">SUM(D5:M5)</f>
        <v>17070578</v>
      </c>
      <c r="O5" s="33">
        <f t="shared" ref="O5:O36" si="2">(N5/O$76)</f>
        <v>410.8343481504657</v>
      </c>
      <c r="P5" s="6"/>
    </row>
    <row r="6" spans="1:133">
      <c r="A6" s="12"/>
      <c r="B6" s="25">
        <v>311</v>
      </c>
      <c r="C6" s="20" t="s">
        <v>3</v>
      </c>
      <c r="D6" s="47">
        <v>5945149</v>
      </c>
      <c r="E6" s="47">
        <v>5900230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11845379</v>
      </c>
      <c r="O6" s="48">
        <f t="shared" si="2"/>
        <v>285.08047941084453</v>
      </c>
      <c r="P6" s="9"/>
    </row>
    <row r="7" spans="1:133">
      <c r="A7" s="12"/>
      <c r="B7" s="25">
        <v>312.10000000000002</v>
      </c>
      <c r="C7" s="20" t="s">
        <v>12</v>
      </c>
      <c r="D7" s="47">
        <v>859196</v>
      </c>
      <c r="E7" s="47">
        <v>1741522</v>
      </c>
      <c r="F7" s="47">
        <v>0</v>
      </c>
      <c r="G7" s="47">
        <v>16547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2617265</v>
      </c>
      <c r="O7" s="48">
        <f t="shared" si="2"/>
        <v>62.989218069360547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71868</v>
      </c>
      <c r="F8" s="47">
        <v>0</v>
      </c>
      <c r="G8" s="47">
        <v>212014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283882</v>
      </c>
      <c r="O8" s="48">
        <f t="shared" si="2"/>
        <v>6.8321340039950904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1296902</v>
      </c>
      <c r="F9" s="47">
        <v>0</v>
      </c>
      <c r="G9" s="47">
        <v>752263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2049165</v>
      </c>
      <c r="O9" s="48">
        <f t="shared" si="2"/>
        <v>49.316863613390773</v>
      </c>
      <c r="P9" s="9"/>
    </row>
    <row r="10" spans="1:133">
      <c r="A10" s="12"/>
      <c r="B10" s="25">
        <v>315</v>
      </c>
      <c r="C10" s="20" t="s">
        <v>15</v>
      </c>
      <c r="D10" s="47">
        <v>0</v>
      </c>
      <c r="E10" s="47">
        <v>274887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274887</v>
      </c>
      <c r="O10" s="48">
        <f t="shared" si="2"/>
        <v>6.6156530528747801</v>
      </c>
      <c r="P10" s="9"/>
    </row>
    <row r="11" spans="1:133" ht="15.75">
      <c r="A11" s="29" t="s">
        <v>16</v>
      </c>
      <c r="B11" s="30"/>
      <c r="C11" s="31"/>
      <c r="D11" s="32">
        <f t="shared" ref="D11:M11" si="3">SUM(D12:D14)</f>
        <v>29149</v>
      </c>
      <c r="E11" s="32">
        <f t="shared" si="3"/>
        <v>1110037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1801741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5">
        <f t="shared" si="1"/>
        <v>2940927</v>
      </c>
      <c r="O11" s="46">
        <f t="shared" si="2"/>
        <v>70.77872975379654</v>
      </c>
      <c r="P11" s="10"/>
    </row>
    <row r="12" spans="1:133">
      <c r="A12" s="12"/>
      <c r="B12" s="25">
        <v>322</v>
      </c>
      <c r="C12" s="20" t="s">
        <v>0</v>
      </c>
      <c r="D12" s="47">
        <v>1036</v>
      </c>
      <c r="E12" s="47">
        <v>169905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1"/>
        <v>170941</v>
      </c>
      <c r="O12" s="48">
        <f t="shared" si="2"/>
        <v>4.11400447642656</v>
      </c>
      <c r="P12" s="9"/>
    </row>
    <row r="13" spans="1:133">
      <c r="A13" s="12"/>
      <c r="B13" s="25">
        <v>325.2</v>
      </c>
      <c r="C13" s="20" t="s">
        <v>18</v>
      </c>
      <c r="D13" s="47">
        <v>0</v>
      </c>
      <c r="E13" s="47">
        <v>928538</v>
      </c>
      <c r="F13" s="47">
        <v>0</v>
      </c>
      <c r="G13" s="47">
        <v>0</v>
      </c>
      <c r="H13" s="47">
        <v>0</v>
      </c>
      <c r="I13" s="47">
        <v>1801741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2730279</v>
      </c>
      <c r="O13" s="48">
        <f t="shared" si="2"/>
        <v>65.709104474019881</v>
      </c>
      <c r="P13" s="9"/>
    </row>
    <row r="14" spans="1:133">
      <c r="A14" s="12"/>
      <c r="B14" s="25">
        <v>329</v>
      </c>
      <c r="C14" s="20" t="s">
        <v>19</v>
      </c>
      <c r="D14" s="47">
        <v>28113</v>
      </c>
      <c r="E14" s="47">
        <v>11594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39707</v>
      </c>
      <c r="O14" s="48">
        <f t="shared" si="2"/>
        <v>0.95562080335009991</v>
      </c>
      <c r="P14" s="9"/>
    </row>
    <row r="15" spans="1:133" ht="15.75">
      <c r="A15" s="29" t="s">
        <v>21</v>
      </c>
      <c r="B15" s="30"/>
      <c r="C15" s="31"/>
      <c r="D15" s="32">
        <f t="shared" ref="D15:M15" si="4">SUM(D16:D39)</f>
        <v>3590026</v>
      </c>
      <c r="E15" s="32">
        <f t="shared" si="4"/>
        <v>8011790</v>
      </c>
      <c r="F15" s="32">
        <f t="shared" si="4"/>
        <v>678233</v>
      </c>
      <c r="G15" s="32">
        <f t="shared" si="4"/>
        <v>651602</v>
      </c>
      <c r="H15" s="32">
        <f t="shared" si="4"/>
        <v>0</v>
      </c>
      <c r="I15" s="32">
        <f t="shared" si="4"/>
        <v>78787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5">
        <f t="shared" si="1"/>
        <v>13010438</v>
      </c>
      <c r="O15" s="46">
        <f t="shared" si="2"/>
        <v>313.11973237707878</v>
      </c>
      <c r="P15" s="10"/>
    </row>
    <row r="16" spans="1:133">
      <c r="A16" s="12"/>
      <c r="B16" s="25">
        <v>331.1</v>
      </c>
      <c r="C16" s="20" t="s">
        <v>102</v>
      </c>
      <c r="D16" s="47">
        <v>4979</v>
      </c>
      <c r="E16" s="47">
        <v>9961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14940</v>
      </c>
      <c r="O16" s="48">
        <f t="shared" si="2"/>
        <v>0.35955813337825804</v>
      </c>
      <c r="P16" s="9"/>
    </row>
    <row r="17" spans="1:16">
      <c r="A17" s="12"/>
      <c r="B17" s="25">
        <v>331.2</v>
      </c>
      <c r="C17" s="20" t="s">
        <v>20</v>
      </c>
      <c r="D17" s="47">
        <v>87237</v>
      </c>
      <c r="E17" s="47">
        <v>723737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810974</v>
      </c>
      <c r="O17" s="48">
        <f t="shared" si="2"/>
        <v>19.517556737503309</v>
      </c>
      <c r="P17" s="9"/>
    </row>
    <row r="18" spans="1:16">
      <c r="A18" s="12"/>
      <c r="B18" s="25">
        <v>331.41</v>
      </c>
      <c r="C18" s="20" t="s">
        <v>26</v>
      </c>
      <c r="D18" s="47">
        <v>49374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49374</v>
      </c>
      <c r="O18" s="48">
        <f t="shared" si="2"/>
        <v>1.1882746504295925</v>
      </c>
      <c r="P18" s="9"/>
    </row>
    <row r="19" spans="1:16">
      <c r="A19" s="12"/>
      <c r="B19" s="25">
        <v>331.49</v>
      </c>
      <c r="C19" s="20" t="s">
        <v>27</v>
      </c>
      <c r="D19" s="47">
        <v>-2159</v>
      </c>
      <c r="E19" s="47">
        <v>1391293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1389134</v>
      </c>
      <c r="O19" s="48">
        <f t="shared" si="2"/>
        <v>33.432023296671559</v>
      </c>
      <c r="P19" s="9"/>
    </row>
    <row r="20" spans="1:16">
      <c r="A20" s="12"/>
      <c r="B20" s="25">
        <v>331.5</v>
      </c>
      <c r="C20" s="20" t="s">
        <v>22</v>
      </c>
      <c r="D20" s="47">
        <v>0</v>
      </c>
      <c r="E20" s="47">
        <v>350000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1"/>
        <v>350000</v>
      </c>
      <c r="O20" s="48">
        <f t="shared" si="2"/>
        <v>8.4233833120743178</v>
      </c>
      <c r="P20" s="9"/>
    </row>
    <row r="21" spans="1:16">
      <c r="A21" s="12"/>
      <c r="B21" s="25">
        <v>331.7</v>
      </c>
      <c r="C21" s="20" t="s">
        <v>23</v>
      </c>
      <c r="D21" s="47">
        <v>0</v>
      </c>
      <c r="E21" s="47">
        <v>204600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1"/>
        <v>204600</v>
      </c>
      <c r="O21" s="48">
        <f t="shared" si="2"/>
        <v>4.9240692161440158</v>
      </c>
      <c r="P21" s="9"/>
    </row>
    <row r="22" spans="1:16">
      <c r="A22" s="12"/>
      <c r="B22" s="25">
        <v>334.2</v>
      </c>
      <c r="C22" s="20" t="s">
        <v>25</v>
      </c>
      <c r="D22" s="47">
        <v>0</v>
      </c>
      <c r="E22" s="47">
        <v>86219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1"/>
        <v>86219</v>
      </c>
      <c r="O22" s="48">
        <f t="shared" si="2"/>
        <v>2.0750162450963874</v>
      </c>
      <c r="P22" s="9"/>
    </row>
    <row r="23" spans="1:16">
      <c r="A23" s="12"/>
      <c r="B23" s="25">
        <v>334.34</v>
      </c>
      <c r="C23" s="20" t="s">
        <v>29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78787</v>
      </c>
      <c r="J23" s="47">
        <v>0</v>
      </c>
      <c r="K23" s="47">
        <v>0</v>
      </c>
      <c r="L23" s="47">
        <v>0</v>
      </c>
      <c r="M23" s="47">
        <v>0</v>
      </c>
      <c r="N23" s="47">
        <f t="shared" si="1"/>
        <v>78787</v>
      </c>
      <c r="O23" s="48">
        <f t="shared" si="2"/>
        <v>1.8961517171668552</v>
      </c>
      <c r="P23" s="9"/>
    </row>
    <row r="24" spans="1:16">
      <c r="A24" s="12"/>
      <c r="B24" s="25">
        <v>334.49</v>
      </c>
      <c r="C24" s="20" t="s">
        <v>30</v>
      </c>
      <c r="D24" s="47">
        <v>75024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ref="N24:N35" si="5">SUM(D24:M24)</f>
        <v>75024</v>
      </c>
      <c r="O24" s="48">
        <f t="shared" si="2"/>
        <v>1.8055883131573247</v>
      </c>
      <c r="P24" s="9"/>
    </row>
    <row r="25" spans="1:16">
      <c r="A25" s="12"/>
      <c r="B25" s="25">
        <v>335.12</v>
      </c>
      <c r="C25" s="20" t="s">
        <v>33</v>
      </c>
      <c r="D25" s="47">
        <v>722925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722925</v>
      </c>
      <c r="O25" s="48">
        <f t="shared" si="2"/>
        <v>17.398498231089505</v>
      </c>
      <c r="P25" s="9"/>
    </row>
    <row r="26" spans="1:16">
      <c r="A26" s="12"/>
      <c r="B26" s="25">
        <v>335.14</v>
      </c>
      <c r="C26" s="20" t="s">
        <v>35</v>
      </c>
      <c r="D26" s="47">
        <v>58648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58648</v>
      </c>
      <c r="O26" s="48">
        <f t="shared" si="2"/>
        <v>1.411470241390099</v>
      </c>
      <c r="P26" s="9"/>
    </row>
    <row r="27" spans="1:16">
      <c r="A27" s="12"/>
      <c r="B27" s="25">
        <v>335.15</v>
      </c>
      <c r="C27" s="20" t="s">
        <v>103</v>
      </c>
      <c r="D27" s="47">
        <v>283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283</v>
      </c>
      <c r="O27" s="48">
        <f t="shared" si="2"/>
        <v>6.8109070780486627E-3</v>
      </c>
      <c r="P27" s="9"/>
    </row>
    <row r="28" spans="1:16">
      <c r="A28" s="12"/>
      <c r="B28" s="25">
        <v>335.16</v>
      </c>
      <c r="C28" s="20" t="s">
        <v>36</v>
      </c>
      <c r="D28" s="47">
        <v>0</v>
      </c>
      <c r="E28" s="47">
        <v>233250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233250</v>
      </c>
      <c r="O28" s="48">
        <f t="shared" si="2"/>
        <v>5.6135833072609564</v>
      </c>
      <c r="P28" s="9"/>
    </row>
    <row r="29" spans="1:16">
      <c r="A29" s="12"/>
      <c r="B29" s="25">
        <v>335.18</v>
      </c>
      <c r="C29" s="20" t="s">
        <v>37</v>
      </c>
      <c r="D29" s="47">
        <v>2519145</v>
      </c>
      <c r="E29" s="47">
        <v>0</v>
      </c>
      <c r="F29" s="47">
        <v>678233</v>
      </c>
      <c r="G29" s="47">
        <v>651602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3848980</v>
      </c>
      <c r="O29" s="48">
        <f t="shared" si="2"/>
        <v>92.632668287165174</v>
      </c>
      <c r="P29" s="9"/>
    </row>
    <row r="30" spans="1:16">
      <c r="A30" s="12"/>
      <c r="B30" s="25">
        <v>335.21</v>
      </c>
      <c r="C30" s="20" t="s">
        <v>104</v>
      </c>
      <c r="D30" s="47">
        <v>0</v>
      </c>
      <c r="E30" s="47">
        <v>600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600</v>
      </c>
      <c r="O30" s="48">
        <f t="shared" si="2"/>
        <v>1.4440085677841689E-2</v>
      </c>
      <c r="P30" s="9"/>
    </row>
    <row r="31" spans="1:16">
      <c r="A31" s="12"/>
      <c r="B31" s="25">
        <v>335.29</v>
      </c>
      <c r="C31" s="20" t="s">
        <v>105</v>
      </c>
      <c r="D31" s="47">
        <v>0</v>
      </c>
      <c r="E31" s="47">
        <v>144008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144008</v>
      </c>
      <c r="O31" s="48">
        <f t="shared" si="2"/>
        <v>3.4658130971577097</v>
      </c>
      <c r="P31" s="9"/>
    </row>
    <row r="32" spans="1:16">
      <c r="A32" s="12"/>
      <c r="B32" s="25">
        <v>335.49</v>
      </c>
      <c r="C32" s="20" t="s">
        <v>38</v>
      </c>
      <c r="D32" s="47">
        <v>0</v>
      </c>
      <c r="E32" s="47">
        <v>1363257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1363257</v>
      </c>
      <c r="O32" s="48">
        <f t="shared" si="2"/>
        <v>32.80924646819571</v>
      </c>
      <c r="P32" s="9"/>
    </row>
    <row r="33" spans="1:16">
      <c r="A33" s="12"/>
      <c r="B33" s="25">
        <v>335.7</v>
      </c>
      <c r="C33" s="20" t="s">
        <v>106</v>
      </c>
      <c r="D33" s="47">
        <v>0</v>
      </c>
      <c r="E33" s="47">
        <v>865267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865267</v>
      </c>
      <c r="O33" s="48">
        <f t="shared" si="2"/>
        <v>20.824216023681739</v>
      </c>
      <c r="P33" s="9"/>
    </row>
    <row r="34" spans="1:16">
      <c r="A34" s="12"/>
      <c r="B34" s="25">
        <v>335.8</v>
      </c>
      <c r="C34" s="20" t="s">
        <v>39</v>
      </c>
      <c r="D34" s="47">
        <v>0</v>
      </c>
      <c r="E34" s="47">
        <v>1210489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1210489</v>
      </c>
      <c r="O34" s="48">
        <f t="shared" si="2"/>
        <v>29.132608120141512</v>
      </c>
      <c r="P34" s="9"/>
    </row>
    <row r="35" spans="1:16">
      <c r="A35" s="12"/>
      <c r="B35" s="25">
        <v>336</v>
      </c>
      <c r="C35" s="20" t="s">
        <v>4</v>
      </c>
      <c r="D35" s="47">
        <v>798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798</v>
      </c>
      <c r="O35" s="48">
        <f t="shared" si="2"/>
        <v>1.9205313951529447E-2</v>
      </c>
      <c r="P35" s="9"/>
    </row>
    <row r="36" spans="1:16">
      <c r="A36" s="12"/>
      <c r="B36" s="25">
        <v>337.1</v>
      </c>
      <c r="C36" s="20" t="s">
        <v>40</v>
      </c>
      <c r="D36" s="47">
        <v>0</v>
      </c>
      <c r="E36" s="47">
        <v>15620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ref="N36:N41" si="6">SUM(D36:M36)</f>
        <v>15620</v>
      </c>
      <c r="O36" s="48">
        <f t="shared" si="2"/>
        <v>0.37592356381314529</v>
      </c>
      <c r="P36" s="9"/>
    </row>
    <row r="37" spans="1:16">
      <c r="A37" s="12"/>
      <c r="B37" s="25">
        <v>337.2</v>
      </c>
      <c r="C37" s="20" t="s">
        <v>41</v>
      </c>
      <c r="D37" s="47">
        <v>0</v>
      </c>
      <c r="E37" s="47">
        <v>192000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192000</v>
      </c>
      <c r="O37" s="48">
        <f t="shared" ref="O37:O68" si="7">(N37/O$76)</f>
        <v>4.6208274169093402</v>
      </c>
      <c r="P37" s="9"/>
    </row>
    <row r="38" spans="1:16">
      <c r="A38" s="12"/>
      <c r="B38" s="25">
        <v>337.3</v>
      </c>
      <c r="C38" s="20" t="s">
        <v>42</v>
      </c>
      <c r="D38" s="47">
        <v>73772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73772</v>
      </c>
      <c r="O38" s="48">
        <f t="shared" si="7"/>
        <v>1.7754566677095618</v>
      </c>
      <c r="P38" s="9"/>
    </row>
    <row r="39" spans="1:16">
      <c r="A39" s="12"/>
      <c r="B39" s="25">
        <v>337.7</v>
      </c>
      <c r="C39" s="20" t="s">
        <v>43</v>
      </c>
      <c r="D39" s="47">
        <v>0</v>
      </c>
      <c r="E39" s="47">
        <v>1221489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1221489</v>
      </c>
      <c r="O39" s="48">
        <f t="shared" si="7"/>
        <v>29.397343024235276</v>
      </c>
      <c r="P39" s="9"/>
    </row>
    <row r="40" spans="1:16" ht="15.75">
      <c r="A40" s="29" t="s">
        <v>48</v>
      </c>
      <c r="B40" s="30"/>
      <c r="C40" s="31"/>
      <c r="D40" s="32">
        <f t="shared" ref="D40:M40" si="8">SUM(D41:D58)</f>
        <v>485376</v>
      </c>
      <c r="E40" s="32">
        <f t="shared" si="8"/>
        <v>2190870</v>
      </c>
      <c r="F40" s="32">
        <f t="shared" si="8"/>
        <v>0</v>
      </c>
      <c r="G40" s="32">
        <f t="shared" si="8"/>
        <v>0</v>
      </c>
      <c r="H40" s="32">
        <f t="shared" si="8"/>
        <v>0</v>
      </c>
      <c r="I40" s="32">
        <f t="shared" si="8"/>
        <v>998255</v>
      </c>
      <c r="J40" s="32">
        <f t="shared" si="8"/>
        <v>0</v>
      </c>
      <c r="K40" s="32">
        <f t="shared" si="8"/>
        <v>0</v>
      </c>
      <c r="L40" s="32">
        <f t="shared" si="8"/>
        <v>0</v>
      </c>
      <c r="M40" s="32">
        <f t="shared" si="8"/>
        <v>0</v>
      </c>
      <c r="N40" s="32">
        <f t="shared" si="6"/>
        <v>3674501</v>
      </c>
      <c r="O40" s="46">
        <f t="shared" si="7"/>
        <v>88.433515438858265</v>
      </c>
      <c r="P40" s="10"/>
    </row>
    <row r="41" spans="1:16">
      <c r="A41" s="12"/>
      <c r="B41" s="25">
        <v>341.1</v>
      </c>
      <c r="C41" s="20" t="s">
        <v>107</v>
      </c>
      <c r="D41" s="47">
        <v>5345</v>
      </c>
      <c r="E41" s="47">
        <v>2976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8321</v>
      </c>
      <c r="O41" s="48">
        <f t="shared" si="7"/>
        <v>0.20025992154220115</v>
      </c>
      <c r="P41" s="9"/>
    </row>
    <row r="42" spans="1:16">
      <c r="A42" s="12"/>
      <c r="B42" s="25">
        <v>341.3</v>
      </c>
      <c r="C42" s="20" t="s">
        <v>51</v>
      </c>
      <c r="D42" s="47">
        <v>0</v>
      </c>
      <c r="E42" s="47">
        <v>109694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ref="N42:N58" si="9">SUM(D42:M42)</f>
        <v>109694</v>
      </c>
      <c r="O42" s="48">
        <f t="shared" si="7"/>
        <v>2.6399845972419436</v>
      </c>
      <c r="P42" s="9"/>
    </row>
    <row r="43" spans="1:16">
      <c r="A43" s="12"/>
      <c r="B43" s="25">
        <v>341.51</v>
      </c>
      <c r="C43" s="20" t="s">
        <v>52</v>
      </c>
      <c r="D43" s="47">
        <v>233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9"/>
        <v>233</v>
      </c>
      <c r="O43" s="48">
        <f t="shared" si="7"/>
        <v>5.6075666048951891E-3</v>
      </c>
      <c r="P43" s="9"/>
    </row>
    <row r="44" spans="1:16">
      <c r="A44" s="12"/>
      <c r="B44" s="25">
        <v>341.52</v>
      </c>
      <c r="C44" s="20" t="s">
        <v>53</v>
      </c>
      <c r="D44" s="47">
        <v>0</v>
      </c>
      <c r="E44" s="47">
        <v>54998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9"/>
        <v>54998</v>
      </c>
      <c r="O44" s="48">
        <f t="shared" si="7"/>
        <v>1.3236263868498954</v>
      </c>
      <c r="P44" s="9"/>
    </row>
    <row r="45" spans="1:16">
      <c r="A45" s="12"/>
      <c r="B45" s="25">
        <v>341.54</v>
      </c>
      <c r="C45" s="20" t="s">
        <v>108</v>
      </c>
      <c r="D45" s="47">
        <v>0</v>
      </c>
      <c r="E45" s="47">
        <v>5668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9"/>
        <v>5668</v>
      </c>
      <c r="O45" s="48">
        <f t="shared" si="7"/>
        <v>0.13641067603667781</v>
      </c>
      <c r="P45" s="9"/>
    </row>
    <row r="46" spans="1:16">
      <c r="A46" s="12"/>
      <c r="B46" s="25">
        <v>341.8</v>
      </c>
      <c r="C46" s="20" t="s">
        <v>109</v>
      </c>
      <c r="D46" s="47">
        <v>0</v>
      </c>
      <c r="E46" s="47">
        <v>1038078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9"/>
        <v>1038078</v>
      </c>
      <c r="O46" s="48">
        <f t="shared" si="7"/>
        <v>24.98322543380424</v>
      </c>
      <c r="P46" s="9"/>
    </row>
    <row r="47" spans="1:16">
      <c r="A47" s="12"/>
      <c r="B47" s="25">
        <v>341.9</v>
      </c>
      <c r="C47" s="20" t="s">
        <v>55</v>
      </c>
      <c r="D47" s="47">
        <v>0</v>
      </c>
      <c r="E47" s="47">
        <v>65654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9"/>
        <v>65654</v>
      </c>
      <c r="O47" s="48">
        <f t="shared" si="7"/>
        <v>1.5800823084883637</v>
      </c>
      <c r="P47" s="9"/>
    </row>
    <row r="48" spans="1:16">
      <c r="A48" s="12"/>
      <c r="B48" s="25">
        <v>342.1</v>
      </c>
      <c r="C48" s="20" t="s">
        <v>56</v>
      </c>
      <c r="D48" s="47">
        <v>0</v>
      </c>
      <c r="E48" s="47">
        <v>1755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1755</v>
      </c>
      <c r="O48" s="48">
        <f t="shared" si="7"/>
        <v>4.2237250607686939E-2</v>
      </c>
      <c r="P48" s="9"/>
    </row>
    <row r="49" spans="1:16">
      <c r="A49" s="12"/>
      <c r="B49" s="25">
        <v>342.3</v>
      </c>
      <c r="C49" s="20" t="s">
        <v>110</v>
      </c>
      <c r="D49" s="47">
        <v>0</v>
      </c>
      <c r="E49" s="47">
        <v>7428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7428</v>
      </c>
      <c r="O49" s="48">
        <f t="shared" si="7"/>
        <v>0.17876826069168011</v>
      </c>
      <c r="P49" s="9"/>
    </row>
    <row r="50" spans="1:16">
      <c r="A50" s="12"/>
      <c r="B50" s="25">
        <v>342.5</v>
      </c>
      <c r="C50" s="20" t="s">
        <v>57</v>
      </c>
      <c r="D50" s="47">
        <v>0</v>
      </c>
      <c r="E50" s="47">
        <v>6635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6635</v>
      </c>
      <c r="O50" s="48">
        <f t="shared" si="7"/>
        <v>0.15968328078746599</v>
      </c>
      <c r="P50" s="9"/>
    </row>
    <row r="51" spans="1:16">
      <c r="A51" s="12"/>
      <c r="B51" s="25">
        <v>342.6</v>
      </c>
      <c r="C51" s="20" t="s">
        <v>58</v>
      </c>
      <c r="D51" s="47">
        <v>479798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479798</v>
      </c>
      <c r="O51" s="48">
        <f t="shared" si="7"/>
        <v>11.547207046761811</v>
      </c>
      <c r="P51" s="9"/>
    </row>
    <row r="52" spans="1:16">
      <c r="A52" s="12"/>
      <c r="B52" s="25">
        <v>342.9</v>
      </c>
      <c r="C52" s="20" t="s">
        <v>59</v>
      </c>
      <c r="D52" s="47">
        <v>0</v>
      </c>
      <c r="E52" s="47">
        <v>213892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213892</v>
      </c>
      <c r="O52" s="48">
        <f t="shared" si="7"/>
        <v>5.1476980096748575</v>
      </c>
      <c r="P52" s="9"/>
    </row>
    <row r="53" spans="1:16">
      <c r="A53" s="12"/>
      <c r="B53" s="25">
        <v>343.4</v>
      </c>
      <c r="C53" s="20" t="s">
        <v>60</v>
      </c>
      <c r="D53" s="47">
        <v>0</v>
      </c>
      <c r="E53" s="47">
        <v>0</v>
      </c>
      <c r="F53" s="47">
        <v>0</v>
      </c>
      <c r="G53" s="47">
        <v>0</v>
      </c>
      <c r="H53" s="47">
        <v>0</v>
      </c>
      <c r="I53" s="47">
        <v>998255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998255</v>
      </c>
      <c r="O53" s="48">
        <f t="shared" si="7"/>
        <v>24.024812880556425</v>
      </c>
      <c r="P53" s="9"/>
    </row>
    <row r="54" spans="1:16">
      <c r="A54" s="12"/>
      <c r="B54" s="25">
        <v>343.9</v>
      </c>
      <c r="C54" s="20" t="s">
        <v>111</v>
      </c>
      <c r="D54" s="47">
        <v>0</v>
      </c>
      <c r="E54" s="47">
        <v>327021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327021</v>
      </c>
      <c r="O54" s="48">
        <f t="shared" si="7"/>
        <v>7.8703520974224448</v>
      </c>
      <c r="P54" s="9"/>
    </row>
    <row r="55" spans="1:16">
      <c r="A55" s="12"/>
      <c r="B55" s="25">
        <v>347.2</v>
      </c>
      <c r="C55" s="20" t="s">
        <v>64</v>
      </c>
      <c r="D55" s="47">
        <v>0</v>
      </c>
      <c r="E55" s="47">
        <v>258947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258947</v>
      </c>
      <c r="O55" s="48">
        <f t="shared" si="7"/>
        <v>6.2320281100334531</v>
      </c>
      <c r="P55" s="9"/>
    </row>
    <row r="56" spans="1:16">
      <c r="A56" s="12"/>
      <c r="B56" s="25">
        <v>348.93</v>
      </c>
      <c r="C56" s="20" t="s">
        <v>112</v>
      </c>
      <c r="D56" s="47">
        <v>0</v>
      </c>
      <c r="E56" s="47">
        <v>61643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61643</v>
      </c>
      <c r="O56" s="48">
        <f t="shared" si="7"/>
        <v>1.4835503357319919</v>
      </c>
      <c r="P56" s="9"/>
    </row>
    <row r="57" spans="1:16">
      <c r="A57" s="12"/>
      <c r="B57" s="25">
        <v>348.93099999999998</v>
      </c>
      <c r="C57" s="20" t="s">
        <v>113</v>
      </c>
      <c r="D57" s="47">
        <v>0</v>
      </c>
      <c r="E57" s="47">
        <v>31863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31863</v>
      </c>
      <c r="O57" s="48">
        <f t="shared" si="7"/>
        <v>0.76684074992178286</v>
      </c>
      <c r="P57" s="9"/>
    </row>
    <row r="58" spans="1:16">
      <c r="A58" s="12"/>
      <c r="B58" s="25">
        <v>348.99</v>
      </c>
      <c r="C58" s="20" t="s">
        <v>114</v>
      </c>
      <c r="D58" s="47">
        <v>0</v>
      </c>
      <c r="E58" s="47">
        <v>4618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4618</v>
      </c>
      <c r="O58" s="48">
        <f t="shared" si="7"/>
        <v>0.11114052610045486</v>
      </c>
      <c r="P58" s="9"/>
    </row>
    <row r="59" spans="1:16" ht="15.75">
      <c r="A59" s="29" t="s">
        <v>49</v>
      </c>
      <c r="B59" s="30"/>
      <c r="C59" s="31"/>
      <c r="D59" s="32">
        <f t="shared" ref="D59:M59" si="10">SUM(D60:D65)</f>
        <v>18014</v>
      </c>
      <c r="E59" s="32">
        <f t="shared" si="10"/>
        <v>242757</v>
      </c>
      <c r="F59" s="32">
        <f t="shared" si="10"/>
        <v>0</v>
      </c>
      <c r="G59" s="32">
        <f t="shared" si="10"/>
        <v>0</v>
      </c>
      <c r="H59" s="32">
        <f t="shared" si="10"/>
        <v>0</v>
      </c>
      <c r="I59" s="32">
        <f t="shared" si="10"/>
        <v>0</v>
      </c>
      <c r="J59" s="32">
        <f t="shared" si="10"/>
        <v>0</v>
      </c>
      <c r="K59" s="32">
        <f t="shared" si="10"/>
        <v>0</v>
      </c>
      <c r="L59" s="32">
        <f t="shared" si="10"/>
        <v>0</v>
      </c>
      <c r="M59" s="32">
        <f t="shared" si="10"/>
        <v>0</v>
      </c>
      <c r="N59" s="32">
        <f t="shared" ref="N59:N74" si="11">SUM(D59:M59)</f>
        <v>260771</v>
      </c>
      <c r="O59" s="46">
        <f t="shared" si="7"/>
        <v>6.2759259704940913</v>
      </c>
      <c r="P59" s="10"/>
    </row>
    <row r="60" spans="1:16">
      <c r="A60" s="13"/>
      <c r="B60" s="40">
        <v>351.1</v>
      </c>
      <c r="C60" s="21" t="s">
        <v>81</v>
      </c>
      <c r="D60" s="47">
        <v>0</v>
      </c>
      <c r="E60" s="47">
        <v>95795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1"/>
        <v>95795</v>
      </c>
      <c r="O60" s="48">
        <f t="shared" si="7"/>
        <v>2.305480012514741</v>
      </c>
      <c r="P60" s="9"/>
    </row>
    <row r="61" spans="1:16">
      <c r="A61" s="13"/>
      <c r="B61" s="40">
        <v>351.5</v>
      </c>
      <c r="C61" s="21" t="s">
        <v>83</v>
      </c>
      <c r="D61" s="47">
        <v>0</v>
      </c>
      <c r="E61" s="47">
        <v>5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1"/>
        <v>5</v>
      </c>
      <c r="O61" s="48">
        <f t="shared" si="7"/>
        <v>1.203340473153474E-4</v>
      </c>
      <c r="P61" s="9"/>
    </row>
    <row r="62" spans="1:16">
      <c r="A62" s="13"/>
      <c r="B62" s="40">
        <v>351.6</v>
      </c>
      <c r="C62" s="21" t="s">
        <v>115</v>
      </c>
      <c r="D62" s="47">
        <v>0</v>
      </c>
      <c r="E62" s="47">
        <v>25873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1"/>
        <v>25873</v>
      </c>
      <c r="O62" s="48">
        <f t="shared" si="7"/>
        <v>0.62268056123799664</v>
      </c>
      <c r="P62" s="9"/>
    </row>
    <row r="63" spans="1:16">
      <c r="A63" s="13"/>
      <c r="B63" s="40">
        <v>351.8</v>
      </c>
      <c r="C63" s="21" t="s">
        <v>116</v>
      </c>
      <c r="D63" s="47">
        <v>0</v>
      </c>
      <c r="E63" s="47">
        <v>91692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91692</v>
      </c>
      <c r="O63" s="48">
        <f t="shared" si="7"/>
        <v>2.2067338932877667</v>
      </c>
      <c r="P63" s="9"/>
    </row>
    <row r="64" spans="1:16">
      <c r="A64" s="13"/>
      <c r="B64" s="40">
        <v>352</v>
      </c>
      <c r="C64" s="21" t="s">
        <v>84</v>
      </c>
      <c r="D64" s="47">
        <v>0</v>
      </c>
      <c r="E64" s="47">
        <v>27182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27182</v>
      </c>
      <c r="O64" s="48">
        <f t="shared" si="7"/>
        <v>0.65418401482515465</v>
      </c>
      <c r="P64" s="9"/>
    </row>
    <row r="65" spans="1:119">
      <c r="A65" s="13"/>
      <c r="B65" s="40">
        <v>359</v>
      </c>
      <c r="C65" s="21" t="s">
        <v>85</v>
      </c>
      <c r="D65" s="47">
        <v>18014</v>
      </c>
      <c r="E65" s="47">
        <v>2210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20224</v>
      </c>
      <c r="O65" s="48">
        <f t="shared" si="7"/>
        <v>0.48672715458111721</v>
      </c>
      <c r="P65" s="9"/>
    </row>
    <row r="66" spans="1:119" ht="15.75">
      <c r="A66" s="29" t="s">
        <v>5</v>
      </c>
      <c r="B66" s="30"/>
      <c r="C66" s="31"/>
      <c r="D66" s="32">
        <f t="shared" ref="D66:M66" si="12">SUM(D67:D71)</f>
        <v>870602</v>
      </c>
      <c r="E66" s="32">
        <f t="shared" si="12"/>
        <v>495837</v>
      </c>
      <c r="F66" s="32">
        <f t="shared" si="12"/>
        <v>266</v>
      </c>
      <c r="G66" s="32">
        <f t="shared" si="12"/>
        <v>222284</v>
      </c>
      <c r="H66" s="32">
        <f t="shared" si="12"/>
        <v>0</v>
      </c>
      <c r="I66" s="32">
        <f t="shared" si="12"/>
        <v>136423</v>
      </c>
      <c r="J66" s="32">
        <f t="shared" si="12"/>
        <v>0</v>
      </c>
      <c r="K66" s="32">
        <f t="shared" si="12"/>
        <v>0</v>
      </c>
      <c r="L66" s="32">
        <f t="shared" si="12"/>
        <v>0</v>
      </c>
      <c r="M66" s="32">
        <f t="shared" si="12"/>
        <v>0</v>
      </c>
      <c r="N66" s="32">
        <f t="shared" si="11"/>
        <v>1725412</v>
      </c>
      <c r="O66" s="46">
        <f t="shared" si="7"/>
        <v>41.525161849293639</v>
      </c>
      <c r="P66" s="10"/>
    </row>
    <row r="67" spans="1:119">
      <c r="A67" s="12"/>
      <c r="B67" s="25">
        <v>361.1</v>
      </c>
      <c r="C67" s="20" t="s">
        <v>86</v>
      </c>
      <c r="D67" s="47">
        <v>42762</v>
      </c>
      <c r="E67" s="47">
        <v>27536</v>
      </c>
      <c r="F67" s="47">
        <v>266</v>
      </c>
      <c r="G67" s="47">
        <v>75250</v>
      </c>
      <c r="H67" s="47">
        <v>0</v>
      </c>
      <c r="I67" s="47">
        <v>25777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171591</v>
      </c>
      <c r="O67" s="48">
        <f t="shared" si="7"/>
        <v>4.1296479025775552</v>
      </c>
      <c r="P67" s="9"/>
    </row>
    <row r="68" spans="1:119">
      <c r="A68" s="12"/>
      <c r="B68" s="25">
        <v>362</v>
      </c>
      <c r="C68" s="20" t="s">
        <v>87</v>
      </c>
      <c r="D68" s="47">
        <v>257331</v>
      </c>
      <c r="E68" s="47">
        <v>11815</v>
      </c>
      <c r="F68" s="47">
        <v>0</v>
      </c>
      <c r="G68" s="47">
        <v>0</v>
      </c>
      <c r="H68" s="47">
        <v>0</v>
      </c>
      <c r="I68" s="47">
        <v>11139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280285</v>
      </c>
      <c r="O68" s="48">
        <f t="shared" si="7"/>
        <v>6.7455656903564298</v>
      </c>
      <c r="P68" s="9"/>
    </row>
    <row r="69" spans="1:119">
      <c r="A69" s="12"/>
      <c r="B69" s="25">
        <v>364</v>
      </c>
      <c r="C69" s="20" t="s">
        <v>88</v>
      </c>
      <c r="D69" s="47">
        <v>2550</v>
      </c>
      <c r="E69" s="47">
        <v>245000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247550</v>
      </c>
      <c r="O69" s="48">
        <f t="shared" ref="O69:O74" si="13">(N69/O$76)</f>
        <v>5.9577386825828498</v>
      </c>
      <c r="P69" s="9"/>
    </row>
    <row r="70" spans="1:119">
      <c r="A70" s="12"/>
      <c r="B70" s="25">
        <v>366</v>
      </c>
      <c r="C70" s="20" t="s">
        <v>90</v>
      </c>
      <c r="D70" s="47">
        <v>0</v>
      </c>
      <c r="E70" s="47">
        <v>15714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15714</v>
      </c>
      <c r="O70" s="48">
        <f t="shared" si="13"/>
        <v>0.37818584390267385</v>
      </c>
      <c r="P70" s="9"/>
    </row>
    <row r="71" spans="1:119">
      <c r="A71" s="12"/>
      <c r="B71" s="25">
        <v>369.9</v>
      </c>
      <c r="C71" s="20" t="s">
        <v>91</v>
      </c>
      <c r="D71" s="47">
        <v>567959</v>
      </c>
      <c r="E71" s="47">
        <v>195772</v>
      </c>
      <c r="F71" s="47">
        <v>0</v>
      </c>
      <c r="G71" s="47">
        <v>147034</v>
      </c>
      <c r="H71" s="47">
        <v>0</v>
      </c>
      <c r="I71" s="47">
        <v>99507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1010272</v>
      </c>
      <c r="O71" s="48">
        <f t="shared" si="13"/>
        <v>24.31402372987413</v>
      </c>
      <c r="P71" s="9"/>
    </row>
    <row r="72" spans="1:119" ht="15.75">
      <c r="A72" s="29" t="s">
        <v>50</v>
      </c>
      <c r="B72" s="30"/>
      <c r="C72" s="31"/>
      <c r="D72" s="32">
        <f t="shared" ref="D72:M72" si="14">SUM(D73:D73)</f>
        <v>262153</v>
      </c>
      <c r="E72" s="32">
        <f t="shared" si="14"/>
        <v>12809612</v>
      </c>
      <c r="F72" s="32">
        <f t="shared" si="14"/>
        <v>0</v>
      </c>
      <c r="G72" s="32">
        <f t="shared" si="14"/>
        <v>0</v>
      </c>
      <c r="H72" s="32">
        <f t="shared" si="14"/>
        <v>0</v>
      </c>
      <c r="I72" s="32">
        <f t="shared" si="14"/>
        <v>0</v>
      </c>
      <c r="J72" s="32">
        <f t="shared" si="14"/>
        <v>0</v>
      </c>
      <c r="K72" s="32">
        <f t="shared" si="14"/>
        <v>0</v>
      </c>
      <c r="L72" s="32">
        <f t="shared" si="14"/>
        <v>0</v>
      </c>
      <c r="M72" s="32">
        <f t="shared" si="14"/>
        <v>0</v>
      </c>
      <c r="N72" s="32">
        <f t="shared" si="11"/>
        <v>13071765</v>
      </c>
      <c r="O72" s="46">
        <f t="shared" si="13"/>
        <v>314.59567760102044</v>
      </c>
      <c r="P72" s="9"/>
    </row>
    <row r="73" spans="1:119" ht="15.75" thickBot="1">
      <c r="A73" s="12"/>
      <c r="B73" s="25">
        <v>381</v>
      </c>
      <c r="C73" s="20" t="s">
        <v>92</v>
      </c>
      <c r="D73" s="47">
        <v>262153</v>
      </c>
      <c r="E73" s="47">
        <v>12809612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13071765</v>
      </c>
      <c r="O73" s="48">
        <f t="shared" si="13"/>
        <v>314.59567760102044</v>
      </c>
      <c r="P73" s="9"/>
    </row>
    <row r="74" spans="1:119" ht="16.5" thickBot="1">
      <c r="A74" s="14" t="s">
        <v>65</v>
      </c>
      <c r="B74" s="23"/>
      <c r="C74" s="22"/>
      <c r="D74" s="15">
        <f t="shared" ref="D74:M74" si="15">SUM(D5,D11,D15,D40,D59,D66,D72)</f>
        <v>12059665</v>
      </c>
      <c r="E74" s="15">
        <f t="shared" si="15"/>
        <v>34146312</v>
      </c>
      <c r="F74" s="15">
        <f t="shared" si="15"/>
        <v>678499</v>
      </c>
      <c r="G74" s="15">
        <f t="shared" si="15"/>
        <v>1854710</v>
      </c>
      <c r="H74" s="15">
        <f t="shared" si="15"/>
        <v>0</v>
      </c>
      <c r="I74" s="15">
        <f t="shared" si="15"/>
        <v>3015206</v>
      </c>
      <c r="J74" s="15">
        <f t="shared" si="15"/>
        <v>0</v>
      </c>
      <c r="K74" s="15">
        <f t="shared" si="15"/>
        <v>0</v>
      </c>
      <c r="L74" s="15">
        <f t="shared" si="15"/>
        <v>0</v>
      </c>
      <c r="M74" s="15">
        <f t="shared" si="15"/>
        <v>0</v>
      </c>
      <c r="N74" s="15">
        <f t="shared" si="11"/>
        <v>51754392</v>
      </c>
      <c r="O74" s="38">
        <f t="shared" si="13"/>
        <v>1245.5630911410074</v>
      </c>
      <c r="P74" s="6"/>
      <c r="Q74" s="2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</row>
    <row r="75" spans="1:119">
      <c r="A75" s="16"/>
      <c r="B75" s="18"/>
      <c r="C75" s="18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9"/>
    </row>
    <row r="76" spans="1:119">
      <c r="A76" s="41"/>
      <c r="B76" s="42"/>
      <c r="C76" s="42"/>
      <c r="D76" s="43"/>
      <c r="E76" s="43"/>
      <c r="F76" s="43"/>
      <c r="G76" s="43"/>
      <c r="H76" s="43"/>
      <c r="I76" s="43"/>
      <c r="J76" s="43"/>
      <c r="K76" s="43"/>
      <c r="L76" s="119" t="s">
        <v>117</v>
      </c>
      <c r="M76" s="119"/>
      <c r="N76" s="119"/>
      <c r="O76" s="44">
        <v>41551</v>
      </c>
    </row>
    <row r="77" spans="1:119">
      <c r="A77" s="120"/>
      <c r="B77" s="97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8"/>
    </row>
    <row r="78" spans="1:119" ht="15.75" thickBot="1">
      <c r="A78" s="121" t="s">
        <v>125</v>
      </c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1"/>
    </row>
  </sheetData>
  <mergeCells count="10">
    <mergeCell ref="A78:O78"/>
    <mergeCell ref="L76:N76"/>
    <mergeCell ref="A77:O7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90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100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80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93</v>
      </c>
      <c r="B3" s="109"/>
      <c r="C3" s="110"/>
      <c r="D3" s="129" t="s">
        <v>44</v>
      </c>
      <c r="E3" s="130"/>
      <c r="F3" s="130"/>
      <c r="G3" s="130"/>
      <c r="H3" s="131"/>
      <c r="I3" s="129" t="s">
        <v>45</v>
      </c>
      <c r="J3" s="131"/>
      <c r="K3" s="129" t="s">
        <v>47</v>
      </c>
      <c r="L3" s="131"/>
      <c r="M3" s="36"/>
      <c r="N3" s="37"/>
      <c r="O3" s="132" t="s">
        <v>98</v>
      </c>
      <c r="P3" s="11"/>
      <c r="Q3"/>
    </row>
    <row r="4" spans="1:133" ht="32.25" customHeight="1" thickBot="1">
      <c r="A4" s="111"/>
      <c r="B4" s="112"/>
      <c r="C4" s="113"/>
      <c r="D4" s="34" t="s">
        <v>6</v>
      </c>
      <c r="E4" s="34" t="s">
        <v>94</v>
      </c>
      <c r="F4" s="34" t="s">
        <v>95</v>
      </c>
      <c r="G4" s="34" t="s">
        <v>96</v>
      </c>
      <c r="H4" s="34" t="s">
        <v>7</v>
      </c>
      <c r="I4" s="34" t="s">
        <v>8</v>
      </c>
      <c r="J4" s="35" t="s">
        <v>97</v>
      </c>
      <c r="K4" s="35" t="s">
        <v>9</v>
      </c>
      <c r="L4" s="35" t="s">
        <v>10</v>
      </c>
      <c r="M4" s="35" t="s">
        <v>11</v>
      </c>
      <c r="N4" s="35" t="s">
        <v>46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SUM(D6:D10)</f>
        <v>7833105</v>
      </c>
      <c r="E5" s="27">
        <f t="shared" si="0"/>
        <v>8848212</v>
      </c>
      <c r="F5" s="27">
        <f t="shared" si="0"/>
        <v>0</v>
      </c>
      <c r="G5" s="27">
        <f t="shared" si="0"/>
        <v>1018384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7" si="1">SUM(D5:M5)</f>
        <v>17699701</v>
      </c>
      <c r="O5" s="33">
        <f t="shared" ref="O5:O36" si="2">(N5/O$88)</f>
        <v>439.96273924931643</v>
      </c>
      <c r="P5" s="6"/>
    </row>
    <row r="6" spans="1:133">
      <c r="A6" s="12"/>
      <c r="B6" s="25">
        <v>311</v>
      </c>
      <c r="C6" s="20" t="s">
        <v>3</v>
      </c>
      <c r="D6" s="47">
        <v>6153350</v>
      </c>
      <c r="E6" s="47">
        <v>6108114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12261464</v>
      </c>
      <c r="O6" s="48">
        <f t="shared" si="2"/>
        <v>304.78409147402436</v>
      </c>
      <c r="P6" s="9"/>
    </row>
    <row r="7" spans="1:133">
      <c r="A7" s="12"/>
      <c r="B7" s="25">
        <v>312.10000000000002</v>
      </c>
      <c r="C7" s="20" t="s">
        <v>12</v>
      </c>
      <c r="D7" s="47">
        <v>1679755</v>
      </c>
      <c r="E7" s="47">
        <v>924687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2604442</v>
      </c>
      <c r="O7" s="48">
        <f t="shared" si="2"/>
        <v>64.738801889137463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68276</v>
      </c>
      <c r="F8" s="47">
        <v>0</v>
      </c>
      <c r="G8" s="47">
        <v>338291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406567</v>
      </c>
      <c r="O8" s="48">
        <f t="shared" si="2"/>
        <v>10.106065125528213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1350016</v>
      </c>
      <c r="F9" s="47">
        <v>0</v>
      </c>
      <c r="G9" s="47">
        <v>680093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2030109</v>
      </c>
      <c r="O9" s="48">
        <f t="shared" si="2"/>
        <v>50.462565249813572</v>
      </c>
      <c r="P9" s="9"/>
    </row>
    <row r="10" spans="1:133">
      <c r="A10" s="12"/>
      <c r="B10" s="25">
        <v>315</v>
      </c>
      <c r="C10" s="20" t="s">
        <v>15</v>
      </c>
      <c r="D10" s="47">
        <v>0</v>
      </c>
      <c r="E10" s="47">
        <v>397119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397119</v>
      </c>
      <c r="O10" s="48">
        <f t="shared" si="2"/>
        <v>9.8712155108128261</v>
      </c>
      <c r="P10" s="9"/>
    </row>
    <row r="11" spans="1:133" ht="15.75">
      <c r="A11" s="29" t="s">
        <v>16</v>
      </c>
      <c r="B11" s="30"/>
      <c r="C11" s="31"/>
      <c r="D11" s="32">
        <f>SUM(D12:D15)</f>
        <v>40977</v>
      </c>
      <c r="E11" s="32">
        <f t="shared" ref="E11:M11" si="3">SUM(E12:E15)</f>
        <v>1142673</v>
      </c>
      <c r="F11" s="32">
        <f t="shared" si="3"/>
        <v>0</v>
      </c>
      <c r="G11" s="32">
        <f t="shared" si="3"/>
        <v>65340</v>
      </c>
      <c r="H11" s="32">
        <f t="shared" si="3"/>
        <v>0</v>
      </c>
      <c r="I11" s="32">
        <f t="shared" si="3"/>
        <v>1831988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5">
        <f t="shared" si="1"/>
        <v>3080978</v>
      </c>
      <c r="O11" s="46">
        <f t="shared" si="2"/>
        <v>76.584091474024362</v>
      </c>
      <c r="P11" s="10"/>
    </row>
    <row r="12" spans="1:133">
      <c r="A12" s="12"/>
      <c r="B12" s="25">
        <v>322</v>
      </c>
      <c r="C12" s="20" t="s">
        <v>0</v>
      </c>
      <c r="D12" s="47">
        <v>0</v>
      </c>
      <c r="E12" s="47">
        <v>179760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1"/>
        <v>179760</v>
      </c>
      <c r="O12" s="48">
        <f t="shared" si="2"/>
        <v>4.4683072334079048</v>
      </c>
      <c r="P12" s="9"/>
    </row>
    <row r="13" spans="1:133">
      <c r="A13" s="12"/>
      <c r="B13" s="25">
        <v>325.10000000000002</v>
      </c>
      <c r="C13" s="20" t="s">
        <v>17</v>
      </c>
      <c r="D13" s="47">
        <v>0</v>
      </c>
      <c r="E13" s="47">
        <v>0</v>
      </c>
      <c r="F13" s="47">
        <v>0</v>
      </c>
      <c r="G13" s="47">
        <v>65340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65340</v>
      </c>
      <c r="O13" s="48">
        <f t="shared" si="2"/>
        <v>1.6241610738255035</v>
      </c>
      <c r="P13" s="9"/>
    </row>
    <row r="14" spans="1:133">
      <c r="A14" s="12"/>
      <c r="B14" s="25">
        <v>325.2</v>
      </c>
      <c r="C14" s="20" t="s">
        <v>18</v>
      </c>
      <c r="D14" s="47">
        <v>0</v>
      </c>
      <c r="E14" s="47">
        <v>957993</v>
      </c>
      <c r="F14" s="47">
        <v>0</v>
      </c>
      <c r="G14" s="47">
        <v>0</v>
      </c>
      <c r="H14" s="47">
        <v>0</v>
      </c>
      <c r="I14" s="47">
        <v>1831988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2789981</v>
      </c>
      <c r="O14" s="48">
        <f t="shared" si="2"/>
        <v>69.350758140691028</v>
      </c>
      <c r="P14" s="9"/>
    </row>
    <row r="15" spans="1:133">
      <c r="A15" s="12"/>
      <c r="B15" s="25">
        <v>329</v>
      </c>
      <c r="C15" s="20" t="s">
        <v>19</v>
      </c>
      <c r="D15" s="47">
        <v>40977</v>
      </c>
      <c r="E15" s="47">
        <v>4920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1"/>
        <v>45897</v>
      </c>
      <c r="O15" s="48">
        <f t="shared" si="2"/>
        <v>1.1408650260999254</v>
      </c>
      <c r="P15" s="9"/>
    </row>
    <row r="16" spans="1:133" ht="15.75">
      <c r="A16" s="29" t="s">
        <v>21</v>
      </c>
      <c r="B16" s="30"/>
      <c r="C16" s="31"/>
      <c r="D16" s="32">
        <f t="shared" ref="D16:M16" si="4">SUM(D17:D40)</f>
        <v>3742961</v>
      </c>
      <c r="E16" s="32">
        <f t="shared" si="4"/>
        <v>11510648</v>
      </c>
      <c r="F16" s="32">
        <f t="shared" si="4"/>
        <v>743007</v>
      </c>
      <c r="G16" s="32">
        <f t="shared" si="4"/>
        <v>1099212</v>
      </c>
      <c r="H16" s="32">
        <f t="shared" si="4"/>
        <v>0</v>
      </c>
      <c r="I16" s="32">
        <f t="shared" si="4"/>
        <v>277316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5">
        <f t="shared" si="1"/>
        <v>17373144</v>
      </c>
      <c r="O16" s="46">
        <f t="shared" si="2"/>
        <v>431.84548844146161</v>
      </c>
      <c r="P16" s="10"/>
    </row>
    <row r="17" spans="1:16">
      <c r="A17" s="12"/>
      <c r="B17" s="25">
        <v>331.2</v>
      </c>
      <c r="C17" s="20" t="s">
        <v>20</v>
      </c>
      <c r="D17" s="47">
        <v>0</v>
      </c>
      <c r="E17" s="47">
        <v>263310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263310</v>
      </c>
      <c r="O17" s="48">
        <f t="shared" si="2"/>
        <v>6.5451155853840417</v>
      </c>
      <c r="P17" s="9"/>
    </row>
    <row r="18" spans="1:16">
      <c r="A18" s="12"/>
      <c r="B18" s="25">
        <v>331.41</v>
      </c>
      <c r="C18" s="20" t="s">
        <v>26</v>
      </c>
      <c r="D18" s="47">
        <v>545636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ref="N18:N24" si="5">SUM(D18:M18)</f>
        <v>545636</v>
      </c>
      <c r="O18" s="48">
        <f t="shared" si="2"/>
        <v>13.562913248819289</v>
      </c>
      <c r="P18" s="9"/>
    </row>
    <row r="19" spans="1:16">
      <c r="A19" s="12"/>
      <c r="B19" s="25">
        <v>331.49</v>
      </c>
      <c r="C19" s="20" t="s">
        <v>27</v>
      </c>
      <c r="D19" s="47">
        <v>656100</v>
      </c>
      <c r="E19" s="47">
        <v>228305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5"/>
        <v>884405</v>
      </c>
      <c r="O19" s="48">
        <f t="shared" si="2"/>
        <v>21.983718617946806</v>
      </c>
      <c r="P19" s="9"/>
    </row>
    <row r="20" spans="1:16">
      <c r="A20" s="12"/>
      <c r="B20" s="25">
        <v>331.5</v>
      </c>
      <c r="C20" s="20" t="s">
        <v>22</v>
      </c>
      <c r="D20" s="47">
        <v>0</v>
      </c>
      <c r="E20" s="47">
        <v>19826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5"/>
        <v>19826</v>
      </c>
      <c r="O20" s="48">
        <f t="shared" si="2"/>
        <v>0.49281630623912503</v>
      </c>
      <c r="P20" s="9"/>
    </row>
    <row r="21" spans="1:16">
      <c r="A21" s="12"/>
      <c r="B21" s="25">
        <v>331.69</v>
      </c>
      <c r="C21" s="20" t="s">
        <v>28</v>
      </c>
      <c r="D21" s="47">
        <v>0</v>
      </c>
      <c r="E21" s="47">
        <v>244123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5"/>
        <v>244123</v>
      </c>
      <c r="O21" s="48">
        <f t="shared" si="2"/>
        <v>6.0681829480487197</v>
      </c>
      <c r="P21" s="9"/>
    </row>
    <row r="22" spans="1:16">
      <c r="A22" s="12"/>
      <c r="B22" s="25">
        <v>331.7</v>
      </c>
      <c r="C22" s="20" t="s">
        <v>23</v>
      </c>
      <c r="D22" s="47">
        <v>0</v>
      </c>
      <c r="E22" s="47">
        <v>4000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5"/>
        <v>4000</v>
      </c>
      <c r="O22" s="48">
        <f t="shared" si="2"/>
        <v>9.942828734775043E-2</v>
      </c>
      <c r="P22" s="9"/>
    </row>
    <row r="23" spans="1:16">
      <c r="A23" s="12"/>
      <c r="B23" s="25">
        <v>334.1</v>
      </c>
      <c r="C23" s="20" t="s">
        <v>24</v>
      </c>
      <c r="D23" s="47">
        <v>0</v>
      </c>
      <c r="E23" s="47">
        <v>35000</v>
      </c>
      <c r="F23" s="47">
        <v>0</v>
      </c>
      <c r="G23" s="47">
        <v>407215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442215</v>
      </c>
      <c r="O23" s="48">
        <f t="shared" si="2"/>
        <v>10.992170022371365</v>
      </c>
      <c r="P23" s="9"/>
    </row>
    <row r="24" spans="1:16">
      <c r="A24" s="12"/>
      <c r="B24" s="25">
        <v>334.2</v>
      </c>
      <c r="C24" s="20" t="s">
        <v>25</v>
      </c>
      <c r="D24" s="47">
        <v>0</v>
      </c>
      <c r="E24" s="47">
        <v>79672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79672</v>
      </c>
      <c r="O24" s="48">
        <f t="shared" si="2"/>
        <v>1.9804126273924931</v>
      </c>
      <c r="P24" s="9"/>
    </row>
    <row r="25" spans="1:16">
      <c r="A25" s="12"/>
      <c r="B25" s="25">
        <v>334.34</v>
      </c>
      <c r="C25" s="20" t="s">
        <v>29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  <c r="I25" s="47">
        <v>277316</v>
      </c>
      <c r="J25" s="47">
        <v>0</v>
      </c>
      <c r="K25" s="47">
        <v>0</v>
      </c>
      <c r="L25" s="47">
        <v>0</v>
      </c>
      <c r="M25" s="47">
        <v>0</v>
      </c>
      <c r="N25" s="47">
        <f>SUM(D25:M25)</f>
        <v>277316</v>
      </c>
      <c r="O25" s="48">
        <f t="shared" si="2"/>
        <v>6.8932637335321898</v>
      </c>
      <c r="P25" s="9"/>
    </row>
    <row r="26" spans="1:16">
      <c r="A26" s="12"/>
      <c r="B26" s="25">
        <v>334.49</v>
      </c>
      <c r="C26" s="20" t="s">
        <v>30</v>
      </c>
      <c r="D26" s="47">
        <v>0</v>
      </c>
      <c r="E26" s="47">
        <v>6633760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ref="N26:N33" si="6">SUM(D26:M26)</f>
        <v>6633760</v>
      </c>
      <c r="O26" s="48">
        <f t="shared" si="2"/>
        <v>164.89584886900323</v>
      </c>
      <c r="P26" s="9"/>
    </row>
    <row r="27" spans="1:16">
      <c r="A27" s="12"/>
      <c r="B27" s="25">
        <v>334.5</v>
      </c>
      <c r="C27" s="20" t="s">
        <v>31</v>
      </c>
      <c r="D27" s="47">
        <v>0</v>
      </c>
      <c r="E27" s="47">
        <v>200820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200820</v>
      </c>
      <c r="O27" s="48">
        <f t="shared" si="2"/>
        <v>4.9917971662938108</v>
      </c>
      <c r="P27" s="9"/>
    </row>
    <row r="28" spans="1:16">
      <c r="A28" s="12"/>
      <c r="B28" s="25">
        <v>334.7</v>
      </c>
      <c r="C28" s="20" t="s">
        <v>32</v>
      </c>
      <c r="D28" s="47">
        <v>0</v>
      </c>
      <c r="E28" s="47">
        <v>470053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470053</v>
      </c>
      <c r="O28" s="48">
        <f t="shared" si="2"/>
        <v>11.684141188168034</v>
      </c>
      <c r="P28" s="9"/>
    </row>
    <row r="29" spans="1:16">
      <c r="A29" s="12"/>
      <c r="B29" s="25">
        <v>335.12</v>
      </c>
      <c r="C29" s="20" t="s">
        <v>33</v>
      </c>
      <c r="D29" s="47">
        <v>650213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650213</v>
      </c>
      <c r="O29" s="48">
        <f t="shared" si="2"/>
        <v>16.162391250310712</v>
      </c>
      <c r="P29" s="9"/>
    </row>
    <row r="30" spans="1:16">
      <c r="A30" s="12"/>
      <c r="B30" s="25">
        <v>335.13</v>
      </c>
      <c r="C30" s="20" t="s">
        <v>34</v>
      </c>
      <c r="D30" s="47">
        <v>2341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2341</v>
      </c>
      <c r="O30" s="48">
        <f t="shared" si="2"/>
        <v>5.8190405170270944E-2</v>
      </c>
      <c r="P30" s="9"/>
    </row>
    <row r="31" spans="1:16">
      <c r="A31" s="12"/>
      <c r="B31" s="25">
        <v>335.14</v>
      </c>
      <c r="C31" s="20" t="s">
        <v>35</v>
      </c>
      <c r="D31" s="47">
        <v>64923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64923</v>
      </c>
      <c r="O31" s="48">
        <f t="shared" si="2"/>
        <v>1.6137956748695004</v>
      </c>
      <c r="P31" s="9"/>
    </row>
    <row r="32" spans="1:16">
      <c r="A32" s="12"/>
      <c r="B32" s="25">
        <v>335.16</v>
      </c>
      <c r="C32" s="20" t="s">
        <v>36</v>
      </c>
      <c r="D32" s="47">
        <v>0</v>
      </c>
      <c r="E32" s="47">
        <v>233250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233250</v>
      </c>
      <c r="O32" s="48">
        <f t="shared" si="2"/>
        <v>5.7979120059656974</v>
      </c>
      <c r="P32" s="9"/>
    </row>
    <row r="33" spans="1:16">
      <c r="A33" s="12"/>
      <c r="B33" s="25">
        <v>335.18</v>
      </c>
      <c r="C33" s="20" t="s">
        <v>37</v>
      </c>
      <c r="D33" s="47">
        <v>1712378</v>
      </c>
      <c r="E33" s="47">
        <v>0</v>
      </c>
      <c r="F33" s="47">
        <v>743007</v>
      </c>
      <c r="G33" s="47">
        <v>691997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3147382</v>
      </c>
      <c r="O33" s="48">
        <f t="shared" si="2"/>
        <v>78.234700472284359</v>
      </c>
      <c r="P33" s="9"/>
    </row>
    <row r="34" spans="1:16">
      <c r="A34" s="12"/>
      <c r="B34" s="25">
        <v>335.49</v>
      </c>
      <c r="C34" s="20" t="s">
        <v>38</v>
      </c>
      <c r="D34" s="47">
        <v>0</v>
      </c>
      <c r="E34" s="47">
        <v>1426115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ref="N34:N41" si="7">SUM(D34:M34)</f>
        <v>1426115</v>
      </c>
      <c r="O34" s="48">
        <f t="shared" si="2"/>
        <v>35.449043002734278</v>
      </c>
      <c r="P34" s="9"/>
    </row>
    <row r="35" spans="1:16">
      <c r="A35" s="12"/>
      <c r="B35" s="25">
        <v>335.8</v>
      </c>
      <c r="C35" s="20" t="s">
        <v>39</v>
      </c>
      <c r="D35" s="47">
        <v>0</v>
      </c>
      <c r="E35" s="47">
        <v>290108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290108</v>
      </c>
      <c r="O35" s="48">
        <f t="shared" si="2"/>
        <v>7.211235396470296</v>
      </c>
      <c r="P35" s="9"/>
    </row>
    <row r="36" spans="1:16">
      <c r="A36" s="12"/>
      <c r="B36" s="25">
        <v>336</v>
      </c>
      <c r="C36" s="20" t="s">
        <v>4</v>
      </c>
      <c r="D36" s="47">
        <v>8976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8976</v>
      </c>
      <c r="O36" s="48">
        <f t="shared" si="2"/>
        <v>0.22311707680835197</v>
      </c>
      <c r="P36" s="9"/>
    </row>
    <row r="37" spans="1:16">
      <c r="A37" s="12"/>
      <c r="B37" s="25">
        <v>337.1</v>
      </c>
      <c r="C37" s="20" t="s">
        <v>40</v>
      </c>
      <c r="D37" s="47">
        <v>0</v>
      </c>
      <c r="E37" s="47">
        <v>12212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12212</v>
      </c>
      <c r="O37" s="48">
        <f t="shared" ref="O37:O68" si="8">(N37/O$88)</f>
        <v>0.3035545612726821</v>
      </c>
      <c r="P37" s="9"/>
    </row>
    <row r="38" spans="1:16">
      <c r="A38" s="12"/>
      <c r="B38" s="25">
        <v>337.2</v>
      </c>
      <c r="C38" s="20" t="s">
        <v>41</v>
      </c>
      <c r="D38" s="47">
        <v>0</v>
      </c>
      <c r="E38" s="47">
        <v>192000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192000</v>
      </c>
      <c r="O38" s="48">
        <f t="shared" si="8"/>
        <v>4.7725577926920213</v>
      </c>
      <c r="P38" s="9"/>
    </row>
    <row r="39" spans="1:16">
      <c r="A39" s="12"/>
      <c r="B39" s="25">
        <v>337.3</v>
      </c>
      <c r="C39" s="20" t="s">
        <v>42</v>
      </c>
      <c r="D39" s="47">
        <v>102394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102394</v>
      </c>
      <c r="O39" s="48">
        <f t="shared" si="8"/>
        <v>2.5452150136713896</v>
      </c>
      <c r="P39" s="9"/>
    </row>
    <row r="40" spans="1:16">
      <c r="A40" s="12"/>
      <c r="B40" s="25">
        <v>337.7</v>
      </c>
      <c r="C40" s="20" t="s">
        <v>43</v>
      </c>
      <c r="D40" s="47">
        <v>0</v>
      </c>
      <c r="E40" s="47">
        <v>1178094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1178094</v>
      </c>
      <c r="O40" s="48">
        <f t="shared" si="8"/>
        <v>29.283967188665176</v>
      </c>
      <c r="P40" s="9"/>
    </row>
    <row r="41" spans="1:16" ht="15.75">
      <c r="A41" s="29" t="s">
        <v>48</v>
      </c>
      <c r="B41" s="30"/>
      <c r="C41" s="31"/>
      <c r="D41" s="32">
        <f t="shared" ref="D41:M41" si="9">SUM(D42:D70)</f>
        <v>1095478</v>
      </c>
      <c r="E41" s="32">
        <f t="shared" si="9"/>
        <v>2837825</v>
      </c>
      <c r="F41" s="32">
        <f t="shared" si="9"/>
        <v>0</v>
      </c>
      <c r="G41" s="32">
        <f t="shared" si="9"/>
        <v>0</v>
      </c>
      <c r="H41" s="32">
        <f t="shared" si="9"/>
        <v>0</v>
      </c>
      <c r="I41" s="32">
        <f t="shared" si="9"/>
        <v>1104528</v>
      </c>
      <c r="J41" s="32">
        <f t="shared" si="9"/>
        <v>0</v>
      </c>
      <c r="K41" s="32">
        <f t="shared" si="9"/>
        <v>0</v>
      </c>
      <c r="L41" s="32">
        <f t="shared" si="9"/>
        <v>0</v>
      </c>
      <c r="M41" s="32">
        <f t="shared" si="9"/>
        <v>0</v>
      </c>
      <c r="N41" s="32">
        <f t="shared" si="7"/>
        <v>5037831</v>
      </c>
      <c r="O41" s="46">
        <f t="shared" si="8"/>
        <v>125.22572706935124</v>
      </c>
      <c r="P41" s="10"/>
    </row>
    <row r="42" spans="1:16">
      <c r="A42" s="12"/>
      <c r="B42" s="25">
        <v>341.3</v>
      </c>
      <c r="C42" s="20" t="s">
        <v>51</v>
      </c>
      <c r="D42" s="47">
        <v>476620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ref="N42:N70" si="10">SUM(D42:M42)</f>
        <v>476620</v>
      </c>
      <c r="O42" s="48">
        <f t="shared" si="8"/>
        <v>11.847377578921202</v>
      </c>
      <c r="P42" s="9"/>
    </row>
    <row r="43" spans="1:16">
      <c r="A43" s="12"/>
      <c r="B43" s="25">
        <v>341.51</v>
      </c>
      <c r="C43" s="20" t="s">
        <v>52</v>
      </c>
      <c r="D43" s="47">
        <v>0</v>
      </c>
      <c r="E43" s="47">
        <v>1110625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10"/>
        <v>1110625</v>
      </c>
      <c r="O43" s="48">
        <f t="shared" si="8"/>
        <v>27.606885408898833</v>
      </c>
      <c r="P43" s="9"/>
    </row>
    <row r="44" spans="1:16">
      <c r="A44" s="12"/>
      <c r="B44" s="25">
        <v>341.52</v>
      </c>
      <c r="C44" s="20" t="s">
        <v>53</v>
      </c>
      <c r="D44" s="47">
        <v>0</v>
      </c>
      <c r="E44" s="47">
        <v>43696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10"/>
        <v>43696</v>
      </c>
      <c r="O44" s="48">
        <f t="shared" si="8"/>
        <v>1.0861546109868256</v>
      </c>
      <c r="P44" s="9"/>
    </row>
    <row r="45" spans="1:16">
      <c r="A45" s="12"/>
      <c r="B45" s="25">
        <v>341.56</v>
      </c>
      <c r="C45" s="20" t="s">
        <v>54</v>
      </c>
      <c r="D45" s="47">
        <v>0</v>
      </c>
      <c r="E45" s="47">
        <v>23772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10"/>
        <v>23772</v>
      </c>
      <c r="O45" s="48">
        <f t="shared" si="8"/>
        <v>0.59090231170768082</v>
      </c>
      <c r="P45" s="9"/>
    </row>
    <row r="46" spans="1:16">
      <c r="A46" s="12"/>
      <c r="B46" s="25">
        <v>341.9</v>
      </c>
      <c r="C46" s="20" t="s">
        <v>55</v>
      </c>
      <c r="D46" s="47">
        <v>13655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10"/>
        <v>13655</v>
      </c>
      <c r="O46" s="48">
        <f t="shared" si="8"/>
        <v>0.33942331593338304</v>
      </c>
      <c r="P46" s="9"/>
    </row>
    <row r="47" spans="1:16">
      <c r="A47" s="12"/>
      <c r="B47" s="25">
        <v>342.1</v>
      </c>
      <c r="C47" s="20" t="s">
        <v>56</v>
      </c>
      <c r="D47" s="47">
        <v>0</v>
      </c>
      <c r="E47" s="47">
        <v>10035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10"/>
        <v>10035</v>
      </c>
      <c r="O47" s="48">
        <f t="shared" si="8"/>
        <v>0.2494407158836689</v>
      </c>
      <c r="P47" s="9"/>
    </row>
    <row r="48" spans="1:16">
      <c r="A48" s="12"/>
      <c r="B48" s="25">
        <v>342.5</v>
      </c>
      <c r="C48" s="20" t="s">
        <v>57</v>
      </c>
      <c r="D48" s="47">
        <v>0</v>
      </c>
      <c r="E48" s="47">
        <v>943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10"/>
        <v>943</v>
      </c>
      <c r="O48" s="48">
        <f t="shared" si="8"/>
        <v>2.3440218742232163E-2</v>
      </c>
      <c r="P48" s="9"/>
    </row>
    <row r="49" spans="1:16">
      <c r="A49" s="12"/>
      <c r="B49" s="25">
        <v>342.6</v>
      </c>
      <c r="C49" s="20" t="s">
        <v>58</v>
      </c>
      <c r="D49" s="47">
        <v>500675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10"/>
        <v>500675</v>
      </c>
      <c r="O49" s="48">
        <f t="shared" si="8"/>
        <v>12.445314441958738</v>
      </c>
      <c r="P49" s="9"/>
    </row>
    <row r="50" spans="1:16">
      <c r="A50" s="12"/>
      <c r="B50" s="25">
        <v>342.9</v>
      </c>
      <c r="C50" s="20" t="s">
        <v>59</v>
      </c>
      <c r="D50" s="47">
        <v>110</v>
      </c>
      <c r="E50" s="47">
        <v>189642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10"/>
        <v>189752</v>
      </c>
      <c r="O50" s="48">
        <f t="shared" si="8"/>
        <v>4.7166790952025854</v>
      </c>
      <c r="P50" s="9"/>
    </row>
    <row r="51" spans="1:16">
      <c r="A51" s="12"/>
      <c r="B51" s="25">
        <v>343.4</v>
      </c>
      <c r="C51" s="20" t="s">
        <v>60</v>
      </c>
      <c r="D51" s="47">
        <v>0</v>
      </c>
      <c r="E51" s="47">
        <v>0</v>
      </c>
      <c r="F51" s="47">
        <v>0</v>
      </c>
      <c r="G51" s="47">
        <v>0</v>
      </c>
      <c r="H51" s="47">
        <v>0</v>
      </c>
      <c r="I51" s="47">
        <v>1104528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0"/>
        <v>1104528</v>
      </c>
      <c r="O51" s="48">
        <f t="shared" si="8"/>
        <v>27.455331841909022</v>
      </c>
      <c r="P51" s="9"/>
    </row>
    <row r="52" spans="1:16">
      <c r="A52" s="12"/>
      <c r="B52" s="25">
        <v>344.1</v>
      </c>
      <c r="C52" s="20" t="s">
        <v>61</v>
      </c>
      <c r="D52" s="47">
        <v>104418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0"/>
        <v>104418</v>
      </c>
      <c r="O52" s="48">
        <f t="shared" si="8"/>
        <v>2.5955257270693513</v>
      </c>
      <c r="P52" s="9"/>
    </row>
    <row r="53" spans="1:16">
      <c r="A53" s="12"/>
      <c r="B53" s="25">
        <v>344.9</v>
      </c>
      <c r="C53" s="20" t="s">
        <v>62</v>
      </c>
      <c r="D53" s="47">
        <v>0</v>
      </c>
      <c r="E53" s="47">
        <v>566812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566812</v>
      </c>
      <c r="O53" s="48">
        <f t="shared" si="8"/>
        <v>14.08928660203828</v>
      </c>
      <c r="P53" s="9"/>
    </row>
    <row r="54" spans="1:16">
      <c r="A54" s="12"/>
      <c r="B54" s="25">
        <v>347.1</v>
      </c>
      <c r="C54" s="20" t="s">
        <v>63</v>
      </c>
      <c r="D54" s="47">
        <v>0</v>
      </c>
      <c r="E54" s="47">
        <v>120000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120000</v>
      </c>
      <c r="O54" s="48">
        <f t="shared" si="8"/>
        <v>2.9828486204325131</v>
      </c>
      <c r="P54" s="9"/>
    </row>
    <row r="55" spans="1:16">
      <c r="A55" s="12"/>
      <c r="B55" s="25">
        <v>347.2</v>
      </c>
      <c r="C55" s="20" t="s">
        <v>64</v>
      </c>
      <c r="D55" s="47">
        <v>0</v>
      </c>
      <c r="E55" s="47">
        <v>210476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210476</v>
      </c>
      <c r="O55" s="48">
        <f t="shared" si="8"/>
        <v>5.2318170519512801</v>
      </c>
      <c r="P55" s="9"/>
    </row>
    <row r="56" spans="1:16">
      <c r="A56" s="12"/>
      <c r="B56" s="25">
        <v>348.12</v>
      </c>
      <c r="C56" s="39" t="s">
        <v>66</v>
      </c>
      <c r="D56" s="47">
        <v>0</v>
      </c>
      <c r="E56" s="47">
        <v>23792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ref="N56:N67" si="11">SUM(D56:M56)</f>
        <v>23792</v>
      </c>
      <c r="O56" s="48">
        <f t="shared" si="8"/>
        <v>0.59139945314441955</v>
      </c>
      <c r="P56" s="9"/>
    </row>
    <row r="57" spans="1:16">
      <c r="A57" s="12"/>
      <c r="B57" s="25">
        <v>348.21</v>
      </c>
      <c r="C57" s="39" t="s">
        <v>67</v>
      </c>
      <c r="D57" s="47">
        <v>0</v>
      </c>
      <c r="E57" s="47">
        <v>54969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1"/>
        <v>54969</v>
      </c>
      <c r="O57" s="48">
        <f t="shared" si="8"/>
        <v>1.3663683818046235</v>
      </c>
      <c r="P57" s="9"/>
    </row>
    <row r="58" spans="1:16">
      <c r="A58" s="12"/>
      <c r="B58" s="25">
        <v>348.22</v>
      </c>
      <c r="C58" s="39" t="s">
        <v>68</v>
      </c>
      <c r="D58" s="47">
        <v>0</v>
      </c>
      <c r="E58" s="47">
        <v>9221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1"/>
        <v>9221</v>
      </c>
      <c r="O58" s="48">
        <f t="shared" si="8"/>
        <v>0.22920705940840169</v>
      </c>
      <c r="P58" s="9"/>
    </row>
    <row r="59" spans="1:16">
      <c r="A59" s="12"/>
      <c r="B59" s="25">
        <v>348.23</v>
      </c>
      <c r="C59" s="39" t="s">
        <v>69</v>
      </c>
      <c r="D59" s="47">
        <v>0</v>
      </c>
      <c r="E59" s="47">
        <v>34745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1"/>
        <v>34745</v>
      </c>
      <c r="O59" s="48">
        <f t="shared" si="8"/>
        <v>0.86365896097439721</v>
      </c>
      <c r="P59" s="9"/>
    </row>
    <row r="60" spans="1:16">
      <c r="A60" s="12"/>
      <c r="B60" s="25">
        <v>348.31</v>
      </c>
      <c r="C60" s="39" t="s">
        <v>70</v>
      </c>
      <c r="D60" s="47">
        <v>0</v>
      </c>
      <c r="E60" s="47">
        <v>110515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1"/>
        <v>110515</v>
      </c>
      <c r="O60" s="48">
        <f t="shared" si="8"/>
        <v>2.74707929405916</v>
      </c>
      <c r="P60" s="9"/>
    </row>
    <row r="61" spans="1:16">
      <c r="A61" s="12"/>
      <c r="B61" s="25">
        <v>348.32</v>
      </c>
      <c r="C61" s="39" t="s">
        <v>71</v>
      </c>
      <c r="D61" s="47">
        <v>0</v>
      </c>
      <c r="E61" s="47">
        <v>1757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1"/>
        <v>1757</v>
      </c>
      <c r="O61" s="48">
        <f t="shared" si="8"/>
        <v>4.3673875217499381E-2</v>
      </c>
      <c r="P61" s="9"/>
    </row>
    <row r="62" spans="1:16">
      <c r="A62" s="12"/>
      <c r="B62" s="25">
        <v>348.41</v>
      </c>
      <c r="C62" s="39" t="s">
        <v>72</v>
      </c>
      <c r="D62" s="47">
        <v>0</v>
      </c>
      <c r="E62" s="47">
        <v>90231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1"/>
        <v>90231</v>
      </c>
      <c r="O62" s="48">
        <f t="shared" si="8"/>
        <v>2.2428784489187175</v>
      </c>
      <c r="P62" s="9"/>
    </row>
    <row r="63" spans="1:16">
      <c r="A63" s="12"/>
      <c r="B63" s="25">
        <v>348.42</v>
      </c>
      <c r="C63" s="39" t="s">
        <v>73</v>
      </c>
      <c r="D63" s="47">
        <v>0</v>
      </c>
      <c r="E63" s="47">
        <v>27195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27195</v>
      </c>
      <c r="O63" s="48">
        <f t="shared" si="8"/>
        <v>0.6759880686055183</v>
      </c>
      <c r="P63" s="9"/>
    </row>
    <row r="64" spans="1:16">
      <c r="A64" s="12"/>
      <c r="B64" s="25">
        <v>348.51</v>
      </c>
      <c r="C64" s="39" t="s">
        <v>74</v>
      </c>
      <c r="D64" s="47">
        <v>0</v>
      </c>
      <c r="E64" s="47">
        <v>33435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33435</v>
      </c>
      <c r="O64" s="48">
        <f t="shared" si="8"/>
        <v>0.83109619686800895</v>
      </c>
      <c r="P64" s="9"/>
    </row>
    <row r="65" spans="1:16">
      <c r="A65" s="12"/>
      <c r="B65" s="25">
        <v>348.52</v>
      </c>
      <c r="C65" s="39" t="s">
        <v>75</v>
      </c>
      <c r="D65" s="47">
        <v>0</v>
      </c>
      <c r="E65" s="47">
        <v>46833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46833</v>
      </c>
      <c r="O65" s="48">
        <f t="shared" si="8"/>
        <v>1.1641312453392991</v>
      </c>
      <c r="P65" s="9"/>
    </row>
    <row r="66" spans="1:16">
      <c r="A66" s="12"/>
      <c r="B66" s="25">
        <v>348.53</v>
      </c>
      <c r="C66" s="39" t="s">
        <v>76</v>
      </c>
      <c r="D66" s="47">
        <v>0</v>
      </c>
      <c r="E66" s="47">
        <v>101162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101162</v>
      </c>
      <c r="O66" s="48">
        <f t="shared" si="8"/>
        <v>2.5145911011682824</v>
      </c>
      <c r="P66" s="9"/>
    </row>
    <row r="67" spans="1:16">
      <c r="A67" s="12"/>
      <c r="B67" s="25">
        <v>348.62</v>
      </c>
      <c r="C67" s="39" t="s">
        <v>77</v>
      </c>
      <c r="D67" s="47">
        <v>0</v>
      </c>
      <c r="E67" s="47">
        <v>59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59</v>
      </c>
      <c r="O67" s="48">
        <f t="shared" si="8"/>
        <v>1.4665672383793189E-3</v>
      </c>
      <c r="P67" s="9"/>
    </row>
    <row r="68" spans="1:16">
      <c r="A68" s="12"/>
      <c r="B68" s="25">
        <v>348.71</v>
      </c>
      <c r="C68" s="39" t="s">
        <v>78</v>
      </c>
      <c r="D68" s="47">
        <v>0</v>
      </c>
      <c r="E68" s="47">
        <v>26020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>SUM(D68:M68)</f>
        <v>26020</v>
      </c>
      <c r="O68" s="48">
        <f t="shared" si="8"/>
        <v>0.64678100919711656</v>
      </c>
      <c r="P68" s="9"/>
    </row>
    <row r="69" spans="1:16">
      <c r="A69" s="12"/>
      <c r="B69" s="25">
        <v>348.72</v>
      </c>
      <c r="C69" s="39" t="s">
        <v>79</v>
      </c>
      <c r="D69" s="47">
        <v>0</v>
      </c>
      <c r="E69" s="47">
        <v>1641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>SUM(D69:M69)</f>
        <v>1641</v>
      </c>
      <c r="O69" s="48">
        <f t="shared" ref="O69:O86" si="12">(N69/O$88)</f>
        <v>4.0790454884414615E-2</v>
      </c>
      <c r="P69" s="9"/>
    </row>
    <row r="70" spans="1:16">
      <c r="A70" s="12"/>
      <c r="B70" s="25">
        <v>349</v>
      </c>
      <c r="C70" s="20" t="s">
        <v>1</v>
      </c>
      <c r="D70" s="47">
        <v>0</v>
      </c>
      <c r="E70" s="47">
        <v>249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249</v>
      </c>
      <c r="O70" s="48">
        <f t="shared" si="12"/>
        <v>6.1894108873974648E-3</v>
      </c>
      <c r="P70" s="9"/>
    </row>
    <row r="71" spans="1:16" ht="15.75">
      <c r="A71" s="29" t="s">
        <v>49</v>
      </c>
      <c r="B71" s="30"/>
      <c r="C71" s="31"/>
      <c r="D71" s="32">
        <f t="shared" ref="D71:M71" si="13">SUM(D72:D76)</f>
        <v>16239</v>
      </c>
      <c r="E71" s="32">
        <f t="shared" si="13"/>
        <v>490427</v>
      </c>
      <c r="F71" s="32">
        <f t="shared" si="13"/>
        <v>0</v>
      </c>
      <c r="G71" s="32">
        <f t="shared" si="13"/>
        <v>0</v>
      </c>
      <c r="H71" s="32">
        <f t="shared" si="13"/>
        <v>0</v>
      </c>
      <c r="I71" s="32">
        <f t="shared" si="13"/>
        <v>0</v>
      </c>
      <c r="J71" s="32">
        <f t="shared" si="13"/>
        <v>0</v>
      </c>
      <c r="K71" s="32">
        <f t="shared" si="13"/>
        <v>0</v>
      </c>
      <c r="L71" s="32">
        <f t="shared" si="13"/>
        <v>0</v>
      </c>
      <c r="M71" s="32">
        <f t="shared" si="13"/>
        <v>0</v>
      </c>
      <c r="N71" s="32">
        <f t="shared" ref="N71:N86" si="14">SUM(D71:M71)</f>
        <v>506666</v>
      </c>
      <c r="O71" s="46">
        <f t="shared" si="12"/>
        <v>12.594233159333831</v>
      </c>
      <c r="P71" s="10"/>
    </row>
    <row r="72" spans="1:16">
      <c r="A72" s="13"/>
      <c r="B72" s="40">
        <v>351.1</v>
      </c>
      <c r="C72" s="21" t="s">
        <v>81</v>
      </c>
      <c r="D72" s="47">
        <v>0</v>
      </c>
      <c r="E72" s="47">
        <v>186302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4"/>
        <v>186302</v>
      </c>
      <c r="O72" s="48">
        <f t="shared" si="12"/>
        <v>4.63092219736515</v>
      </c>
      <c r="P72" s="9"/>
    </row>
    <row r="73" spans="1:16">
      <c r="A73" s="13"/>
      <c r="B73" s="40">
        <v>351.2</v>
      </c>
      <c r="C73" s="21" t="s">
        <v>82</v>
      </c>
      <c r="D73" s="47">
        <v>0</v>
      </c>
      <c r="E73" s="47">
        <v>98273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4"/>
        <v>98273</v>
      </c>
      <c r="O73" s="48">
        <f t="shared" si="12"/>
        <v>2.4427790206313698</v>
      </c>
      <c r="P73" s="9"/>
    </row>
    <row r="74" spans="1:16">
      <c r="A74" s="13"/>
      <c r="B74" s="40">
        <v>351.5</v>
      </c>
      <c r="C74" s="21" t="s">
        <v>83</v>
      </c>
      <c r="D74" s="47">
        <v>0</v>
      </c>
      <c r="E74" s="47">
        <v>148957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4"/>
        <v>148957</v>
      </c>
      <c r="O74" s="48">
        <f t="shared" si="12"/>
        <v>3.7026348496147152</v>
      </c>
      <c r="P74" s="9"/>
    </row>
    <row r="75" spans="1:16">
      <c r="A75" s="13"/>
      <c r="B75" s="40">
        <v>352</v>
      </c>
      <c r="C75" s="21" t="s">
        <v>84</v>
      </c>
      <c r="D75" s="47">
        <v>0</v>
      </c>
      <c r="E75" s="47">
        <v>26511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4"/>
        <v>26511</v>
      </c>
      <c r="O75" s="48">
        <f t="shared" si="12"/>
        <v>0.65898583146905299</v>
      </c>
      <c r="P75" s="9"/>
    </row>
    <row r="76" spans="1:16">
      <c r="A76" s="13"/>
      <c r="B76" s="40">
        <v>359</v>
      </c>
      <c r="C76" s="21" t="s">
        <v>85</v>
      </c>
      <c r="D76" s="47">
        <v>16239</v>
      </c>
      <c r="E76" s="47">
        <v>30384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4"/>
        <v>46623</v>
      </c>
      <c r="O76" s="48">
        <f t="shared" si="12"/>
        <v>1.1589112602535421</v>
      </c>
      <c r="P76" s="9"/>
    </row>
    <row r="77" spans="1:16" ht="15.75">
      <c r="A77" s="29" t="s">
        <v>5</v>
      </c>
      <c r="B77" s="30"/>
      <c r="C77" s="31"/>
      <c r="D77" s="32">
        <f t="shared" ref="D77:M77" si="15">SUM(D78:D83)</f>
        <v>297989</v>
      </c>
      <c r="E77" s="32">
        <f t="shared" si="15"/>
        <v>657273</v>
      </c>
      <c r="F77" s="32">
        <f t="shared" si="15"/>
        <v>633</v>
      </c>
      <c r="G77" s="32">
        <f t="shared" si="15"/>
        <v>169919</v>
      </c>
      <c r="H77" s="32">
        <f t="shared" si="15"/>
        <v>0</v>
      </c>
      <c r="I77" s="32">
        <f t="shared" si="15"/>
        <v>168247</v>
      </c>
      <c r="J77" s="32">
        <f t="shared" si="15"/>
        <v>0</v>
      </c>
      <c r="K77" s="32">
        <f t="shared" si="15"/>
        <v>0</v>
      </c>
      <c r="L77" s="32">
        <f t="shared" si="15"/>
        <v>0</v>
      </c>
      <c r="M77" s="32">
        <f t="shared" si="15"/>
        <v>0</v>
      </c>
      <c r="N77" s="32">
        <f t="shared" si="14"/>
        <v>1294061</v>
      </c>
      <c r="O77" s="46">
        <f t="shared" si="12"/>
        <v>32.166567238379322</v>
      </c>
      <c r="P77" s="10"/>
    </row>
    <row r="78" spans="1:16">
      <c r="A78" s="12"/>
      <c r="B78" s="25">
        <v>361.1</v>
      </c>
      <c r="C78" s="20" t="s">
        <v>86</v>
      </c>
      <c r="D78" s="47">
        <v>3531</v>
      </c>
      <c r="E78" s="47">
        <v>87229</v>
      </c>
      <c r="F78" s="47">
        <v>633</v>
      </c>
      <c r="G78" s="47">
        <v>169919</v>
      </c>
      <c r="H78" s="47">
        <v>0</v>
      </c>
      <c r="I78" s="47">
        <v>44040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4"/>
        <v>305352</v>
      </c>
      <c r="O78" s="48">
        <f t="shared" si="12"/>
        <v>7.5901565995525724</v>
      </c>
      <c r="P78" s="9"/>
    </row>
    <row r="79" spans="1:16">
      <c r="A79" s="12"/>
      <c r="B79" s="25">
        <v>362</v>
      </c>
      <c r="C79" s="20" t="s">
        <v>87</v>
      </c>
      <c r="D79" s="47">
        <v>91808</v>
      </c>
      <c r="E79" s="47">
        <v>13195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4"/>
        <v>105003</v>
      </c>
      <c r="O79" s="48">
        <f t="shared" si="12"/>
        <v>2.6100671140939595</v>
      </c>
      <c r="P79" s="9"/>
    </row>
    <row r="80" spans="1:16">
      <c r="A80" s="12"/>
      <c r="B80" s="25">
        <v>364</v>
      </c>
      <c r="C80" s="20" t="s">
        <v>88</v>
      </c>
      <c r="D80" s="47">
        <v>0</v>
      </c>
      <c r="E80" s="47">
        <v>276377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4"/>
        <v>276377</v>
      </c>
      <c r="O80" s="48">
        <f t="shared" si="12"/>
        <v>6.8699229430773059</v>
      </c>
      <c r="P80" s="9"/>
    </row>
    <row r="81" spans="1:119">
      <c r="A81" s="12"/>
      <c r="B81" s="25">
        <v>365</v>
      </c>
      <c r="C81" s="20" t="s">
        <v>89</v>
      </c>
      <c r="D81" s="47">
        <v>0</v>
      </c>
      <c r="E81" s="47">
        <v>0</v>
      </c>
      <c r="F81" s="47">
        <v>0</v>
      </c>
      <c r="G81" s="47">
        <v>0</v>
      </c>
      <c r="H81" s="47">
        <v>0</v>
      </c>
      <c r="I81" s="47">
        <v>14665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4"/>
        <v>14665</v>
      </c>
      <c r="O81" s="48">
        <f t="shared" si="12"/>
        <v>0.36452895848869005</v>
      </c>
      <c r="P81" s="9"/>
    </row>
    <row r="82" spans="1:119">
      <c r="A82" s="12"/>
      <c r="B82" s="25">
        <v>366</v>
      </c>
      <c r="C82" s="20" t="s">
        <v>90</v>
      </c>
      <c r="D82" s="47">
        <v>0</v>
      </c>
      <c r="E82" s="47">
        <v>16060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4"/>
        <v>16060</v>
      </c>
      <c r="O82" s="48">
        <f t="shared" si="12"/>
        <v>0.39920457370121798</v>
      </c>
      <c r="P82" s="9"/>
    </row>
    <row r="83" spans="1:119">
      <c r="A83" s="12"/>
      <c r="B83" s="25">
        <v>369.9</v>
      </c>
      <c r="C83" s="20" t="s">
        <v>91</v>
      </c>
      <c r="D83" s="47">
        <v>202650</v>
      </c>
      <c r="E83" s="47">
        <v>264412</v>
      </c>
      <c r="F83" s="47">
        <v>0</v>
      </c>
      <c r="G83" s="47">
        <v>0</v>
      </c>
      <c r="H83" s="47">
        <v>0</v>
      </c>
      <c r="I83" s="47">
        <v>109542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4"/>
        <v>576604</v>
      </c>
      <c r="O83" s="48">
        <f t="shared" si="12"/>
        <v>14.332687049465573</v>
      </c>
      <c r="P83" s="9"/>
    </row>
    <row r="84" spans="1:119" ht="15.75">
      <c r="A84" s="29" t="s">
        <v>50</v>
      </c>
      <c r="B84" s="30"/>
      <c r="C84" s="31"/>
      <c r="D84" s="32">
        <f t="shared" ref="D84:M84" si="16">SUM(D85:D85)</f>
        <v>359891</v>
      </c>
      <c r="E84" s="32">
        <f t="shared" si="16"/>
        <v>12431960</v>
      </c>
      <c r="F84" s="32">
        <f t="shared" si="16"/>
        <v>0</v>
      </c>
      <c r="G84" s="32">
        <f t="shared" si="16"/>
        <v>72785</v>
      </c>
      <c r="H84" s="32">
        <f t="shared" si="16"/>
        <v>0</v>
      </c>
      <c r="I84" s="32">
        <f t="shared" si="16"/>
        <v>0</v>
      </c>
      <c r="J84" s="32">
        <f t="shared" si="16"/>
        <v>0</v>
      </c>
      <c r="K84" s="32">
        <f t="shared" si="16"/>
        <v>0</v>
      </c>
      <c r="L84" s="32">
        <f t="shared" si="16"/>
        <v>0</v>
      </c>
      <c r="M84" s="32">
        <f t="shared" si="16"/>
        <v>0</v>
      </c>
      <c r="N84" s="32">
        <f t="shared" si="14"/>
        <v>12864636</v>
      </c>
      <c r="O84" s="46">
        <f t="shared" si="12"/>
        <v>319.77718120805372</v>
      </c>
      <c r="P84" s="9"/>
    </row>
    <row r="85" spans="1:119" ht="15.75" thickBot="1">
      <c r="A85" s="12"/>
      <c r="B85" s="25">
        <v>381</v>
      </c>
      <c r="C85" s="20" t="s">
        <v>92</v>
      </c>
      <c r="D85" s="47">
        <v>359891</v>
      </c>
      <c r="E85" s="47">
        <v>12431960</v>
      </c>
      <c r="F85" s="47">
        <v>0</v>
      </c>
      <c r="G85" s="47">
        <v>72785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4"/>
        <v>12864636</v>
      </c>
      <c r="O85" s="48">
        <f t="shared" si="12"/>
        <v>319.77718120805372</v>
      </c>
      <c r="P85" s="9"/>
    </row>
    <row r="86" spans="1:119" ht="16.5" thickBot="1">
      <c r="A86" s="14" t="s">
        <v>65</v>
      </c>
      <c r="B86" s="23"/>
      <c r="C86" s="22"/>
      <c r="D86" s="15">
        <f t="shared" ref="D86:M86" si="17">SUM(D5,D11,D16,D41,D71,D77,D84)</f>
        <v>13386640</v>
      </c>
      <c r="E86" s="15">
        <f t="shared" si="17"/>
        <v>37919018</v>
      </c>
      <c r="F86" s="15">
        <f t="shared" si="17"/>
        <v>743640</v>
      </c>
      <c r="G86" s="15">
        <f t="shared" si="17"/>
        <v>2425640</v>
      </c>
      <c r="H86" s="15">
        <f t="shared" si="17"/>
        <v>0</v>
      </c>
      <c r="I86" s="15">
        <f t="shared" si="17"/>
        <v>3382079</v>
      </c>
      <c r="J86" s="15">
        <f t="shared" si="17"/>
        <v>0</v>
      </c>
      <c r="K86" s="15">
        <f t="shared" si="17"/>
        <v>0</v>
      </c>
      <c r="L86" s="15">
        <f t="shared" si="17"/>
        <v>0</v>
      </c>
      <c r="M86" s="15">
        <f t="shared" si="17"/>
        <v>0</v>
      </c>
      <c r="N86" s="15">
        <f t="shared" si="14"/>
        <v>57857017</v>
      </c>
      <c r="O86" s="38">
        <f t="shared" si="12"/>
        <v>1438.1560278399204</v>
      </c>
      <c r="P86" s="6"/>
      <c r="Q86" s="2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</row>
    <row r="87" spans="1:119">
      <c r="A87" s="16"/>
      <c r="B87" s="18"/>
      <c r="C87" s="18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9"/>
    </row>
    <row r="88" spans="1:119">
      <c r="A88" s="41"/>
      <c r="B88" s="42"/>
      <c r="C88" s="42"/>
      <c r="D88" s="43"/>
      <c r="E88" s="43"/>
      <c r="F88" s="43"/>
      <c r="G88" s="43"/>
      <c r="H88" s="43"/>
      <c r="I88" s="43"/>
      <c r="J88" s="43"/>
      <c r="K88" s="43"/>
      <c r="L88" s="119" t="s">
        <v>99</v>
      </c>
      <c r="M88" s="119"/>
      <c r="N88" s="119"/>
      <c r="O88" s="44">
        <v>40230</v>
      </c>
    </row>
    <row r="89" spans="1:119">
      <c r="A89" s="120"/>
      <c r="B89" s="97"/>
      <c r="C89" s="97"/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8"/>
    </row>
    <row r="90" spans="1:119" ht="15.75" thickBot="1">
      <c r="A90" s="121" t="s">
        <v>125</v>
      </c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1"/>
    </row>
  </sheetData>
  <mergeCells count="10">
    <mergeCell ref="A90:O90"/>
    <mergeCell ref="A89:O89"/>
    <mergeCell ref="L88:N88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8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100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126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93</v>
      </c>
      <c r="B3" s="109"/>
      <c r="C3" s="110"/>
      <c r="D3" s="129" t="s">
        <v>44</v>
      </c>
      <c r="E3" s="130"/>
      <c r="F3" s="130"/>
      <c r="G3" s="130"/>
      <c r="H3" s="131"/>
      <c r="I3" s="129" t="s">
        <v>45</v>
      </c>
      <c r="J3" s="131"/>
      <c r="K3" s="129" t="s">
        <v>47</v>
      </c>
      <c r="L3" s="131"/>
      <c r="M3" s="36"/>
      <c r="N3" s="37"/>
      <c r="O3" s="132" t="s">
        <v>98</v>
      </c>
      <c r="P3" s="11"/>
      <c r="Q3"/>
    </row>
    <row r="4" spans="1:133" ht="32.25" customHeight="1" thickBot="1">
      <c r="A4" s="111"/>
      <c r="B4" s="112"/>
      <c r="C4" s="113"/>
      <c r="D4" s="34" t="s">
        <v>6</v>
      </c>
      <c r="E4" s="34" t="s">
        <v>94</v>
      </c>
      <c r="F4" s="34" t="s">
        <v>95</v>
      </c>
      <c r="G4" s="34" t="s">
        <v>96</v>
      </c>
      <c r="H4" s="34" t="s">
        <v>7</v>
      </c>
      <c r="I4" s="34" t="s">
        <v>8</v>
      </c>
      <c r="J4" s="35" t="s">
        <v>97</v>
      </c>
      <c r="K4" s="35" t="s">
        <v>9</v>
      </c>
      <c r="L4" s="35" t="s">
        <v>10</v>
      </c>
      <c r="M4" s="35" t="s">
        <v>11</v>
      </c>
      <c r="N4" s="35" t="s">
        <v>46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SUM(D6:D11)</f>
        <v>8704984</v>
      </c>
      <c r="E5" s="27">
        <f t="shared" si="0"/>
        <v>9052453</v>
      </c>
      <c r="F5" s="27">
        <f t="shared" si="0"/>
        <v>0</v>
      </c>
      <c r="G5" s="27">
        <f t="shared" si="0"/>
        <v>1037352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2" si="1">SUM(D5:M5)</f>
        <v>18794789</v>
      </c>
      <c r="O5" s="33">
        <f t="shared" ref="O5:O36" si="2">(N5/O$86)</f>
        <v>459.22713612040951</v>
      </c>
      <c r="P5" s="6"/>
    </row>
    <row r="6" spans="1:133">
      <c r="A6" s="12"/>
      <c r="B6" s="25">
        <v>311</v>
      </c>
      <c r="C6" s="20" t="s">
        <v>3</v>
      </c>
      <c r="D6" s="47">
        <v>6590037</v>
      </c>
      <c r="E6" s="47">
        <v>6590756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13180793</v>
      </c>
      <c r="O6" s="48">
        <f t="shared" si="2"/>
        <v>322.05617318640509</v>
      </c>
      <c r="P6" s="9"/>
    </row>
    <row r="7" spans="1:133">
      <c r="A7" s="12"/>
      <c r="B7" s="25">
        <v>312.10000000000002</v>
      </c>
      <c r="C7" s="20" t="s">
        <v>12</v>
      </c>
      <c r="D7" s="47">
        <v>2114947</v>
      </c>
      <c r="E7" s="47">
        <v>111779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2226726</v>
      </c>
      <c r="O7" s="48">
        <f t="shared" si="2"/>
        <v>54.40726170987368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78704</v>
      </c>
      <c r="F8" s="47">
        <v>0</v>
      </c>
      <c r="G8" s="47">
        <v>219282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297986</v>
      </c>
      <c r="O8" s="48">
        <f t="shared" si="2"/>
        <v>7.2809147995210983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1361808</v>
      </c>
      <c r="F9" s="47">
        <v>0</v>
      </c>
      <c r="G9" s="47">
        <v>818070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2179878</v>
      </c>
      <c r="O9" s="48">
        <f t="shared" si="2"/>
        <v>53.262589488601655</v>
      </c>
      <c r="P9" s="9"/>
    </row>
    <row r="10" spans="1:133">
      <c r="A10" s="12"/>
      <c r="B10" s="25">
        <v>312.60000000000002</v>
      </c>
      <c r="C10" s="20" t="s">
        <v>119</v>
      </c>
      <c r="D10" s="47">
        <v>0</v>
      </c>
      <c r="E10" s="47">
        <v>614393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614393</v>
      </c>
      <c r="O10" s="48">
        <f t="shared" si="2"/>
        <v>15.011923668971583</v>
      </c>
      <c r="P10" s="9"/>
    </row>
    <row r="11" spans="1:133">
      <c r="A11" s="12"/>
      <c r="B11" s="25">
        <v>315</v>
      </c>
      <c r="C11" s="20" t="s">
        <v>15</v>
      </c>
      <c r="D11" s="47">
        <v>0</v>
      </c>
      <c r="E11" s="47">
        <v>295013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1"/>
        <v>295013</v>
      </c>
      <c r="O11" s="48">
        <f t="shared" si="2"/>
        <v>7.2082732670364305</v>
      </c>
      <c r="P11" s="9"/>
    </row>
    <row r="12" spans="1:133" ht="15.75">
      <c r="A12" s="29" t="s">
        <v>127</v>
      </c>
      <c r="B12" s="30"/>
      <c r="C12" s="31"/>
      <c r="D12" s="32">
        <f t="shared" ref="D12:M12" si="3">SUM(D13:D14)</f>
        <v>38910</v>
      </c>
      <c r="E12" s="32">
        <f t="shared" si="3"/>
        <v>240821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5">
        <f t="shared" si="1"/>
        <v>279731</v>
      </c>
      <c r="O12" s="46">
        <f t="shared" si="2"/>
        <v>6.8348767317418817</v>
      </c>
      <c r="P12" s="10"/>
    </row>
    <row r="13" spans="1:133">
      <c r="A13" s="12"/>
      <c r="B13" s="25">
        <v>322</v>
      </c>
      <c r="C13" s="20" t="s">
        <v>0</v>
      </c>
      <c r="D13" s="47">
        <v>0</v>
      </c>
      <c r="E13" s="47">
        <v>229934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229934</v>
      </c>
      <c r="O13" s="48">
        <f t="shared" si="2"/>
        <v>5.6181493879346149</v>
      </c>
      <c r="P13" s="9"/>
    </row>
    <row r="14" spans="1:133">
      <c r="A14" s="12"/>
      <c r="B14" s="25">
        <v>329</v>
      </c>
      <c r="C14" s="20" t="s">
        <v>128</v>
      </c>
      <c r="D14" s="47">
        <v>38910</v>
      </c>
      <c r="E14" s="47">
        <v>10887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49797</v>
      </c>
      <c r="O14" s="48">
        <f t="shared" si="2"/>
        <v>1.2167273438072665</v>
      </c>
      <c r="P14" s="9"/>
    </row>
    <row r="15" spans="1:133" ht="15.75">
      <c r="A15" s="29" t="s">
        <v>21</v>
      </c>
      <c r="B15" s="30"/>
      <c r="C15" s="31"/>
      <c r="D15" s="32">
        <f t="shared" ref="D15:M15" si="4">SUM(D16:D36)</f>
        <v>2768417</v>
      </c>
      <c r="E15" s="32">
        <f t="shared" si="4"/>
        <v>7641709</v>
      </c>
      <c r="F15" s="32">
        <f t="shared" si="4"/>
        <v>721867</v>
      </c>
      <c r="G15" s="32">
        <f t="shared" si="4"/>
        <v>1176407</v>
      </c>
      <c r="H15" s="32">
        <f t="shared" si="4"/>
        <v>0</v>
      </c>
      <c r="I15" s="32">
        <f t="shared" si="4"/>
        <v>1320446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5">
        <f t="shared" si="1"/>
        <v>13628846</v>
      </c>
      <c r="O15" s="46">
        <f t="shared" si="2"/>
        <v>333.00378723092336</v>
      </c>
      <c r="P15" s="10"/>
    </row>
    <row r="16" spans="1:133">
      <c r="A16" s="12"/>
      <c r="B16" s="25">
        <v>331.1</v>
      </c>
      <c r="C16" s="20" t="s">
        <v>102</v>
      </c>
      <c r="D16" s="47">
        <v>0</v>
      </c>
      <c r="E16" s="47">
        <v>4526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4526</v>
      </c>
      <c r="O16" s="48">
        <f t="shared" si="2"/>
        <v>0.11058714296185893</v>
      </c>
      <c r="P16" s="9"/>
    </row>
    <row r="17" spans="1:16">
      <c r="A17" s="12"/>
      <c r="B17" s="25">
        <v>331.2</v>
      </c>
      <c r="C17" s="20" t="s">
        <v>20</v>
      </c>
      <c r="D17" s="47">
        <v>0</v>
      </c>
      <c r="E17" s="47">
        <v>240291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240291</v>
      </c>
      <c r="O17" s="48">
        <f t="shared" si="2"/>
        <v>5.8712097148581623</v>
      </c>
      <c r="P17" s="9"/>
    </row>
    <row r="18" spans="1:16">
      <c r="A18" s="12"/>
      <c r="B18" s="25">
        <v>331.41</v>
      </c>
      <c r="C18" s="20" t="s">
        <v>26</v>
      </c>
      <c r="D18" s="47">
        <v>116925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116925</v>
      </c>
      <c r="O18" s="48">
        <f t="shared" si="2"/>
        <v>2.8569159723409974</v>
      </c>
      <c r="P18" s="9"/>
    </row>
    <row r="19" spans="1:16">
      <c r="A19" s="12"/>
      <c r="B19" s="25">
        <v>331.65</v>
      </c>
      <c r="C19" s="20" t="s">
        <v>122</v>
      </c>
      <c r="D19" s="47">
        <v>0</v>
      </c>
      <c r="E19" s="47">
        <v>148503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148503</v>
      </c>
      <c r="O19" s="48">
        <f t="shared" si="2"/>
        <v>3.6284848632931808</v>
      </c>
      <c r="P19" s="9"/>
    </row>
    <row r="20" spans="1:16">
      <c r="A20" s="12"/>
      <c r="B20" s="25">
        <v>334.1</v>
      </c>
      <c r="C20" s="20" t="s">
        <v>24</v>
      </c>
      <c r="D20" s="47">
        <v>0</v>
      </c>
      <c r="E20" s="47">
        <v>3051</v>
      </c>
      <c r="F20" s="47">
        <v>0</v>
      </c>
      <c r="G20" s="47">
        <v>319999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1"/>
        <v>323050</v>
      </c>
      <c r="O20" s="48">
        <f t="shared" si="2"/>
        <v>7.8933222567009551</v>
      </c>
      <c r="P20" s="9"/>
    </row>
    <row r="21" spans="1:16">
      <c r="A21" s="12"/>
      <c r="B21" s="25">
        <v>334.2</v>
      </c>
      <c r="C21" s="20" t="s">
        <v>25</v>
      </c>
      <c r="D21" s="47">
        <v>0</v>
      </c>
      <c r="E21" s="47">
        <v>175809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1"/>
        <v>175809</v>
      </c>
      <c r="O21" s="48">
        <f t="shared" si="2"/>
        <v>4.2956727832482224</v>
      </c>
      <c r="P21" s="9"/>
    </row>
    <row r="22" spans="1:16">
      <c r="A22" s="12"/>
      <c r="B22" s="25">
        <v>334.34</v>
      </c>
      <c r="C22" s="20" t="s">
        <v>29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1320446</v>
      </c>
      <c r="J22" s="47">
        <v>0</v>
      </c>
      <c r="K22" s="47">
        <v>0</v>
      </c>
      <c r="L22" s="47">
        <v>0</v>
      </c>
      <c r="M22" s="47">
        <v>0</v>
      </c>
      <c r="N22" s="47">
        <f t="shared" si="1"/>
        <v>1320446</v>
      </c>
      <c r="O22" s="48">
        <f t="shared" si="2"/>
        <v>32.263444669777897</v>
      </c>
      <c r="P22" s="9"/>
    </row>
    <row r="23" spans="1:16">
      <c r="A23" s="12"/>
      <c r="B23" s="25">
        <v>334.49</v>
      </c>
      <c r="C23" s="20" t="s">
        <v>30</v>
      </c>
      <c r="D23" s="47">
        <v>0</v>
      </c>
      <c r="E23" s="47">
        <v>3216629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ref="N23:N32" si="5">SUM(D23:M23)</f>
        <v>3216629</v>
      </c>
      <c r="O23" s="48">
        <f t="shared" si="2"/>
        <v>78.594302049991441</v>
      </c>
      <c r="P23" s="9"/>
    </row>
    <row r="24" spans="1:16">
      <c r="A24" s="12"/>
      <c r="B24" s="25">
        <v>334.5</v>
      </c>
      <c r="C24" s="20" t="s">
        <v>31</v>
      </c>
      <c r="D24" s="47">
        <v>0</v>
      </c>
      <c r="E24" s="47">
        <v>379149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379149</v>
      </c>
      <c r="O24" s="48">
        <f t="shared" si="2"/>
        <v>9.2640310797273191</v>
      </c>
      <c r="P24" s="9"/>
    </row>
    <row r="25" spans="1:16">
      <c r="A25" s="12"/>
      <c r="B25" s="25">
        <v>334.7</v>
      </c>
      <c r="C25" s="20" t="s">
        <v>32</v>
      </c>
      <c r="D25" s="47">
        <v>0</v>
      </c>
      <c r="E25" s="47">
        <v>716174</v>
      </c>
      <c r="F25" s="47">
        <v>0</v>
      </c>
      <c r="G25" s="47">
        <v>170000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886174</v>
      </c>
      <c r="O25" s="48">
        <f t="shared" si="2"/>
        <v>21.652552104967381</v>
      </c>
      <c r="P25" s="9"/>
    </row>
    <row r="26" spans="1:16">
      <c r="A26" s="12"/>
      <c r="B26" s="25">
        <v>335.12</v>
      </c>
      <c r="C26" s="20" t="s">
        <v>33</v>
      </c>
      <c r="D26" s="47">
        <v>778261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778261</v>
      </c>
      <c r="O26" s="48">
        <f t="shared" si="2"/>
        <v>19.015833068634397</v>
      </c>
      <c r="P26" s="9"/>
    </row>
    <row r="27" spans="1:16">
      <c r="A27" s="12"/>
      <c r="B27" s="25">
        <v>335.13</v>
      </c>
      <c r="C27" s="20" t="s">
        <v>34</v>
      </c>
      <c r="D27" s="47">
        <v>356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356</v>
      </c>
      <c r="O27" s="48">
        <f t="shared" si="2"/>
        <v>8.6984142497617701E-3</v>
      </c>
      <c r="P27" s="9"/>
    </row>
    <row r="28" spans="1:16">
      <c r="A28" s="12"/>
      <c r="B28" s="25">
        <v>335.14</v>
      </c>
      <c r="C28" s="20" t="s">
        <v>35</v>
      </c>
      <c r="D28" s="47">
        <v>51446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51446</v>
      </c>
      <c r="O28" s="48">
        <f t="shared" si="2"/>
        <v>1.2570185940821463</v>
      </c>
      <c r="P28" s="9"/>
    </row>
    <row r="29" spans="1:16">
      <c r="A29" s="12"/>
      <c r="B29" s="25">
        <v>335.16</v>
      </c>
      <c r="C29" s="20" t="s">
        <v>36</v>
      </c>
      <c r="D29" s="47">
        <v>0</v>
      </c>
      <c r="E29" s="47">
        <v>233250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233250</v>
      </c>
      <c r="O29" s="48">
        <f t="shared" si="2"/>
        <v>5.6991716959464416</v>
      </c>
      <c r="P29" s="9"/>
    </row>
    <row r="30" spans="1:16">
      <c r="A30" s="12"/>
      <c r="B30" s="25">
        <v>335.18</v>
      </c>
      <c r="C30" s="20" t="s">
        <v>37</v>
      </c>
      <c r="D30" s="47">
        <v>1744521</v>
      </c>
      <c r="E30" s="47">
        <v>0</v>
      </c>
      <c r="F30" s="47">
        <v>721867</v>
      </c>
      <c r="G30" s="47">
        <v>686408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3152796</v>
      </c>
      <c r="O30" s="48">
        <f t="shared" si="2"/>
        <v>77.034622620763798</v>
      </c>
      <c r="P30" s="9"/>
    </row>
    <row r="31" spans="1:16">
      <c r="A31" s="12"/>
      <c r="B31" s="25">
        <v>335.49</v>
      </c>
      <c r="C31" s="20" t="s">
        <v>38</v>
      </c>
      <c r="D31" s="47">
        <v>0</v>
      </c>
      <c r="E31" s="47">
        <v>1407198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1407198</v>
      </c>
      <c r="O31" s="48">
        <f t="shared" si="2"/>
        <v>34.383121166955796</v>
      </c>
      <c r="P31" s="9"/>
    </row>
    <row r="32" spans="1:16">
      <c r="A32" s="12"/>
      <c r="B32" s="25">
        <v>336</v>
      </c>
      <c r="C32" s="20" t="s">
        <v>4</v>
      </c>
      <c r="D32" s="47">
        <v>16167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16167</v>
      </c>
      <c r="O32" s="48">
        <f t="shared" si="2"/>
        <v>0.3950204021794903</v>
      </c>
      <c r="P32" s="9"/>
    </row>
    <row r="33" spans="1:16">
      <c r="A33" s="12"/>
      <c r="B33" s="25">
        <v>337.1</v>
      </c>
      <c r="C33" s="20" t="s">
        <v>40</v>
      </c>
      <c r="D33" s="47">
        <v>0</v>
      </c>
      <c r="E33" s="47">
        <v>622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>SUM(D33:M33)</f>
        <v>622</v>
      </c>
      <c r="O33" s="48">
        <f t="shared" si="2"/>
        <v>1.5197791189190509E-2</v>
      </c>
      <c r="P33" s="9"/>
    </row>
    <row r="34" spans="1:16">
      <c r="A34" s="12"/>
      <c r="B34" s="25">
        <v>337.3</v>
      </c>
      <c r="C34" s="20" t="s">
        <v>42</v>
      </c>
      <c r="D34" s="47">
        <v>60741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>SUM(D34:M34)</f>
        <v>60741</v>
      </c>
      <c r="O34" s="48">
        <f t="shared" si="2"/>
        <v>1.4841302807437633</v>
      </c>
      <c r="P34" s="9"/>
    </row>
    <row r="35" spans="1:16">
      <c r="A35" s="12"/>
      <c r="B35" s="25">
        <v>337.6</v>
      </c>
      <c r="C35" s="20" t="s">
        <v>129</v>
      </c>
      <c r="D35" s="47">
        <v>0</v>
      </c>
      <c r="E35" s="47">
        <v>14951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>SUM(D35:M35)</f>
        <v>14951</v>
      </c>
      <c r="O35" s="48">
        <f t="shared" si="2"/>
        <v>0.36530896474210178</v>
      </c>
      <c r="P35" s="9"/>
    </row>
    <row r="36" spans="1:16">
      <c r="A36" s="12"/>
      <c r="B36" s="25">
        <v>337.7</v>
      </c>
      <c r="C36" s="20" t="s">
        <v>43</v>
      </c>
      <c r="D36" s="47">
        <v>0</v>
      </c>
      <c r="E36" s="47">
        <v>1101556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>SUM(D36:M36)</f>
        <v>1101556</v>
      </c>
      <c r="O36" s="48">
        <f t="shared" si="2"/>
        <v>26.915141593569036</v>
      </c>
      <c r="P36" s="9"/>
    </row>
    <row r="37" spans="1:16" ht="15.75">
      <c r="A37" s="29" t="s">
        <v>48</v>
      </c>
      <c r="B37" s="30"/>
      <c r="C37" s="31"/>
      <c r="D37" s="32">
        <f t="shared" ref="D37:M37" si="6">SUM(D38:D65)</f>
        <v>1505513</v>
      </c>
      <c r="E37" s="32">
        <f t="shared" si="6"/>
        <v>3427730</v>
      </c>
      <c r="F37" s="32">
        <f t="shared" si="6"/>
        <v>0</v>
      </c>
      <c r="G37" s="32">
        <f t="shared" si="6"/>
        <v>0</v>
      </c>
      <c r="H37" s="32">
        <f t="shared" si="6"/>
        <v>0</v>
      </c>
      <c r="I37" s="32">
        <f t="shared" si="6"/>
        <v>1223245</v>
      </c>
      <c r="J37" s="32">
        <f t="shared" si="6"/>
        <v>0</v>
      </c>
      <c r="K37" s="32">
        <f t="shared" si="6"/>
        <v>0</v>
      </c>
      <c r="L37" s="32">
        <f t="shared" si="6"/>
        <v>0</v>
      </c>
      <c r="M37" s="32">
        <f t="shared" si="6"/>
        <v>0</v>
      </c>
      <c r="N37" s="32">
        <f>SUM(D37:M37)</f>
        <v>6156488</v>
      </c>
      <c r="O37" s="46">
        <f t="shared" ref="O37:O68" si="7">(N37/O$86)</f>
        <v>150.42607569575097</v>
      </c>
      <c r="P37" s="10"/>
    </row>
    <row r="38" spans="1:16">
      <c r="A38" s="12"/>
      <c r="B38" s="25">
        <v>341.3</v>
      </c>
      <c r="C38" s="20" t="s">
        <v>51</v>
      </c>
      <c r="D38" s="47">
        <v>476682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ref="N38:N65" si="8">SUM(D38:M38)</f>
        <v>476682</v>
      </c>
      <c r="O38" s="48">
        <f t="shared" si="7"/>
        <v>11.647127812935226</v>
      </c>
      <c r="P38" s="9"/>
    </row>
    <row r="39" spans="1:16">
      <c r="A39" s="12"/>
      <c r="B39" s="25">
        <v>341.51</v>
      </c>
      <c r="C39" s="20" t="s">
        <v>52</v>
      </c>
      <c r="D39" s="47">
        <v>188</v>
      </c>
      <c r="E39" s="47">
        <v>1079041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8"/>
        <v>1079229</v>
      </c>
      <c r="O39" s="48">
        <f t="shared" si="7"/>
        <v>26.369609304371199</v>
      </c>
      <c r="P39" s="9"/>
    </row>
    <row r="40" spans="1:16">
      <c r="A40" s="12"/>
      <c r="B40" s="25">
        <v>341.53</v>
      </c>
      <c r="C40" s="20" t="s">
        <v>130</v>
      </c>
      <c r="D40" s="47">
        <v>12</v>
      </c>
      <c r="E40" s="47">
        <v>345984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8"/>
        <v>345996</v>
      </c>
      <c r="O40" s="48">
        <f t="shared" si="7"/>
        <v>8.4539790358443074</v>
      </c>
      <c r="P40" s="9"/>
    </row>
    <row r="41" spans="1:16">
      <c r="A41" s="12"/>
      <c r="B41" s="25">
        <v>341.56</v>
      </c>
      <c r="C41" s="20" t="s">
        <v>54</v>
      </c>
      <c r="D41" s="47">
        <v>0</v>
      </c>
      <c r="E41" s="47">
        <v>23249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8"/>
        <v>23249</v>
      </c>
      <c r="O41" s="48">
        <f t="shared" si="7"/>
        <v>0.56806020475480734</v>
      </c>
      <c r="P41" s="9"/>
    </row>
    <row r="42" spans="1:16">
      <c r="A42" s="12"/>
      <c r="B42" s="25">
        <v>341.9</v>
      </c>
      <c r="C42" s="20" t="s">
        <v>55</v>
      </c>
      <c r="D42" s="47">
        <v>21034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21034</v>
      </c>
      <c r="O42" s="48">
        <f t="shared" si="7"/>
        <v>0.51393945317272216</v>
      </c>
      <c r="P42" s="9"/>
    </row>
    <row r="43" spans="1:16">
      <c r="A43" s="12"/>
      <c r="B43" s="25">
        <v>342.1</v>
      </c>
      <c r="C43" s="20" t="s">
        <v>56</v>
      </c>
      <c r="D43" s="47">
        <v>0</v>
      </c>
      <c r="E43" s="47">
        <v>255083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255083</v>
      </c>
      <c r="O43" s="48">
        <f t="shared" si="7"/>
        <v>6.2326337136853418</v>
      </c>
      <c r="P43" s="9"/>
    </row>
    <row r="44" spans="1:16">
      <c r="A44" s="12"/>
      <c r="B44" s="25">
        <v>342.2</v>
      </c>
      <c r="C44" s="20" t="s">
        <v>131</v>
      </c>
      <c r="D44" s="47">
        <v>0</v>
      </c>
      <c r="E44" s="47">
        <v>10498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10498</v>
      </c>
      <c r="O44" s="48">
        <f t="shared" si="7"/>
        <v>0.25650548537640189</v>
      </c>
      <c r="P44" s="9"/>
    </row>
    <row r="45" spans="1:16">
      <c r="A45" s="12"/>
      <c r="B45" s="25">
        <v>342.4</v>
      </c>
      <c r="C45" s="20" t="s">
        <v>132</v>
      </c>
      <c r="D45" s="47">
        <v>0</v>
      </c>
      <c r="E45" s="47">
        <v>194142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194142</v>
      </c>
      <c r="O45" s="48">
        <f t="shared" si="7"/>
        <v>4.7436166833630606</v>
      </c>
      <c r="P45" s="9"/>
    </row>
    <row r="46" spans="1:16">
      <c r="A46" s="12"/>
      <c r="B46" s="25">
        <v>342.6</v>
      </c>
      <c r="C46" s="20" t="s">
        <v>58</v>
      </c>
      <c r="D46" s="47">
        <v>881740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881740</v>
      </c>
      <c r="O46" s="48">
        <f t="shared" si="7"/>
        <v>21.544212866811641</v>
      </c>
      <c r="P46" s="9"/>
    </row>
    <row r="47" spans="1:16">
      <c r="A47" s="12"/>
      <c r="B47" s="25">
        <v>342.9</v>
      </c>
      <c r="C47" s="20" t="s">
        <v>59</v>
      </c>
      <c r="D47" s="47">
        <v>0</v>
      </c>
      <c r="E47" s="47">
        <v>3235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3235</v>
      </c>
      <c r="O47" s="48">
        <f t="shared" si="7"/>
        <v>7.9043174432526203E-2</v>
      </c>
      <c r="P47" s="9"/>
    </row>
    <row r="48" spans="1:16">
      <c r="A48" s="12"/>
      <c r="B48" s="25">
        <v>343.4</v>
      </c>
      <c r="C48" s="20" t="s">
        <v>60</v>
      </c>
      <c r="D48" s="47">
        <v>0</v>
      </c>
      <c r="E48" s="47">
        <v>0</v>
      </c>
      <c r="F48" s="47">
        <v>0</v>
      </c>
      <c r="G48" s="47">
        <v>0</v>
      </c>
      <c r="H48" s="47">
        <v>0</v>
      </c>
      <c r="I48" s="47">
        <v>1223245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1223245</v>
      </c>
      <c r="O48" s="48">
        <f t="shared" si="7"/>
        <v>29.88845994087033</v>
      </c>
      <c r="P48" s="9"/>
    </row>
    <row r="49" spans="1:16">
      <c r="A49" s="12"/>
      <c r="B49" s="25">
        <v>344.1</v>
      </c>
      <c r="C49" s="20" t="s">
        <v>61</v>
      </c>
      <c r="D49" s="47">
        <v>125857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125857</v>
      </c>
      <c r="O49" s="48">
        <f t="shared" si="7"/>
        <v>3.0751582085176046</v>
      </c>
      <c r="P49" s="9"/>
    </row>
    <row r="50" spans="1:16">
      <c r="A50" s="12"/>
      <c r="B50" s="25">
        <v>344.9</v>
      </c>
      <c r="C50" s="20" t="s">
        <v>62</v>
      </c>
      <c r="D50" s="47">
        <v>0</v>
      </c>
      <c r="E50" s="47">
        <v>396840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396840</v>
      </c>
      <c r="O50" s="48">
        <f t="shared" si="7"/>
        <v>9.6962885136951158</v>
      </c>
      <c r="P50" s="9"/>
    </row>
    <row r="51" spans="1:16">
      <c r="A51" s="12"/>
      <c r="B51" s="25">
        <v>347.2</v>
      </c>
      <c r="C51" s="20" t="s">
        <v>64</v>
      </c>
      <c r="D51" s="47">
        <v>0</v>
      </c>
      <c r="E51" s="47">
        <v>242510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242510</v>
      </c>
      <c r="O51" s="48">
        <f t="shared" si="7"/>
        <v>5.925428201431818</v>
      </c>
      <c r="P51" s="9"/>
    </row>
    <row r="52" spans="1:16">
      <c r="A52" s="12"/>
      <c r="B52" s="25">
        <v>348.12</v>
      </c>
      <c r="C52" s="39" t="s">
        <v>66</v>
      </c>
      <c r="D52" s="47">
        <v>0</v>
      </c>
      <c r="E52" s="47">
        <v>8938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8938</v>
      </c>
      <c r="O52" s="48">
        <f t="shared" si="7"/>
        <v>0.21838883866396266</v>
      </c>
      <c r="P52" s="9"/>
    </row>
    <row r="53" spans="1:16">
      <c r="A53" s="12"/>
      <c r="B53" s="25">
        <v>348.13</v>
      </c>
      <c r="C53" s="39" t="s">
        <v>133</v>
      </c>
      <c r="D53" s="47">
        <v>0</v>
      </c>
      <c r="E53" s="47">
        <v>25546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25546</v>
      </c>
      <c r="O53" s="48">
        <f t="shared" si="7"/>
        <v>0.62418452366408483</v>
      </c>
      <c r="P53" s="9"/>
    </row>
    <row r="54" spans="1:16">
      <c r="A54" s="12"/>
      <c r="B54" s="25">
        <v>348.22</v>
      </c>
      <c r="C54" s="39" t="s">
        <v>68</v>
      </c>
      <c r="D54" s="47">
        <v>0</v>
      </c>
      <c r="E54" s="47">
        <v>62696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62696</v>
      </c>
      <c r="O54" s="48">
        <f t="shared" si="7"/>
        <v>1.5318982578737752</v>
      </c>
      <c r="P54" s="9"/>
    </row>
    <row r="55" spans="1:16">
      <c r="A55" s="12"/>
      <c r="B55" s="25">
        <v>348.31</v>
      </c>
      <c r="C55" s="39" t="s">
        <v>70</v>
      </c>
      <c r="D55" s="47">
        <v>0</v>
      </c>
      <c r="E55" s="47">
        <v>187635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187635</v>
      </c>
      <c r="O55" s="48">
        <f t="shared" si="7"/>
        <v>4.5846262858259825</v>
      </c>
      <c r="P55" s="9"/>
    </row>
    <row r="56" spans="1:16">
      <c r="A56" s="12"/>
      <c r="B56" s="25">
        <v>348.32</v>
      </c>
      <c r="C56" s="39" t="s">
        <v>71</v>
      </c>
      <c r="D56" s="47">
        <v>0</v>
      </c>
      <c r="E56" s="47">
        <v>16554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16554</v>
      </c>
      <c r="O56" s="48">
        <f t="shared" si="7"/>
        <v>0.40447626261392233</v>
      </c>
      <c r="P56" s="9"/>
    </row>
    <row r="57" spans="1:16">
      <c r="A57" s="12"/>
      <c r="B57" s="25">
        <v>348.41</v>
      </c>
      <c r="C57" s="39" t="s">
        <v>72</v>
      </c>
      <c r="D57" s="47">
        <v>0</v>
      </c>
      <c r="E57" s="47">
        <v>113646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113646</v>
      </c>
      <c r="O57" s="48">
        <f t="shared" si="7"/>
        <v>2.7767977130011974</v>
      </c>
      <c r="P57" s="9"/>
    </row>
    <row r="58" spans="1:16">
      <c r="A58" s="12"/>
      <c r="B58" s="25">
        <v>348.42</v>
      </c>
      <c r="C58" s="39" t="s">
        <v>73</v>
      </c>
      <c r="D58" s="47">
        <v>0</v>
      </c>
      <c r="E58" s="47">
        <v>35000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35000</v>
      </c>
      <c r="O58" s="48">
        <f t="shared" si="7"/>
        <v>0.85518117624062351</v>
      </c>
      <c r="P58" s="9"/>
    </row>
    <row r="59" spans="1:16">
      <c r="A59" s="12"/>
      <c r="B59" s="25">
        <v>348.48</v>
      </c>
      <c r="C59" s="39" t="s">
        <v>134</v>
      </c>
      <c r="D59" s="47">
        <v>0</v>
      </c>
      <c r="E59" s="47">
        <v>69966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8"/>
        <v>69966</v>
      </c>
      <c r="O59" s="48">
        <f t="shared" si="7"/>
        <v>1.709531605052899</v>
      </c>
      <c r="P59" s="9"/>
    </row>
    <row r="60" spans="1:16">
      <c r="A60" s="12"/>
      <c r="B60" s="25">
        <v>348.52</v>
      </c>
      <c r="C60" s="39" t="s">
        <v>75</v>
      </c>
      <c r="D60" s="47">
        <v>0</v>
      </c>
      <c r="E60" s="47">
        <v>108704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8"/>
        <v>108704</v>
      </c>
      <c r="O60" s="48">
        <f t="shared" si="7"/>
        <v>2.656046130916021</v>
      </c>
      <c r="P60" s="9"/>
    </row>
    <row r="61" spans="1:16">
      <c r="A61" s="12"/>
      <c r="B61" s="25">
        <v>348.53</v>
      </c>
      <c r="C61" s="39" t="s">
        <v>76</v>
      </c>
      <c r="D61" s="47">
        <v>0</v>
      </c>
      <c r="E61" s="47">
        <v>150665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8"/>
        <v>150665</v>
      </c>
      <c r="O61" s="48">
        <f t="shared" si="7"/>
        <v>3.6813106262369586</v>
      </c>
      <c r="P61" s="9"/>
    </row>
    <row r="62" spans="1:16">
      <c r="A62" s="12"/>
      <c r="B62" s="25">
        <v>348.62</v>
      </c>
      <c r="C62" s="39" t="s">
        <v>77</v>
      </c>
      <c r="D62" s="47">
        <v>0</v>
      </c>
      <c r="E62" s="47">
        <v>22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8"/>
        <v>22</v>
      </c>
      <c r="O62" s="48">
        <f t="shared" si="7"/>
        <v>5.375424536369634E-4</v>
      </c>
      <c r="P62" s="9"/>
    </row>
    <row r="63" spans="1:16">
      <c r="A63" s="12"/>
      <c r="B63" s="25">
        <v>348.71</v>
      </c>
      <c r="C63" s="39" t="s">
        <v>78</v>
      </c>
      <c r="D63" s="47">
        <v>0</v>
      </c>
      <c r="E63" s="47">
        <v>37867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>SUM(D63:M63)</f>
        <v>37867</v>
      </c>
      <c r="O63" s="48">
        <f t="shared" si="7"/>
        <v>0.9252327314486769</v>
      </c>
      <c r="P63" s="9"/>
    </row>
    <row r="64" spans="1:16">
      <c r="A64" s="12"/>
      <c r="B64" s="25">
        <v>348.72</v>
      </c>
      <c r="C64" s="39" t="s">
        <v>79</v>
      </c>
      <c r="D64" s="47">
        <v>0</v>
      </c>
      <c r="E64" s="47">
        <v>2017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>SUM(D64:M64)</f>
        <v>2017</v>
      </c>
      <c r="O64" s="48">
        <f t="shared" si="7"/>
        <v>4.9282869499352504E-2</v>
      </c>
      <c r="P64" s="9"/>
    </row>
    <row r="65" spans="1:16">
      <c r="A65" s="12"/>
      <c r="B65" s="25">
        <v>349</v>
      </c>
      <c r="C65" s="20" t="s">
        <v>1</v>
      </c>
      <c r="D65" s="47">
        <v>0</v>
      </c>
      <c r="E65" s="47">
        <v>57892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8"/>
        <v>57892</v>
      </c>
      <c r="O65" s="48">
        <f t="shared" si="7"/>
        <v>1.4145185329977765</v>
      </c>
      <c r="P65" s="9"/>
    </row>
    <row r="66" spans="1:16" ht="15.75">
      <c r="A66" s="29" t="s">
        <v>49</v>
      </c>
      <c r="B66" s="30"/>
      <c r="C66" s="31"/>
      <c r="D66" s="32">
        <f t="shared" ref="D66:M66" si="9">SUM(D67:D71)</f>
        <v>20111</v>
      </c>
      <c r="E66" s="32">
        <f t="shared" si="9"/>
        <v>679226</v>
      </c>
      <c r="F66" s="32">
        <f t="shared" si="9"/>
        <v>0</v>
      </c>
      <c r="G66" s="32">
        <f t="shared" si="9"/>
        <v>0</v>
      </c>
      <c r="H66" s="32">
        <f t="shared" si="9"/>
        <v>0</v>
      </c>
      <c r="I66" s="32">
        <f t="shared" si="9"/>
        <v>0</v>
      </c>
      <c r="J66" s="32">
        <f t="shared" si="9"/>
        <v>0</v>
      </c>
      <c r="K66" s="32">
        <f t="shared" si="9"/>
        <v>0</v>
      </c>
      <c r="L66" s="32">
        <f t="shared" si="9"/>
        <v>0</v>
      </c>
      <c r="M66" s="32">
        <f t="shared" si="9"/>
        <v>0</v>
      </c>
      <c r="N66" s="32">
        <f t="shared" ref="N66:N73" si="10">SUM(D66:M66)</f>
        <v>699337</v>
      </c>
      <c r="O66" s="46">
        <f t="shared" si="7"/>
        <v>17.087423949959685</v>
      </c>
      <c r="P66" s="10"/>
    </row>
    <row r="67" spans="1:16">
      <c r="A67" s="13"/>
      <c r="B67" s="40">
        <v>351.1</v>
      </c>
      <c r="C67" s="21" t="s">
        <v>81</v>
      </c>
      <c r="D67" s="47">
        <v>0</v>
      </c>
      <c r="E67" s="47">
        <v>275022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275022</v>
      </c>
      <c r="O67" s="48">
        <f t="shared" si="7"/>
        <v>6.7198182129156789</v>
      </c>
      <c r="P67" s="9"/>
    </row>
    <row r="68" spans="1:16">
      <c r="A68" s="13"/>
      <c r="B68" s="40">
        <v>351.2</v>
      </c>
      <c r="C68" s="21" t="s">
        <v>82</v>
      </c>
      <c r="D68" s="47">
        <v>0</v>
      </c>
      <c r="E68" s="47">
        <v>108945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108945</v>
      </c>
      <c r="O68" s="48">
        <f t="shared" si="7"/>
        <v>2.6619346641581352</v>
      </c>
      <c r="P68" s="9"/>
    </row>
    <row r="69" spans="1:16">
      <c r="A69" s="13"/>
      <c r="B69" s="40">
        <v>351.5</v>
      </c>
      <c r="C69" s="21" t="s">
        <v>83</v>
      </c>
      <c r="D69" s="47">
        <v>0</v>
      </c>
      <c r="E69" s="47">
        <v>269152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269152</v>
      </c>
      <c r="O69" s="48">
        <f t="shared" ref="O69:O84" si="11">(N69/O$86)</f>
        <v>6.5763921127861806</v>
      </c>
      <c r="P69" s="9"/>
    </row>
    <row r="70" spans="1:16">
      <c r="A70" s="13"/>
      <c r="B70" s="40">
        <v>352</v>
      </c>
      <c r="C70" s="21" t="s">
        <v>84</v>
      </c>
      <c r="D70" s="47">
        <v>0</v>
      </c>
      <c r="E70" s="47">
        <v>26107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26107</v>
      </c>
      <c r="O70" s="48">
        <f t="shared" si="11"/>
        <v>0.63789185623182743</v>
      </c>
      <c r="P70" s="9"/>
    </row>
    <row r="71" spans="1:16">
      <c r="A71" s="13"/>
      <c r="B71" s="40">
        <v>359</v>
      </c>
      <c r="C71" s="21" t="s">
        <v>85</v>
      </c>
      <c r="D71" s="47">
        <v>20111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20111</v>
      </c>
      <c r="O71" s="48">
        <f t="shared" si="11"/>
        <v>0.49138710386786227</v>
      </c>
      <c r="P71" s="9"/>
    </row>
    <row r="72" spans="1:16" ht="15.75">
      <c r="A72" s="29" t="s">
        <v>5</v>
      </c>
      <c r="B72" s="30"/>
      <c r="C72" s="31"/>
      <c r="D72" s="32">
        <f t="shared" ref="D72:M72" si="12">SUM(D73:D81)</f>
        <v>362736</v>
      </c>
      <c r="E72" s="32">
        <f t="shared" si="12"/>
        <v>2110274</v>
      </c>
      <c r="F72" s="32">
        <f t="shared" si="12"/>
        <v>752</v>
      </c>
      <c r="G72" s="32">
        <f t="shared" si="12"/>
        <v>342411</v>
      </c>
      <c r="H72" s="32">
        <f t="shared" si="12"/>
        <v>0</v>
      </c>
      <c r="I72" s="32">
        <f t="shared" si="12"/>
        <v>615053</v>
      </c>
      <c r="J72" s="32">
        <f t="shared" si="12"/>
        <v>0</v>
      </c>
      <c r="K72" s="32">
        <f t="shared" si="12"/>
        <v>0</v>
      </c>
      <c r="L72" s="32">
        <f t="shared" si="12"/>
        <v>0</v>
      </c>
      <c r="M72" s="32">
        <f t="shared" si="12"/>
        <v>0</v>
      </c>
      <c r="N72" s="32">
        <f t="shared" si="10"/>
        <v>3431226</v>
      </c>
      <c r="O72" s="46">
        <f t="shared" si="11"/>
        <v>83.837711046497418</v>
      </c>
      <c r="P72" s="10"/>
    </row>
    <row r="73" spans="1:16">
      <c r="A73" s="12"/>
      <c r="B73" s="25">
        <v>361.1</v>
      </c>
      <c r="C73" s="20" t="s">
        <v>86</v>
      </c>
      <c r="D73" s="47">
        <v>13132</v>
      </c>
      <c r="E73" s="47">
        <v>95398</v>
      </c>
      <c r="F73" s="47">
        <v>752</v>
      </c>
      <c r="G73" s="47">
        <v>317218</v>
      </c>
      <c r="H73" s="47">
        <v>0</v>
      </c>
      <c r="I73" s="47">
        <v>107158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533658</v>
      </c>
      <c r="O73" s="48">
        <f t="shared" si="11"/>
        <v>13.039265032863391</v>
      </c>
      <c r="P73" s="9"/>
    </row>
    <row r="74" spans="1:16">
      <c r="A74" s="12"/>
      <c r="B74" s="25">
        <v>362</v>
      </c>
      <c r="C74" s="20" t="s">
        <v>87</v>
      </c>
      <c r="D74" s="47">
        <v>85189</v>
      </c>
      <c r="E74" s="47">
        <v>376345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ref="N74:N81" si="13">SUM(D74:M74)</f>
        <v>461534</v>
      </c>
      <c r="O74" s="48">
        <f t="shared" si="11"/>
        <v>11.277005399858284</v>
      </c>
      <c r="P74" s="9"/>
    </row>
    <row r="75" spans="1:16">
      <c r="A75" s="12"/>
      <c r="B75" s="25">
        <v>363.11</v>
      </c>
      <c r="C75" s="20" t="s">
        <v>17</v>
      </c>
      <c r="D75" s="47">
        <v>0</v>
      </c>
      <c r="E75" s="47">
        <v>0</v>
      </c>
      <c r="F75" s="47">
        <v>0</v>
      </c>
      <c r="G75" s="47">
        <v>25193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3"/>
        <v>25193</v>
      </c>
      <c r="O75" s="48">
        <f t="shared" si="11"/>
        <v>0.61555941065800079</v>
      </c>
      <c r="P75" s="9"/>
    </row>
    <row r="76" spans="1:16">
      <c r="A76" s="12"/>
      <c r="B76" s="25">
        <v>363.22</v>
      </c>
      <c r="C76" s="20" t="s">
        <v>135</v>
      </c>
      <c r="D76" s="47">
        <v>0</v>
      </c>
      <c r="E76" s="47">
        <v>912878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3"/>
        <v>912878</v>
      </c>
      <c r="O76" s="48">
        <f t="shared" si="11"/>
        <v>22.305030908691084</v>
      </c>
      <c r="P76" s="9"/>
    </row>
    <row r="77" spans="1:16">
      <c r="A77" s="12"/>
      <c r="B77" s="25">
        <v>363.23</v>
      </c>
      <c r="C77" s="20" t="s">
        <v>136</v>
      </c>
      <c r="D77" s="47">
        <v>0</v>
      </c>
      <c r="E77" s="47">
        <v>0</v>
      </c>
      <c r="F77" s="47">
        <v>0</v>
      </c>
      <c r="G77" s="47">
        <v>0</v>
      </c>
      <c r="H77" s="47">
        <v>0</v>
      </c>
      <c r="I77" s="47">
        <v>505251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3"/>
        <v>505251</v>
      </c>
      <c r="O77" s="48">
        <f t="shared" si="11"/>
        <v>12.345175556478608</v>
      </c>
      <c r="P77" s="9"/>
    </row>
    <row r="78" spans="1:16">
      <c r="A78" s="12"/>
      <c r="B78" s="25">
        <v>364</v>
      </c>
      <c r="C78" s="20" t="s">
        <v>88</v>
      </c>
      <c r="D78" s="47">
        <v>0</v>
      </c>
      <c r="E78" s="47">
        <v>417700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3"/>
        <v>417700</v>
      </c>
      <c r="O78" s="48">
        <f t="shared" si="11"/>
        <v>10.205976494734527</v>
      </c>
      <c r="P78" s="9"/>
    </row>
    <row r="79" spans="1:16">
      <c r="A79" s="12"/>
      <c r="B79" s="25">
        <v>365</v>
      </c>
      <c r="C79" s="20" t="s">
        <v>89</v>
      </c>
      <c r="D79" s="47">
        <v>0</v>
      </c>
      <c r="E79" s="47">
        <v>4123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3"/>
        <v>4123</v>
      </c>
      <c r="O79" s="48">
        <f t="shared" si="11"/>
        <v>0.10074034256114546</v>
      </c>
      <c r="P79" s="9"/>
    </row>
    <row r="80" spans="1:16">
      <c r="A80" s="12"/>
      <c r="B80" s="25">
        <v>366</v>
      </c>
      <c r="C80" s="20" t="s">
        <v>90</v>
      </c>
      <c r="D80" s="47">
        <v>0</v>
      </c>
      <c r="E80" s="47">
        <v>23262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3"/>
        <v>23262</v>
      </c>
      <c r="O80" s="48">
        <f t="shared" si="11"/>
        <v>0.56837784347741105</v>
      </c>
      <c r="P80" s="9"/>
    </row>
    <row r="81" spans="1:119">
      <c r="A81" s="12"/>
      <c r="B81" s="25">
        <v>369.9</v>
      </c>
      <c r="C81" s="20" t="s">
        <v>91</v>
      </c>
      <c r="D81" s="47">
        <v>264415</v>
      </c>
      <c r="E81" s="47">
        <v>280568</v>
      </c>
      <c r="F81" s="47">
        <v>0</v>
      </c>
      <c r="G81" s="47">
        <v>0</v>
      </c>
      <c r="H81" s="47">
        <v>0</v>
      </c>
      <c r="I81" s="47">
        <v>2644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3"/>
        <v>547627</v>
      </c>
      <c r="O81" s="48">
        <f t="shared" si="11"/>
        <v>13.380580057174971</v>
      </c>
      <c r="P81" s="9"/>
    </row>
    <row r="82" spans="1:119" ht="15.75">
      <c r="A82" s="29" t="s">
        <v>50</v>
      </c>
      <c r="B82" s="30"/>
      <c r="C82" s="31"/>
      <c r="D82" s="32">
        <f t="shared" ref="D82:M82" si="14">SUM(D83:D83)</f>
        <v>3687316</v>
      </c>
      <c r="E82" s="32">
        <f t="shared" si="14"/>
        <v>11307732</v>
      </c>
      <c r="F82" s="32">
        <f t="shared" si="14"/>
        <v>0</v>
      </c>
      <c r="G82" s="32">
        <f t="shared" si="14"/>
        <v>9000</v>
      </c>
      <c r="H82" s="32">
        <f t="shared" si="14"/>
        <v>0</v>
      </c>
      <c r="I82" s="32">
        <f t="shared" si="14"/>
        <v>0</v>
      </c>
      <c r="J82" s="32">
        <f t="shared" si="14"/>
        <v>0</v>
      </c>
      <c r="K82" s="32">
        <f t="shared" si="14"/>
        <v>0</v>
      </c>
      <c r="L82" s="32">
        <f t="shared" si="14"/>
        <v>0</v>
      </c>
      <c r="M82" s="32">
        <f t="shared" si="14"/>
        <v>0</v>
      </c>
      <c r="N82" s="32">
        <f>SUM(D82:M82)</f>
        <v>15004048</v>
      </c>
      <c r="O82" s="46">
        <f t="shared" si="11"/>
        <v>366.60512620030789</v>
      </c>
      <c r="P82" s="9"/>
    </row>
    <row r="83" spans="1:119" ht="15.75" thickBot="1">
      <c r="A83" s="12"/>
      <c r="B83" s="25">
        <v>381</v>
      </c>
      <c r="C83" s="20" t="s">
        <v>92</v>
      </c>
      <c r="D83" s="47">
        <v>3687316</v>
      </c>
      <c r="E83" s="47">
        <v>11307732</v>
      </c>
      <c r="F83" s="47">
        <v>0</v>
      </c>
      <c r="G83" s="47">
        <v>9000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>SUM(D83:M83)</f>
        <v>15004048</v>
      </c>
      <c r="O83" s="48">
        <f t="shared" si="11"/>
        <v>366.60512620030789</v>
      </c>
      <c r="P83" s="9"/>
    </row>
    <row r="84" spans="1:119" ht="16.5" thickBot="1">
      <c r="A84" s="14" t="s">
        <v>65</v>
      </c>
      <c r="B84" s="23"/>
      <c r="C84" s="22"/>
      <c r="D84" s="15">
        <f t="shared" ref="D84:M84" si="15">SUM(D5,D12,D15,D37,D66,D72,D82)</f>
        <v>17087987</v>
      </c>
      <c r="E84" s="15">
        <f t="shared" si="15"/>
        <v>34459945</v>
      </c>
      <c r="F84" s="15">
        <f t="shared" si="15"/>
        <v>722619</v>
      </c>
      <c r="G84" s="15">
        <f t="shared" si="15"/>
        <v>2565170</v>
      </c>
      <c r="H84" s="15">
        <f t="shared" si="15"/>
        <v>0</v>
      </c>
      <c r="I84" s="15">
        <f t="shared" si="15"/>
        <v>3158744</v>
      </c>
      <c r="J84" s="15">
        <f t="shared" si="15"/>
        <v>0</v>
      </c>
      <c r="K84" s="15">
        <f t="shared" si="15"/>
        <v>0</v>
      </c>
      <c r="L84" s="15">
        <f t="shared" si="15"/>
        <v>0</v>
      </c>
      <c r="M84" s="15">
        <f t="shared" si="15"/>
        <v>0</v>
      </c>
      <c r="N84" s="15">
        <f>SUM(D84:M84)</f>
        <v>57994465</v>
      </c>
      <c r="O84" s="38">
        <f t="shared" si="11"/>
        <v>1417.0221369755907</v>
      </c>
      <c r="P84" s="6"/>
      <c r="Q84" s="2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</row>
    <row r="85" spans="1:119">
      <c r="A85" s="16"/>
      <c r="B85" s="18"/>
      <c r="C85" s="18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9"/>
    </row>
    <row r="86" spans="1:119">
      <c r="A86" s="41"/>
      <c r="B86" s="42"/>
      <c r="C86" s="42"/>
      <c r="D86" s="43"/>
      <c r="E86" s="43"/>
      <c r="F86" s="43"/>
      <c r="G86" s="43"/>
      <c r="H86" s="43"/>
      <c r="I86" s="43"/>
      <c r="J86" s="43"/>
      <c r="K86" s="43"/>
      <c r="L86" s="119" t="s">
        <v>137</v>
      </c>
      <c r="M86" s="119"/>
      <c r="N86" s="119"/>
      <c r="O86" s="44">
        <v>40927</v>
      </c>
    </row>
    <row r="87" spans="1:119">
      <c r="A87" s="120"/>
      <c r="B87" s="97"/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8"/>
    </row>
    <row r="88" spans="1:119" ht="15.75" customHeight="1" thickBot="1">
      <c r="A88" s="121" t="s">
        <v>125</v>
      </c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1"/>
    </row>
  </sheetData>
  <mergeCells count="10">
    <mergeCell ref="L86:N86"/>
    <mergeCell ref="A87:O87"/>
    <mergeCell ref="A88:O8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A9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</cols>
  <sheetData>
    <row r="1" spans="1:131" ht="27.75">
      <c r="A1" s="122" t="s">
        <v>100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</row>
    <row r="2" spans="1:131" ht="24" thickBot="1">
      <c r="A2" s="125" t="s">
        <v>170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</row>
    <row r="3" spans="1:131" ht="18" customHeight="1">
      <c r="A3" s="128" t="s">
        <v>93</v>
      </c>
      <c r="B3" s="109"/>
      <c r="C3" s="110"/>
      <c r="D3" s="129" t="s">
        <v>44</v>
      </c>
      <c r="E3" s="130"/>
      <c r="F3" s="130"/>
      <c r="G3" s="130"/>
      <c r="H3" s="131"/>
      <c r="I3" s="129" t="s">
        <v>45</v>
      </c>
      <c r="J3" s="131"/>
      <c r="K3" s="129" t="s">
        <v>47</v>
      </c>
      <c r="L3" s="131"/>
      <c r="M3" s="36"/>
      <c r="N3" s="37"/>
      <c r="O3" s="132" t="s">
        <v>98</v>
      </c>
      <c r="P3" s="11"/>
    </row>
    <row r="4" spans="1:131" ht="32.25" customHeight="1" thickBot="1">
      <c r="A4" s="111"/>
      <c r="B4" s="112"/>
      <c r="C4" s="113"/>
      <c r="D4" s="34" t="s">
        <v>6</v>
      </c>
      <c r="E4" s="34" t="s">
        <v>94</v>
      </c>
      <c r="F4" s="34" t="s">
        <v>95</v>
      </c>
      <c r="G4" s="34" t="s">
        <v>96</v>
      </c>
      <c r="H4" s="34" t="s">
        <v>7</v>
      </c>
      <c r="I4" s="34" t="s">
        <v>8</v>
      </c>
      <c r="J4" s="35" t="s">
        <v>97</v>
      </c>
      <c r="K4" s="35" t="s">
        <v>9</v>
      </c>
      <c r="L4" s="35" t="s">
        <v>10</v>
      </c>
      <c r="M4" s="35" t="s">
        <v>11</v>
      </c>
      <c r="N4" s="35" t="s">
        <v>46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</row>
    <row r="5" spans="1:131" ht="15.75">
      <c r="A5" s="24" t="s">
        <v>2</v>
      </c>
      <c r="B5" s="26"/>
      <c r="C5" s="26"/>
      <c r="D5" s="27">
        <f t="shared" ref="D5:M5" si="0">SUM(D6:D10)</f>
        <v>9258130</v>
      </c>
      <c r="E5" s="27">
        <f t="shared" si="0"/>
        <v>8970536</v>
      </c>
      <c r="F5" s="27">
        <f t="shared" si="0"/>
        <v>0</v>
      </c>
      <c r="G5" s="27">
        <f t="shared" si="0"/>
        <v>1045044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2" si="1">SUM(D5:M5)</f>
        <v>19273710</v>
      </c>
      <c r="O5" s="33">
        <f t="shared" ref="O5:O36" si="2">(N5/O$90)</f>
        <v>486.61154312260152</v>
      </c>
      <c r="P5" s="6"/>
    </row>
    <row r="6" spans="1:131">
      <c r="A6" s="12"/>
      <c r="B6" s="25">
        <v>311</v>
      </c>
      <c r="C6" s="20" t="s">
        <v>3</v>
      </c>
      <c r="D6" s="47">
        <v>6710805</v>
      </c>
      <c r="E6" s="47">
        <v>6745724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 t="shared" si="1"/>
        <v>13456529</v>
      </c>
      <c r="O6" s="48">
        <f t="shared" si="2"/>
        <v>339.74270349424359</v>
      </c>
      <c r="P6" s="9"/>
    </row>
    <row r="7" spans="1:131">
      <c r="A7" s="12"/>
      <c r="B7" s="25">
        <v>312.10000000000002</v>
      </c>
      <c r="C7" s="20" t="s">
        <v>12</v>
      </c>
      <c r="D7" s="47">
        <v>2547325</v>
      </c>
      <c r="E7" s="47">
        <v>414141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si="1"/>
        <v>2961466</v>
      </c>
      <c r="O7" s="48">
        <f t="shared" si="2"/>
        <v>74.769390022217735</v>
      </c>
      <c r="P7" s="9"/>
    </row>
    <row r="8" spans="1:131">
      <c r="A8" s="12"/>
      <c r="B8" s="25">
        <v>312.3</v>
      </c>
      <c r="C8" s="20" t="s">
        <v>13</v>
      </c>
      <c r="D8" s="47">
        <v>0</v>
      </c>
      <c r="E8" s="47">
        <v>95404</v>
      </c>
      <c r="F8" s="47">
        <v>0</v>
      </c>
      <c r="G8" s="47">
        <v>223975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1"/>
        <v>319379</v>
      </c>
      <c r="O8" s="48">
        <f t="shared" si="2"/>
        <v>8.0634972732781254</v>
      </c>
      <c r="P8" s="9"/>
    </row>
    <row r="9" spans="1:131">
      <c r="A9" s="12"/>
      <c r="B9" s="25">
        <v>312.41000000000003</v>
      </c>
      <c r="C9" s="20" t="s">
        <v>14</v>
      </c>
      <c r="D9" s="47">
        <v>0</v>
      </c>
      <c r="E9" s="47">
        <v>1413264</v>
      </c>
      <c r="F9" s="47">
        <v>0</v>
      </c>
      <c r="G9" s="47">
        <v>821069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1"/>
        <v>2234333</v>
      </c>
      <c r="O9" s="48">
        <f t="shared" si="2"/>
        <v>56.411154312260152</v>
      </c>
      <c r="P9" s="9"/>
    </row>
    <row r="10" spans="1:131">
      <c r="A10" s="12"/>
      <c r="B10" s="25">
        <v>315</v>
      </c>
      <c r="C10" s="20" t="s">
        <v>15</v>
      </c>
      <c r="D10" s="47">
        <v>0</v>
      </c>
      <c r="E10" s="47">
        <v>302003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1"/>
        <v>302003</v>
      </c>
      <c r="O10" s="48">
        <f t="shared" si="2"/>
        <v>7.624798020601899</v>
      </c>
      <c r="P10" s="9"/>
    </row>
    <row r="11" spans="1:131" ht="15.75">
      <c r="A11" s="29" t="s">
        <v>206</v>
      </c>
      <c r="B11" s="30"/>
      <c r="C11" s="31"/>
      <c r="D11" s="32">
        <f t="shared" ref="D11:M11" si="3">SUM(D12:D14)</f>
        <v>38210</v>
      </c>
      <c r="E11" s="32">
        <f t="shared" si="3"/>
        <v>391546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5">
        <f t="shared" si="1"/>
        <v>429756</v>
      </c>
      <c r="O11" s="46">
        <f t="shared" si="2"/>
        <v>10.850232276307816</v>
      </c>
      <c r="P11" s="10"/>
    </row>
    <row r="12" spans="1:131">
      <c r="A12" s="12"/>
      <c r="B12" s="25">
        <v>321</v>
      </c>
      <c r="C12" s="20" t="s">
        <v>174</v>
      </c>
      <c r="D12" s="47">
        <v>25694</v>
      </c>
      <c r="E12" s="47">
        <v>1761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1"/>
        <v>27455</v>
      </c>
      <c r="O12" s="48">
        <f t="shared" si="2"/>
        <v>0.6931680468592204</v>
      </c>
      <c r="P12" s="9"/>
    </row>
    <row r="13" spans="1:131">
      <c r="A13" s="12"/>
      <c r="B13" s="25">
        <v>322</v>
      </c>
      <c r="C13" s="20" t="s">
        <v>0</v>
      </c>
      <c r="D13" s="47">
        <v>0</v>
      </c>
      <c r="E13" s="47">
        <v>355415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1"/>
        <v>355415</v>
      </c>
      <c r="O13" s="48">
        <f t="shared" si="2"/>
        <v>8.9733134720258541</v>
      </c>
      <c r="P13" s="9"/>
    </row>
    <row r="14" spans="1:131">
      <c r="A14" s="12"/>
      <c r="B14" s="25">
        <v>329</v>
      </c>
      <c r="C14" s="20" t="s">
        <v>175</v>
      </c>
      <c r="D14" s="47">
        <v>12516</v>
      </c>
      <c r="E14" s="47">
        <v>34370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1"/>
        <v>46886</v>
      </c>
      <c r="O14" s="48">
        <f t="shared" si="2"/>
        <v>1.1837507574227428</v>
      </c>
      <c r="P14" s="9"/>
    </row>
    <row r="15" spans="1:131" ht="15.75">
      <c r="A15" s="29" t="s">
        <v>21</v>
      </c>
      <c r="B15" s="30"/>
      <c r="C15" s="31"/>
      <c r="D15" s="32">
        <f t="shared" ref="D15:M15" si="4">SUM(D16:D38)</f>
        <v>4363784</v>
      </c>
      <c r="E15" s="32">
        <f t="shared" si="4"/>
        <v>6438549</v>
      </c>
      <c r="F15" s="32">
        <f t="shared" si="4"/>
        <v>375998</v>
      </c>
      <c r="G15" s="32">
        <f t="shared" si="4"/>
        <v>658842</v>
      </c>
      <c r="H15" s="32">
        <f t="shared" si="4"/>
        <v>0</v>
      </c>
      <c r="I15" s="32">
        <f t="shared" si="4"/>
        <v>191176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5">
        <f t="shared" si="1"/>
        <v>12028349</v>
      </c>
      <c r="O15" s="46">
        <f t="shared" si="2"/>
        <v>303.68483639668756</v>
      </c>
      <c r="P15" s="10"/>
    </row>
    <row r="16" spans="1:131">
      <c r="A16" s="12"/>
      <c r="B16" s="25">
        <v>331.1</v>
      </c>
      <c r="C16" s="20" t="s">
        <v>102</v>
      </c>
      <c r="D16" s="47">
        <v>0</v>
      </c>
      <c r="E16" s="47">
        <v>8152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1"/>
        <v>8152</v>
      </c>
      <c r="O16" s="48">
        <f t="shared" si="2"/>
        <v>0.20581700666532013</v>
      </c>
      <c r="P16" s="9"/>
    </row>
    <row r="17" spans="1:16">
      <c r="A17" s="12"/>
      <c r="B17" s="25">
        <v>331.2</v>
      </c>
      <c r="C17" s="20" t="s">
        <v>20</v>
      </c>
      <c r="D17" s="47">
        <v>0</v>
      </c>
      <c r="E17" s="47">
        <v>177418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1"/>
        <v>177418</v>
      </c>
      <c r="O17" s="48">
        <f t="shared" si="2"/>
        <v>4.4793476065441329</v>
      </c>
      <c r="P17" s="9"/>
    </row>
    <row r="18" spans="1:16">
      <c r="A18" s="12"/>
      <c r="B18" s="25">
        <v>331.41</v>
      </c>
      <c r="C18" s="20" t="s">
        <v>26</v>
      </c>
      <c r="D18" s="47">
        <v>871010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1"/>
        <v>871010</v>
      </c>
      <c r="O18" s="48">
        <f t="shared" si="2"/>
        <v>21.990759442536863</v>
      </c>
      <c r="P18" s="9"/>
    </row>
    <row r="19" spans="1:16">
      <c r="A19" s="12"/>
      <c r="B19" s="25">
        <v>331.69</v>
      </c>
      <c r="C19" s="20" t="s">
        <v>28</v>
      </c>
      <c r="D19" s="47">
        <v>0</v>
      </c>
      <c r="E19" s="47">
        <v>46419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1"/>
        <v>46419</v>
      </c>
      <c r="O19" s="48">
        <f t="shared" si="2"/>
        <v>1.171960210058574</v>
      </c>
      <c r="P19" s="9"/>
    </row>
    <row r="20" spans="1:16">
      <c r="A20" s="12"/>
      <c r="B20" s="25">
        <v>334.1</v>
      </c>
      <c r="C20" s="20" t="s">
        <v>24</v>
      </c>
      <c r="D20" s="47">
        <v>0</v>
      </c>
      <c r="E20" s="47">
        <v>0</v>
      </c>
      <c r="F20" s="47">
        <v>0</v>
      </c>
      <c r="G20" s="47">
        <v>56785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1"/>
        <v>56785</v>
      </c>
      <c r="O20" s="48">
        <f t="shared" si="2"/>
        <v>1.433675015148455</v>
      </c>
      <c r="P20" s="9"/>
    </row>
    <row r="21" spans="1:16">
      <c r="A21" s="12"/>
      <c r="B21" s="25">
        <v>334.2</v>
      </c>
      <c r="C21" s="20" t="s">
        <v>25</v>
      </c>
      <c r="D21" s="47">
        <v>0</v>
      </c>
      <c r="E21" s="47">
        <v>198783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1"/>
        <v>198783</v>
      </c>
      <c r="O21" s="48">
        <f t="shared" si="2"/>
        <v>5.0187588365986668</v>
      </c>
      <c r="P21" s="9"/>
    </row>
    <row r="22" spans="1:16">
      <c r="A22" s="12"/>
      <c r="B22" s="25">
        <v>334.34</v>
      </c>
      <c r="C22" s="20" t="s">
        <v>29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191176</v>
      </c>
      <c r="J22" s="47">
        <v>0</v>
      </c>
      <c r="K22" s="47">
        <v>0</v>
      </c>
      <c r="L22" s="47">
        <v>0</v>
      </c>
      <c r="M22" s="47">
        <v>0</v>
      </c>
      <c r="N22" s="47">
        <f t="shared" si="1"/>
        <v>191176</v>
      </c>
      <c r="O22" s="48">
        <f t="shared" si="2"/>
        <v>4.8267016764290043</v>
      </c>
      <c r="P22" s="9"/>
    </row>
    <row r="23" spans="1:16">
      <c r="A23" s="12"/>
      <c r="B23" s="25">
        <v>334.41</v>
      </c>
      <c r="C23" s="20" t="s">
        <v>176</v>
      </c>
      <c r="D23" s="47">
        <v>185521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ref="N23:N34" si="5">SUM(D23:M23)</f>
        <v>185521</v>
      </c>
      <c r="O23" s="48">
        <f t="shared" si="2"/>
        <v>4.6839274893960816</v>
      </c>
      <c r="P23" s="9"/>
    </row>
    <row r="24" spans="1:16">
      <c r="A24" s="12"/>
      <c r="B24" s="25">
        <v>334.49</v>
      </c>
      <c r="C24" s="20" t="s">
        <v>30</v>
      </c>
      <c r="D24" s="47">
        <v>0</v>
      </c>
      <c r="E24" s="47">
        <v>2342240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2342240</v>
      </c>
      <c r="O24" s="48">
        <f t="shared" si="2"/>
        <v>59.135528176126037</v>
      </c>
      <c r="P24" s="9"/>
    </row>
    <row r="25" spans="1:16">
      <c r="A25" s="12"/>
      <c r="B25" s="25">
        <v>334.5</v>
      </c>
      <c r="C25" s="20" t="s">
        <v>31</v>
      </c>
      <c r="D25" s="47">
        <v>0</v>
      </c>
      <c r="E25" s="47">
        <v>116460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116460</v>
      </c>
      <c r="O25" s="48">
        <f t="shared" si="2"/>
        <v>2.940315087861038</v>
      </c>
      <c r="P25" s="9"/>
    </row>
    <row r="26" spans="1:16">
      <c r="A26" s="12"/>
      <c r="B26" s="25">
        <v>334.7</v>
      </c>
      <c r="C26" s="20" t="s">
        <v>32</v>
      </c>
      <c r="D26" s="47">
        <v>0</v>
      </c>
      <c r="E26" s="47">
        <v>723631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723631</v>
      </c>
      <c r="O26" s="48">
        <f t="shared" si="2"/>
        <v>18.269819228438699</v>
      </c>
      <c r="P26" s="9"/>
    </row>
    <row r="27" spans="1:16">
      <c r="A27" s="12"/>
      <c r="B27" s="25">
        <v>334.89</v>
      </c>
      <c r="C27" s="20" t="s">
        <v>177</v>
      </c>
      <c r="D27" s="47">
        <v>0</v>
      </c>
      <c r="E27" s="47">
        <v>72180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72180</v>
      </c>
      <c r="O27" s="48">
        <f t="shared" si="2"/>
        <v>1.8223591193698243</v>
      </c>
      <c r="P27" s="9"/>
    </row>
    <row r="28" spans="1:16">
      <c r="A28" s="12"/>
      <c r="B28" s="25">
        <v>335.12</v>
      </c>
      <c r="C28" s="20" t="s">
        <v>33</v>
      </c>
      <c r="D28" s="47">
        <v>842416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842416</v>
      </c>
      <c r="O28" s="48">
        <f t="shared" si="2"/>
        <v>21.268834578872955</v>
      </c>
      <c r="P28" s="9"/>
    </row>
    <row r="29" spans="1:16">
      <c r="A29" s="12"/>
      <c r="B29" s="25">
        <v>335.14</v>
      </c>
      <c r="C29" s="20" t="s">
        <v>35</v>
      </c>
      <c r="D29" s="47">
        <v>73218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73218</v>
      </c>
      <c r="O29" s="48">
        <f t="shared" si="2"/>
        <v>1.84856594627348</v>
      </c>
      <c r="P29" s="9"/>
    </row>
    <row r="30" spans="1:16">
      <c r="A30" s="12"/>
      <c r="B30" s="25">
        <v>335.15</v>
      </c>
      <c r="C30" s="20" t="s">
        <v>103</v>
      </c>
      <c r="D30" s="47">
        <v>2553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2553</v>
      </c>
      <c r="O30" s="48">
        <f t="shared" si="2"/>
        <v>6.4456675419107254E-2</v>
      </c>
      <c r="P30" s="9"/>
    </row>
    <row r="31" spans="1:16">
      <c r="A31" s="12"/>
      <c r="B31" s="25">
        <v>335.16</v>
      </c>
      <c r="C31" s="20" t="s">
        <v>36</v>
      </c>
      <c r="D31" s="47">
        <v>0</v>
      </c>
      <c r="E31" s="47">
        <v>233250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233250</v>
      </c>
      <c r="O31" s="48">
        <f t="shared" si="2"/>
        <v>5.8889618258937588</v>
      </c>
      <c r="P31" s="9"/>
    </row>
    <row r="32" spans="1:16">
      <c r="A32" s="12"/>
      <c r="B32" s="25">
        <v>335.18</v>
      </c>
      <c r="C32" s="20" t="s">
        <v>37</v>
      </c>
      <c r="D32" s="47">
        <v>2289555</v>
      </c>
      <c r="E32" s="47">
        <v>0</v>
      </c>
      <c r="F32" s="47">
        <v>375998</v>
      </c>
      <c r="G32" s="47">
        <v>602057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3267610</v>
      </c>
      <c r="O32" s="48">
        <f t="shared" si="2"/>
        <v>82.498737628761873</v>
      </c>
      <c r="P32" s="9"/>
    </row>
    <row r="33" spans="1:16">
      <c r="A33" s="12"/>
      <c r="B33" s="25">
        <v>335.49</v>
      </c>
      <c r="C33" s="20" t="s">
        <v>38</v>
      </c>
      <c r="D33" s="47">
        <v>0</v>
      </c>
      <c r="E33" s="47">
        <v>1520276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1520276</v>
      </c>
      <c r="O33" s="48">
        <f t="shared" si="2"/>
        <v>38.383053928499294</v>
      </c>
      <c r="P33" s="9"/>
    </row>
    <row r="34" spans="1:16">
      <c r="A34" s="12"/>
      <c r="B34" s="25">
        <v>336</v>
      </c>
      <c r="C34" s="20" t="s">
        <v>4</v>
      </c>
      <c r="D34" s="47">
        <v>15795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15795</v>
      </c>
      <c r="O34" s="48">
        <f t="shared" si="2"/>
        <v>0.3987830741264391</v>
      </c>
      <c r="P34" s="9"/>
    </row>
    <row r="35" spans="1:16">
      <c r="A35" s="12"/>
      <c r="B35" s="25">
        <v>337.2</v>
      </c>
      <c r="C35" s="20" t="s">
        <v>41</v>
      </c>
      <c r="D35" s="47">
        <v>0</v>
      </c>
      <c r="E35" s="47">
        <v>8000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ref="N35:N40" si="6">SUM(D35:M35)</f>
        <v>8000</v>
      </c>
      <c r="O35" s="48">
        <f t="shared" si="2"/>
        <v>0.20197939810139365</v>
      </c>
      <c r="P35" s="9"/>
    </row>
    <row r="36" spans="1:16">
      <c r="A36" s="12"/>
      <c r="B36" s="25">
        <v>337.3</v>
      </c>
      <c r="C36" s="20" t="s">
        <v>42</v>
      </c>
      <c r="D36" s="47">
        <v>83716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83716</v>
      </c>
      <c r="O36" s="48">
        <f t="shared" si="2"/>
        <v>2.1136134114320337</v>
      </c>
      <c r="P36" s="9"/>
    </row>
    <row r="37" spans="1:16">
      <c r="A37" s="12"/>
      <c r="B37" s="25">
        <v>337.7</v>
      </c>
      <c r="C37" s="20" t="s">
        <v>43</v>
      </c>
      <c r="D37" s="47">
        <v>0</v>
      </c>
      <c r="E37" s="47">
        <v>978406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978406</v>
      </c>
      <c r="O37" s="48">
        <f t="shared" ref="O37:O68" si="7">(N37/O$90)</f>
        <v>24.702231872349021</v>
      </c>
      <c r="P37" s="9"/>
    </row>
    <row r="38" spans="1:16">
      <c r="A38" s="12"/>
      <c r="B38" s="25">
        <v>337.9</v>
      </c>
      <c r="C38" s="20" t="s">
        <v>180</v>
      </c>
      <c r="D38" s="47">
        <v>0</v>
      </c>
      <c r="E38" s="47">
        <v>13334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13334</v>
      </c>
      <c r="O38" s="48">
        <f t="shared" si="7"/>
        <v>0.33664916178549786</v>
      </c>
      <c r="P38" s="9"/>
    </row>
    <row r="39" spans="1:16" ht="15.75">
      <c r="A39" s="29" t="s">
        <v>48</v>
      </c>
      <c r="B39" s="30"/>
      <c r="C39" s="31"/>
      <c r="D39" s="32">
        <f t="shared" ref="D39:M39" si="8">SUM(D40:D69)</f>
        <v>604987</v>
      </c>
      <c r="E39" s="32">
        <f t="shared" si="8"/>
        <v>3691647</v>
      </c>
      <c r="F39" s="32">
        <f t="shared" si="8"/>
        <v>0</v>
      </c>
      <c r="G39" s="32">
        <f t="shared" si="8"/>
        <v>0</v>
      </c>
      <c r="H39" s="32">
        <f t="shared" si="8"/>
        <v>0</v>
      </c>
      <c r="I39" s="32">
        <f t="shared" si="8"/>
        <v>1406947</v>
      </c>
      <c r="J39" s="32">
        <f t="shared" si="8"/>
        <v>0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 t="shared" si="6"/>
        <v>5703581</v>
      </c>
      <c r="O39" s="46">
        <f t="shared" si="7"/>
        <v>144.00073217531812</v>
      </c>
      <c r="P39" s="10"/>
    </row>
    <row r="40" spans="1:16">
      <c r="A40" s="12"/>
      <c r="B40" s="25">
        <v>341.1</v>
      </c>
      <c r="C40" s="20" t="s">
        <v>107</v>
      </c>
      <c r="D40" s="47">
        <v>0</v>
      </c>
      <c r="E40" s="47">
        <v>11358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11358</v>
      </c>
      <c r="O40" s="48">
        <f t="shared" si="7"/>
        <v>0.28676025045445364</v>
      </c>
      <c r="P40" s="9"/>
    </row>
    <row r="41" spans="1:16">
      <c r="A41" s="12"/>
      <c r="B41" s="25">
        <v>341.51</v>
      </c>
      <c r="C41" s="20" t="s">
        <v>52</v>
      </c>
      <c r="D41" s="47">
        <v>901</v>
      </c>
      <c r="E41" s="47">
        <v>1045165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ref="N41:N69" si="9">SUM(D41:M41)</f>
        <v>1046066</v>
      </c>
      <c r="O41" s="48">
        <f t="shared" si="7"/>
        <v>26.410472631791556</v>
      </c>
      <c r="P41" s="9"/>
    </row>
    <row r="42" spans="1:16">
      <c r="A42" s="12"/>
      <c r="B42" s="25">
        <v>341.53</v>
      </c>
      <c r="C42" s="20" t="s">
        <v>130</v>
      </c>
      <c r="D42" s="47">
        <v>41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9"/>
        <v>41</v>
      </c>
      <c r="O42" s="48">
        <f t="shared" si="7"/>
        <v>1.0351444152696425E-3</v>
      </c>
      <c r="P42" s="9"/>
    </row>
    <row r="43" spans="1:16">
      <c r="A43" s="12"/>
      <c r="B43" s="25">
        <v>341.54</v>
      </c>
      <c r="C43" s="20" t="s">
        <v>108</v>
      </c>
      <c r="D43" s="47">
        <v>0</v>
      </c>
      <c r="E43" s="47">
        <v>406788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9"/>
        <v>406788</v>
      </c>
      <c r="O43" s="48">
        <f t="shared" si="7"/>
        <v>10.270349424358715</v>
      </c>
      <c r="P43" s="9"/>
    </row>
    <row r="44" spans="1:16">
      <c r="A44" s="12"/>
      <c r="B44" s="25">
        <v>341.56</v>
      </c>
      <c r="C44" s="20" t="s">
        <v>54</v>
      </c>
      <c r="D44" s="47">
        <v>0</v>
      </c>
      <c r="E44" s="47">
        <v>25987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9"/>
        <v>25987</v>
      </c>
      <c r="O44" s="48">
        <f t="shared" si="7"/>
        <v>0.65610482730761466</v>
      </c>
      <c r="P44" s="9"/>
    </row>
    <row r="45" spans="1:16">
      <c r="A45" s="12"/>
      <c r="B45" s="25">
        <v>341.9</v>
      </c>
      <c r="C45" s="20" t="s">
        <v>55</v>
      </c>
      <c r="D45" s="47">
        <v>0</v>
      </c>
      <c r="E45" s="47">
        <v>662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9"/>
        <v>662</v>
      </c>
      <c r="O45" s="48">
        <f t="shared" si="7"/>
        <v>1.6713795192890325E-2</v>
      </c>
      <c r="P45" s="9"/>
    </row>
    <row r="46" spans="1:16">
      <c r="A46" s="12"/>
      <c r="B46" s="25">
        <v>342.1</v>
      </c>
      <c r="C46" s="20" t="s">
        <v>56</v>
      </c>
      <c r="D46" s="47">
        <v>0</v>
      </c>
      <c r="E46" s="47">
        <v>209186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9"/>
        <v>209186</v>
      </c>
      <c r="O46" s="48">
        <f t="shared" si="7"/>
        <v>5.2814077964047668</v>
      </c>
      <c r="P46" s="9"/>
    </row>
    <row r="47" spans="1:16">
      <c r="A47" s="12"/>
      <c r="B47" s="25">
        <v>342.2</v>
      </c>
      <c r="C47" s="20" t="s">
        <v>131</v>
      </c>
      <c r="D47" s="47">
        <v>0</v>
      </c>
      <c r="E47" s="47">
        <v>18928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9"/>
        <v>18928</v>
      </c>
      <c r="O47" s="48">
        <f t="shared" si="7"/>
        <v>0.47788325590789738</v>
      </c>
      <c r="P47" s="9"/>
    </row>
    <row r="48" spans="1:16">
      <c r="A48" s="12"/>
      <c r="B48" s="25">
        <v>342.4</v>
      </c>
      <c r="C48" s="20" t="s">
        <v>132</v>
      </c>
      <c r="D48" s="47">
        <v>0</v>
      </c>
      <c r="E48" s="47">
        <v>197456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197456</v>
      </c>
      <c r="O48" s="48">
        <f t="shared" si="7"/>
        <v>4.985255503938598</v>
      </c>
      <c r="P48" s="9"/>
    </row>
    <row r="49" spans="1:16">
      <c r="A49" s="12"/>
      <c r="B49" s="25">
        <v>342.6</v>
      </c>
      <c r="C49" s="20" t="s">
        <v>58</v>
      </c>
      <c r="D49" s="47">
        <v>603360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603360</v>
      </c>
      <c r="O49" s="48">
        <f t="shared" si="7"/>
        <v>15.23328620480711</v>
      </c>
      <c r="P49" s="9"/>
    </row>
    <row r="50" spans="1:16">
      <c r="A50" s="12"/>
      <c r="B50" s="25">
        <v>342.9</v>
      </c>
      <c r="C50" s="20" t="s">
        <v>59</v>
      </c>
      <c r="D50" s="47">
        <v>685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685</v>
      </c>
      <c r="O50" s="48">
        <f t="shared" si="7"/>
        <v>1.729448596243183E-2</v>
      </c>
      <c r="P50" s="9"/>
    </row>
    <row r="51" spans="1:16">
      <c r="A51" s="12"/>
      <c r="B51" s="25">
        <v>343.4</v>
      </c>
      <c r="C51" s="20" t="s">
        <v>60</v>
      </c>
      <c r="D51" s="47">
        <v>0</v>
      </c>
      <c r="E51" s="47">
        <v>0</v>
      </c>
      <c r="F51" s="47">
        <v>0</v>
      </c>
      <c r="G51" s="47">
        <v>0</v>
      </c>
      <c r="H51" s="47">
        <v>0</v>
      </c>
      <c r="I51" s="47">
        <v>1406947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1406947</v>
      </c>
      <c r="O51" s="48">
        <f t="shared" si="7"/>
        <v>35.521788527570187</v>
      </c>
      <c r="P51" s="9"/>
    </row>
    <row r="52" spans="1:16">
      <c r="A52" s="12"/>
      <c r="B52" s="25">
        <v>344.9</v>
      </c>
      <c r="C52" s="20" t="s">
        <v>62</v>
      </c>
      <c r="D52" s="47">
        <v>0</v>
      </c>
      <c r="E52" s="47">
        <v>334281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334281</v>
      </c>
      <c r="O52" s="48">
        <f t="shared" si="7"/>
        <v>8.4397343970914971</v>
      </c>
      <c r="P52" s="9"/>
    </row>
    <row r="53" spans="1:16">
      <c r="A53" s="12"/>
      <c r="B53" s="25">
        <v>347.2</v>
      </c>
      <c r="C53" s="20" t="s">
        <v>64</v>
      </c>
      <c r="D53" s="47">
        <v>0</v>
      </c>
      <c r="E53" s="47">
        <v>262337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262337</v>
      </c>
      <c r="O53" s="48">
        <f t="shared" si="7"/>
        <v>6.6233336699656631</v>
      </c>
      <c r="P53" s="9"/>
    </row>
    <row r="54" spans="1:16">
      <c r="A54" s="12"/>
      <c r="B54" s="25">
        <v>348.11</v>
      </c>
      <c r="C54" s="39" t="s">
        <v>183</v>
      </c>
      <c r="D54" s="47">
        <v>0</v>
      </c>
      <c r="E54" s="47">
        <v>21607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21607</v>
      </c>
      <c r="O54" s="48">
        <f t="shared" si="7"/>
        <v>0.54552110684710164</v>
      </c>
      <c r="P54" s="9"/>
    </row>
    <row r="55" spans="1:16">
      <c r="A55" s="12"/>
      <c r="B55" s="25">
        <v>348.12</v>
      </c>
      <c r="C55" s="39" t="s">
        <v>66</v>
      </c>
      <c r="D55" s="47">
        <v>0</v>
      </c>
      <c r="E55" s="47">
        <v>4179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4179</v>
      </c>
      <c r="O55" s="48">
        <f t="shared" si="7"/>
        <v>0.10550898808321552</v>
      </c>
      <c r="P55" s="9"/>
    </row>
    <row r="56" spans="1:16">
      <c r="A56" s="12"/>
      <c r="B56" s="25">
        <v>348.22</v>
      </c>
      <c r="C56" s="39" t="s">
        <v>68</v>
      </c>
      <c r="D56" s="47">
        <v>0</v>
      </c>
      <c r="E56" s="47">
        <v>13507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13507</v>
      </c>
      <c r="O56" s="48">
        <f t="shared" si="7"/>
        <v>0.3410169662694405</v>
      </c>
      <c r="P56" s="9"/>
    </row>
    <row r="57" spans="1:16">
      <c r="A57" s="12"/>
      <c r="B57" s="25">
        <v>348.31</v>
      </c>
      <c r="C57" s="39" t="s">
        <v>70</v>
      </c>
      <c r="D57" s="47">
        <v>0</v>
      </c>
      <c r="E57" s="47">
        <v>162734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162734</v>
      </c>
      <c r="O57" s="48">
        <f t="shared" si="7"/>
        <v>4.1086144213290243</v>
      </c>
      <c r="P57" s="9"/>
    </row>
    <row r="58" spans="1:16">
      <c r="A58" s="12"/>
      <c r="B58" s="25">
        <v>348.32</v>
      </c>
      <c r="C58" s="39" t="s">
        <v>71</v>
      </c>
      <c r="D58" s="47">
        <v>0</v>
      </c>
      <c r="E58" s="47">
        <v>32874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32874</v>
      </c>
      <c r="O58" s="48">
        <f t="shared" si="7"/>
        <v>0.82998384164815187</v>
      </c>
      <c r="P58" s="9"/>
    </row>
    <row r="59" spans="1:16">
      <c r="A59" s="12"/>
      <c r="B59" s="25">
        <v>348.41</v>
      </c>
      <c r="C59" s="39" t="s">
        <v>72</v>
      </c>
      <c r="D59" s="47">
        <v>0</v>
      </c>
      <c r="E59" s="47">
        <v>385416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385416</v>
      </c>
      <c r="O59" s="48">
        <f t="shared" si="7"/>
        <v>9.7307614623308414</v>
      </c>
      <c r="P59" s="9"/>
    </row>
    <row r="60" spans="1:16">
      <c r="A60" s="12"/>
      <c r="B60" s="25">
        <v>348.42</v>
      </c>
      <c r="C60" s="39" t="s">
        <v>73</v>
      </c>
      <c r="D60" s="47">
        <v>0</v>
      </c>
      <c r="E60" s="47">
        <v>62769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62769</v>
      </c>
      <c r="O60" s="48">
        <f t="shared" si="7"/>
        <v>1.5847556049282974</v>
      </c>
      <c r="P60" s="9"/>
    </row>
    <row r="61" spans="1:16">
      <c r="A61" s="12"/>
      <c r="B61" s="25">
        <v>348.51</v>
      </c>
      <c r="C61" s="39" t="s">
        <v>74</v>
      </c>
      <c r="D61" s="47">
        <v>0</v>
      </c>
      <c r="E61" s="47">
        <v>83591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83591</v>
      </c>
      <c r="O61" s="48">
        <f t="shared" si="7"/>
        <v>2.1104574833366998</v>
      </c>
      <c r="P61" s="9"/>
    </row>
    <row r="62" spans="1:16">
      <c r="A62" s="12"/>
      <c r="B62" s="25">
        <v>348.52</v>
      </c>
      <c r="C62" s="39" t="s">
        <v>75</v>
      </c>
      <c r="D62" s="47">
        <v>0</v>
      </c>
      <c r="E62" s="47">
        <v>58156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58156</v>
      </c>
      <c r="O62" s="48">
        <f t="shared" si="7"/>
        <v>1.4682892344980811</v>
      </c>
      <c r="P62" s="9"/>
    </row>
    <row r="63" spans="1:16">
      <c r="A63" s="12"/>
      <c r="B63" s="25">
        <v>348.53</v>
      </c>
      <c r="C63" s="39" t="s">
        <v>76</v>
      </c>
      <c r="D63" s="47">
        <v>0</v>
      </c>
      <c r="E63" s="47">
        <v>157994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157994</v>
      </c>
      <c r="O63" s="48">
        <f t="shared" si="7"/>
        <v>3.9889416279539489</v>
      </c>
      <c r="P63" s="9"/>
    </row>
    <row r="64" spans="1:16">
      <c r="A64" s="12"/>
      <c r="B64" s="25">
        <v>348.62</v>
      </c>
      <c r="C64" s="39" t="s">
        <v>77</v>
      </c>
      <c r="D64" s="47">
        <v>0</v>
      </c>
      <c r="E64" s="47">
        <v>18719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18719</v>
      </c>
      <c r="O64" s="48">
        <f t="shared" si="7"/>
        <v>0.47260654413249847</v>
      </c>
      <c r="P64" s="9"/>
    </row>
    <row r="65" spans="1:16">
      <c r="A65" s="12"/>
      <c r="B65" s="25">
        <v>348.71</v>
      </c>
      <c r="C65" s="39" t="s">
        <v>78</v>
      </c>
      <c r="D65" s="47">
        <v>0</v>
      </c>
      <c r="E65" s="47">
        <v>33415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>SUM(D65:M65)</f>
        <v>33415</v>
      </c>
      <c r="O65" s="48">
        <f t="shared" si="7"/>
        <v>0.84364269844475859</v>
      </c>
      <c r="P65" s="9"/>
    </row>
    <row r="66" spans="1:16">
      <c r="A66" s="12"/>
      <c r="B66" s="25">
        <v>348.72</v>
      </c>
      <c r="C66" s="39" t="s">
        <v>79</v>
      </c>
      <c r="D66" s="47">
        <v>0</v>
      </c>
      <c r="E66" s="47">
        <v>2709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>SUM(D66:M66)</f>
        <v>2709</v>
      </c>
      <c r="O66" s="48">
        <f t="shared" si="7"/>
        <v>6.8395273682084423E-2</v>
      </c>
      <c r="P66" s="9"/>
    </row>
    <row r="67" spans="1:16">
      <c r="A67" s="12"/>
      <c r="B67" s="25">
        <v>348.93</v>
      </c>
      <c r="C67" s="20" t="s">
        <v>112</v>
      </c>
      <c r="D67" s="47">
        <v>0</v>
      </c>
      <c r="E67" s="47">
        <v>88259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>SUM(D67:M67)</f>
        <v>88259</v>
      </c>
      <c r="O67" s="48">
        <f t="shared" si="7"/>
        <v>2.228312462128863</v>
      </c>
      <c r="P67" s="9"/>
    </row>
    <row r="68" spans="1:16">
      <c r="A68" s="12"/>
      <c r="B68" s="25">
        <v>348.93099999999998</v>
      </c>
      <c r="C68" s="20" t="s">
        <v>113</v>
      </c>
      <c r="D68" s="47">
        <v>0</v>
      </c>
      <c r="E68" s="47">
        <v>49985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>SUM(D68:M68)</f>
        <v>49985</v>
      </c>
      <c r="O68" s="48">
        <f t="shared" si="7"/>
        <v>1.2619925267622703</v>
      </c>
      <c r="P68" s="9"/>
    </row>
    <row r="69" spans="1:16">
      <c r="A69" s="12"/>
      <c r="B69" s="25">
        <v>349</v>
      </c>
      <c r="C69" s="20" t="s">
        <v>1</v>
      </c>
      <c r="D69" s="47">
        <v>0</v>
      </c>
      <c r="E69" s="47">
        <v>3585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9"/>
        <v>3585</v>
      </c>
      <c r="O69" s="48">
        <f t="shared" ref="O69:O88" si="10">(N69/O$90)</f>
        <v>9.0512017774187034E-2</v>
      </c>
      <c r="P69" s="9"/>
    </row>
    <row r="70" spans="1:16" ht="15.75">
      <c r="A70" s="29" t="s">
        <v>49</v>
      </c>
      <c r="B70" s="30"/>
      <c r="C70" s="31"/>
      <c r="D70" s="32">
        <f t="shared" ref="D70:M70" si="11">SUM(D71:D75)</f>
        <v>18340</v>
      </c>
      <c r="E70" s="32">
        <f t="shared" si="11"/>
        <v>427900</v>
      </c>
      <c r="F70" s="32">
        <f t="shared" si="11"/>
        <v>0</v>
      </c>
      <c r="G70" s="32">
        <f t="shared" si="11"/>
        <v>0</v>
      </c>
      <c r="H70" s="32">
        <f t="shared" si="11"/>
        <v>0</v>
      </c>
      <c r="I70" s="32">
        <f t="shared" si="11"/>
        <v>0</v>
      </c>
      <c r="J70" s="32">
        <f t="shared" si="11"/>
        <v>0</v>
      </c>
      <c r="K70" s="32">
        <f t="shared" si="11"/>
        <v>0</v>
      </c>
      <c r="L70" s="32">
        <f t="shared" si="11"/>
        <v>0</v>
      </c>
      <c r="M70" s="32">
        <f t="shared" si="11"/>
        <v>0</v>
      </c>
      <c r="N70" s="32">
        <f t="shared" ref="N70:N77" si="12">SUM(D70:M70)</f>
        <v>446240</v>
      </c>
      <c r="O70" s="46">
        <f t="shared" si="10"/>
        <v>11.266410826095738</v>
      </c>
      <c r="P70" s="10"/>
    </row>
    <row r="71" spans="1:16">
      <c r="A71" s="13"/>
      <c r="B71" s="40">
        <v>351.1</v>
      </c>
      <c r="C71" s="21" t="s">
        <v>81</v>
      </c>
      <c r="D71" s="47">
        <v>0</v>
      </c>
      <c r="E71" s="47">
        <v>217622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2"/>
        <v>217622</v>
      </c>
      <c r="O71" s="48">
        <f t="shared" si="10"/>
        <v>5.4943950717026864</v>
      </c>
      <c r="P71" s="9"/>
    </row>
    <row r="72" spans="1:16">
      <c r="A72" s="13"/>
      <c r="B72" s="40">
        <v>351.5</v>
      </c>
      <c r="C72" s="21" t="s">
        <v>83</v>
      </c>
      <c r="D72" s="47">
        <v>0</v>
      </c>
      <c r="E72" s="47">
        <v>174150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2"/>
        <v>174150</v>
      </c>
      <c r="O72" s="48">
        <f t="shared" si="10"/>
        <v>4.3968390224197131</v>
      </c>
      <c r="P72" s="9"/>
    </row>
    <row r="73" spans="1:16">
      <c r="A73" s="13"/>
      <c r="B73" s="40">
        <v>351.9</v>
      </c>
      <c r="C73" s="21" t="s">
        <v>188</v>
      </c>
      <c r="D73" s="47">
        <v>0</v>
      </c>
      <c r="E73" s="47">
        <v>1626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2"/>
        <v>1626</v>
      </c>
      <c r="O73" s="48">
        <f t="shared" si="10"/>
        <v>4.1052312664108262E-2</v>
      </c>
      <c r="P73" s="9"/>
    </row>
    <row r="74" spans="1:16">
      <c r="A74" s="13"/>
      <c r="B74" s="40">
        <v>352</v>
      </c>
      <c r="C74" s="21" t="s">
        <v>84</v>
      </c>
      <c r="D74" s="47">
        <v>0</v>
      </c>
      <c r="E74" s="47">
        <v>24887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2"/>
        <v>24887</v>
      </c>
      <c r="O74" s="48">
        <f t="shared" si="10"/>
        <v>0.62833266006867294</v>
      </c>
      <c r="P74" s="9"/>
    </row>
    <row r="75" spans="1:16">
      <c r="A75" s="13"/>
      <c r="B75" s="40">
        <v>359</v>
      </c>
      <c r="C75" s="21" t="s">
        <v>85</v>
      </c>
      <c r="D75" s="47">
        <v>18340</v>
      </c>
      <c r="E75" s="47">
        <v>9615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2"/>
        <v>27955</v>
      </c>
      <c r="O75" s="48">
        <f t="shared" si="10"/>
        <v>0.70579175924055748</v>
      </c>
      <c r="P75" s="9"/>
    </row>
    <row r="76" spans="1:16" ht="15.75">
      <c r="A76" s="29" t="s">
        <v>5</v>
      </c>
      <c r="B76" s="30"/>
      <c r="C76" s="31"/>
      <c r="D76" s="32">
        <f t="shared" ref="D76:M76" si="13">SUM(D77:D85)</f>
        <v>437630</v>
      </c>
      <c r="E76" s="32">
        <f t="shared" si="13"/>
        <v>2915162</v>
      </c>
      <c r="F76" s="32">
        <f t="shared" si="13"/>
        <v>3042</v>
      </c>
      <c r="G76" s="32">
        <f t="shared" si="13"/>
        <v>363137</v>
      </c>
      <c r="H76" s="32">
        <f t="shared" si="13"/>
        <v>0</v>
      </c>
      <c r="I76" s="32">
        <f t="shared" si="13"/>
        <v>1723904</v>
      </c>
      <c r="J76" s="32">
        <f t="shared" si="13"/>
        <v>0</v>
      </c>
      <c r="K76" s="32">
        <f t="shared" si="13"/>
        <v>0</v>
      </c>
      <c r="L76" s="32">
        <f t="shared" si="13"/>
        <v>0</v>
      </c>
      <c r="M76" s="32">
        <f t="shared" si="13"/>
        <v>0</v>
      </c>
      <c r="N76" s="32">
        <f t="shared" si="12"/>
        <v>5442875</v>
      </c>
      <c r="O76" s="46">
        <f t="shared" si="10"/>
        <v>137.41857705514039</v>
      </c>
      <c r="P76" s="10"/>
    </row>
    <row r="77" spans="1:16">
      <c r="A77" s="12"/>
      <c r="B77" s="25">
        <v>361.1</v>
      </c>
      <c r="C77" s="20" t="s">
        <v>86</v>
      </c>
      <c r="D77" s="47">
        <v>93910</v>
      </c>
      <c r="E77" s="47">
        <v>791245</v>
      </c>
      <c r="F77" s="47">
        <v>3042</v>
      </c>
      <c r="G77" s="47">
        <v>336131</v>
      </c>
      <c r="H77" s="47">
        <v>0</v>
      </c>
      <c r="I77" s="47">
        <v>135908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2"/>
        <v>1360236</v>
      </c>
      <c r="O77" s="48">
        <f t="shared" si="10"/>
        <v>34.34245606948091</v>
      </c>
      <c r="P77" s="9"/>
    </row>
    <row r="78" spans="1:16">
      <c r="A78" s="12"/>
      <c r="B78" s="25">
        <v>362</v>
      </c>
      <c r="C78" s="20" t="s">
        <v>87</v>
      </c>
      <c r="D78" s="47">
        <v>186038</v>
      </c>
      <c r="E78" s="47">
        <v>44780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ref="N78:N85" si="14">SUM(D78:M78)</f>
        <v>230818</v>
      </c>
      <c r="O78" s="48">
        <f t="shared" si="10"/>
        <v>5.8275600888709356</v>
      </c>
      <c r="P78" s="9"/>
    </row>
    <row r="79" spans="1:16">
      <c r="A79" s="12"/>
      <c r="B79" s="25">
        <v>363.22</v>
      </c>
      <c r="C79" s="20" t="s">
        <v>135</v>
      </c>
      <c r="D79" s="47">
        <v>0</v>
      </c>
      <c r="E79" s="47">
        <v>911370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4"/>
        <v>911370</v>
      </c>
      <c r="O79" s="48">
        <f t="shared" si="10"/>
        <v>23.009745505958392</v>
      </c>
      <c r="P79" s="9"/>
    </row>
    <row r="80" spans="1:16">
      <c r="A80" s="12"/>
      <c r="B80" s="25">
        <v>363.23</v>
      </c>
      <c r="C80" s="20" t="s">
        <v>136</v>
      </c>
      <c r="D80" s="47">
        <v>0</v>
      </c>
      <c r="E80" s="47">
        <v>0</v>
      </c>
      <c r="F80" s="47">
        <v>0</v>
      </c>
      <c r="G80" s="47">
        <v>0</v>
      </c>
      <c r="H80" s="47">
        <v>0</v>
      </c>
      <c r="I80" s="47">
        <v>1550632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4"/>
        <v>1550632</v>
      </c>
      <c r="O80" s="48">
        <f t="shared" si="10"/>
        <v>39.14946475459503</v>
      </c>
      <c r="P80" s="9"/>
    </row>
    <row r="81" spans="1:117">
      <c r="A81" s="12"/>
      <c r="B81" s="25">
        <v>363.24</v>
      </c>
      <c r="C81" s="20" t="s">
        <v>192</v>
      </c>
      <c r="D81" s="47">
        <v>0</v>
      </c>
      <c r="E81" s="47">
        <v>0</v>
      </c>
      <c r="F81" s="47">
        <v>0</v>
      </c>
      <c r="G81" s="47">
        <v>27006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4"/>
        <v>27006</v>
      </c>
      <c r="O81" s="48">
        <f t="shared" si="10"/>
        <v>0.6818319531407796</v>
      </c>
      <c r="P81" s="9"/>
    </row>
    <row r="82" spans="1:117">
      <c r="A82" s="12"/>
      <c r="B82" s="25">
        <v>364</v>
      </c>
      <c r="C82" s="20" t="s">
        <v>88</v>
      </c>
      <c r="D82" s="47">
        <v>10725</v>
      </c>
      <c r="E82" s="47">
        <v>859368</v>
      </c>
      <c r="F82" s="47">
        <v>0</v>
      </c>
      <c r="G82" s="47">
        <v>0</v>
      </c>
      <c r="H82" s="47">
        <v>0</v>
      </c>
      <c r="I82" s="47">
        <v>28039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4"/>
        <v>898132</v>
      </c>
      <c r="O82" s="48">
        <f t="shared" si="10"/>
        <v>22.675520096950113</v>
      </c>
      <c r="P82" s="9"/>
    </row>
    <row r="83" spans="1:117">
      <c r="A83" s="12"/>
      <c r="B83" s="25">
        <v>365</v>
      </c>
      <c r="C83" s="20" t="s">
        <v>89</v>
      </c>
      <c r="D83" s="47">
        <v>0</v>
      </c>
      <c r="E83" s="47">
        <v>0</v>
      </c>
      <c r="F83" s="47">
        <v>0</v>
      </c>
      <c r="G83" s="47">
        <v>0</v>
      </c>
      <c r="H83" s="47">
        <v>0</v>
      </c>
      <c r="I83" s="47">
        <v>4627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4"/>
        <v>4627</v>
      </c>
      <c r="O83" s="48">
        <f t="shared" si="10"/>
        <v>0.11681983437689356</v>
      </c>
      <c r="P83" s="9"/>
    </row>
    <row r="84" spans="1:117">
      <c r="A84" s="12"/>
      <c r="B84" s="25">
        <v>366</v>
      </c>
      <c r="C84" s="20" t="s">
        <v>90</v>
      </c>
      <c r="D84" s="47">
        <v>0</v>
      </c>
      <c r="E84" s="47">
        <v>25520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4"/>
        <v>25520</v>
      </c>
      <c r="O84" s="48">
        <f t="shared" si="10"/>
        <v>0.64431427994344581</v>
      </c>
      <c r="P84" s="9"/>
    </row>
    <row r="85" spans="1:117">
      <c r="A85" s="12"/>
      <c r="B85" s="25">
        <v>369.9</v>
      </c>
      <c r="C85" s="20" t="s">
        <v>91</v>
      </c>
      <c r="D85" s="47">
        <v>146957</v>
      </c>
      <c r="E85" s="47">
        <v>282879</v>
      </c>
      <c r="F85" s="47">
        <v>0</v>
      </c>
      <c r="G85" s="47">
        <v>0</v>
      </c>
      <c r="H85" s="47">
        <v>0</v>
      </c>
      <c r="I85" s="47">
        <v>4698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4"/>
        <v>434534</v>
      </c>
      <c r="O85" s="48">
        <f t="shared" si="10"/>
        <v>10.970864471823875</v>
      </c>
      <c r="P85" s="9"/>
    </row>
    <row r="86" spans="1:117" ht="15.75">
      <c r="A86" s="29" t="s">
        <v>50</v>
      </c>
      <c r="B86" s="30"/>
      <c r="C86" s="31"/>
      <c r="D86" s="32">
        <f t="shared" ref="D86:M86" si="15">SUM(D87:D87)</f>
        <v>282912</v>
      </c>
      <c r="E86" s="32">
        <f t="shared" si="15"/>
        <v>10489762</v>
      </c>
      <c r="F86" s="32">
        <f t="shared" si="15"/>
        <v>0</v>
      </c>
      <c r="G86" s="32">
        <f t="shared" si="15"/>
        <v>273800</v>
      </c>
      <c r="H86" s="32">
        <f t="shared" si="15"/>
        <v>0</v>
      </c>
      <c r="I86" s="32">
        <f t="shared" si="15"/>
        <v>0</v>
      </c>
      <c r="J86" s="32">
        <f t="shared" si="15"/>
        <v>0</v>
      </c>
      <c r="K86" s="32">
        <f t="shared" si="15"/>
        <v>0</v>
      </c>
      <c r="L86" s="32">
        <f t="shared" si="15"/>
        <v>0</v>
      </c>
      <c r="M86" s="32">
        <f t="shared" si="15"/>
        <v>0</v>
      </c>
      <c r="N86" s="32">
        <f>SUM(D86:M86)</f>
        <v>11046474</v>
      </c>
      <c r="O86" s="46">
        <f t="shared" si="10"/>
        <v>278.89502120783681</v>
      </c>
      <c r="P86" s="9"/>
    </row>
    <row r="87" spans="1:117" ht="15.75" thickBot="1">
      <c r="A87" s="12"/>
      <c r="B87" s="25">
        <v>381</v>
      </c>
      <c r="C87" s="20" t="s">
        <v>92</v>
      </c>
      <c r="D87" s="47">
        <v>282912</v>
      </c>
      <c r="E87" s="47">
        <v>10489762</v>
      </c>
      <c r="F87" s="47">
        <v>0</v>
      </c>
      <c r="G87" s="47">
        <v>273800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>SUM(D87:M87)</f>
        <v>11046474</v>
      </c>
      <c r="O87" s="48">
        <f t="shared" si="10"/>
        <v>278.89502120783681</v>
      </c>
      <c r="P87" s="9"/>
    </row>
    <row r="88" spans="1:117" ht="16.5" thickBot="1">
      <c r="A88" s="14" t="s">
        <v>65</v>
      </c>
      <c r="B88" s="23"/>
      <c r="C88" s="22"/>
      <c r="D88" s="15">
        <f t="shared" ref="D88:M88" si="16">SUM(D5,D11,D15,D39,D70,D76,D86)</f>
        <v>15003993</v>
      </c>
      <c r="E88" s="15">
        <f t="shared" si="16"/>
        <v>33325102</v>
      </c>
      <c r="F88" s="15">
        <f t="shared" si="16"/>
        <v>379040</v>
      </c>
      <c r="G88" s="15">
        <f t="shared" si="16"/>
        <v>2340823</v>
      </c>
      <c r="H88" s="15">
        <f t="shared" si="16"/>
        <v>0</v>
      </c>
      <c r="I88" s="15">
        <f t="shared" si="16"/>
        <v>3322027</v>
      </c>
      <c r="J88" s="15">
        <f t="shared" si="16"/>
        <v>0</v>
      </c>
      <c r="K88" s="15">
        <f t="shared" si="16"/>
        <v>0</v>
      </c>
      <c r="L88" s="15">
        <f t="shared" si="16"/>
        <v>0</v>
      </c>
      <c r="M88" s="15">
        <f t="shared" si="16"/>
        <v>0</v>
      </c>
      <c r="N88" s="15">
        <f>SUM(D88:M88)</f>
        <v>54370985</v>
      </c>
      <c r="O88" s="38">
        <f t="shared" si="10"/>
        <v>1372.727353059988</v>
      </c>
      <c r="P88" s="6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</row>
    <row r="89" spans="1:117">
      <c r="A89" s="16"/>
      <c r="B89" s="18"/>
      <c r="C89" s="18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9"/>
    </row>
    <row r="90" spans="1:117">
      <c r="A90" s="41"/>
      <c r="B90" s="42"/>
      <c r="C90" s="42"/>
      <c r="D90" s="43"/>
      <c r="E90" s="43"/>
      <c r="F90" s="43"/>
      <c r="G90" s="43"/>
      <c r="H90" s="43"/>
      <c r="I90" s="43"/>
      <c r="J90" s="43"/>
      <c r="K90" s="43"/>
      <c r="L90" s="119" t="s">
        <v>195</v>
      </c>
      <c r="M90" s="119"/>
      <c r="N90" s="119"/>
      <c r="O90" s="44">
        <v>39608</v>
      </c>
    </row>
    <row r="91" spans="1:117">
      <c r="A91" s="120"/>
      <c r="B91" s="97"/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8"/>
    </row>
    <row r="92" spans="1:117" ht="15.75" customHeight="1" thickBot="1">
      <c r="A92" s="121" t="s">
        <v>125</v>
      </c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1"/>
    </row>
  </sheetData>
  <mergeCells count="10">
    <mergeCell ref="L90:N90"/>
    <mergeCell ref="A91:O91"/>
    <mergeCell ref="A92:O9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EC9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100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196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93</v>
      </c>
      <c r="B3" s="109"/>
      <c r="C3" s="110"/>
      <c r="D3" s="129" t="s">
        <v>44</v>
      </c>
      <c r="E3" s="130"/>
      <c r="F3" s="130"/>
      <c r="G3" s="130"/>
      <c r="H3" s="131"/>
      <c r="I3" s="129" t="s">
        <v>45</v>
      </c>
      <c r="J3" s="131"/>
      <c r="K3" s="129" t="s">
        <v>47</v>
      </c>
      <c r="L3" s="131"/>
      <c r="M3" s="36"/>
      <c r="N3" s="37"/>
      <c r="O3" s="132" t="s">
        <v>98</v>
      </c>
      <c r="P3" s="11"/>
      <c r="Q3"/>
    </row>
    <row r="4" spans="1:133" ht="32.25" customHeight="1" thickBot="1">
      <c r="A4" s="111"/>
      <c r="B4" s="112"/>
      <c r="C4" s="113"/>
      <c r="D4" s="34" t="s">
        <v>6</v>
      </c>
      <c r="E4" s="34" t="s">
        <v>94</v>
      </c>
      <c r="F4" s="34" t="s">
        <v>95</v>
      </c>
      <c r="G4" s="34" t="s">
        <v>96</v>
      </c>
      <c r="H4" s="34" t="s">
        <v>7</v>
      </c>
      <c r="I4" s="34" t="s">
        <v>8</v>
      </c>
      <c r="J4" s="35" t="s">
        <v>97</v>
      </c>
      <c r="K4" s="35" t="s">
        <v>9</v>
      </c>
      <c r="L4" s="35" t="s">
        <v>10</v>
      </c>
      <c r="M4" s="35" t="s">
        <v>11</v>
      </c>
      <c r="N4" s="35" t="s">
        <v>46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SUM(D6:D10)</f>
        <v>7491057</v>
      </c>
      <c r="E5" s="27">
        <f t="shared" si="0"/>
        <v>7859072</v>
      </c>
      <c r="F5" s="27">
        <f t="shared" si="0"/>
        <v>0</v>
      </c>
      <c r="G5" s="27">
        <f t="shared" si="0"/>
        <v>892677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16242806</v>
      </c>
      <c r="O5" s="33">
        <f t="shared" ref="O5:O36" si="1">(N5/O$91)</f>
        <v>418.6398103043893</v>
      </c>
      <c r="P5" s="6"/>
    </row>
    <row r="6" spans="1:133">
      <c r="A6" s="12"/>
      <c r="B6" s="25">
        <v>311</v>
      </c>
      <c r="C6" s="20" t="s">
        <v>3</v>
      </c>
      <c r="D6" s="47">
        <v>5356940</v>
      </c>
      <c r="E6" s="47">
        <v>5358195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10715135</v>
      </c>
      <c r="O6" s="48">
        <f t="shared" si="1"/>
        <v>276.1703909894585</v>
      </c>
      <c r="P6" s="9"/>
    </row>
    <row r="7" spans="1:133">
      <c r="A7" s="12"/>
      <c r="B7" s="25">
        <v>312.10000000000002</v>
      </c>
      <c r="C7" s="20" t="s">
        <v>12</v>
      </c>
      <c r="D7" s="47">
        <v>2004302</v>
      </c>
      <c r="E7" s="47">
        <v>882790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20" si="2">SUM(D7:M7)</f>
        <v>2887092</v>
      </c>
      <c r="O7" s="48">
        <f t="shared" si="1"/>
        <v>74.411505451171422</v>
      </c>
      <c r="P7" s="9"/>
    </row>
    <row r="8" spans="1:133">
      <c r="A8" s="12"/>
      <c r="B8" s="25">
        <v>312.3</v>
      </c>
      <c r="C8" s="20" t="s">
        <v>13</v>
      </c>
      <c r="D8" s="47">
        <v>0</v>
      </c>
      <c r="E8" s="47">
        <v>0</v>
      </c>
      <c r="F8" s="47">
        <v>0</v>
      </c>
      <c r="G8" s="47">
        <v>197155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197155</v>
      </c>
      <c r="O8" s="48">
        <f t="shared" si="1"/>
        <v>5.0814453980772702</v>
      </c>
      <c r="P8" s="9"/>
    </row>
    <row r="9" spans="1:133">
      <c r="A9" s="12"/>
      <c r="B9" s="25">
        <v>312.39999999999998</v>
      </c>
      <c r="C9" s="20" t="s">
        <v>197</v>
      </c>
      <c r="D9" s="47">
        <v>0</v>
      </c>
      <c r="E9" s="47">
        <v>1618087</v>
      </c>
      <c r="F9" s="47">
        <v>0</v>
      </c>
      <c r="G9" s="47">
        <v>695522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2313609</v>
      </c>
      <c r="O9" s="48">
        <f t="shared" si="1"/>
        <v>59.630634810175522</v>
      </c>
      <c r="P9" s="9"/>
    </row>
    <row r="10" spans="1:133">
      <c r="A10" s="12"/>
      <c r="B10" s="25">
        <v>315</v>
      </c>
      <c r="C10" s="20" t="s">
        <v>15</v>
      </c>
      <c r="D10" s="47">
        <v>129815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129815</v>
      </c>
      <c r="O10" s="48">
        <f t="shared" si="1"/>
        <v>3.3458336555065853</v>
      </c>
      <c r="P10" s="9"/>
    </row>
    <row r="11" spans="1:133" ht="15.75">
      <c r="A11" s="29" t="s">
        <v>173</v>
      </c>
      <c r="B11" s="30"/>
      <c r="C11" s="31"/>
      <c r="D11" s="32">
        <f t="shared" ref="D11:M11" si="3">SUM(D12:D14)</f>
        <v>28839</v>
      </c>
      <c r="E11" s="32">
        <f t="shared" si="3"/>
        <v>493329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5">
        <f t="shared" si="2"/>
        <v>522168</v>
      </c>
      <c r="O11" s="46">
        <f t="shared" si="1"/>
        <v>13.45828500734555</v>
      </c>
      <c r="P11" s="10"/>
    </row>
    <row r="12" spans="1:133">
      <c r="A12" s="12"/>
      <c r="B12" s="25">
        <v>321</v>
      </c>
      <c r="C12" s="20" t="s">
        <v>174</v>
      </c>
      <c r="D12" s="47">
        <v>27282</v>
      </c>
      <c r="E12" s="47">
        <v>9183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36465</v>
      </c>
      <c r="O12" s="48">
        <f t="shared" si="1"/>
        <v>0.93984381040748477</v>
      </c>
      <c r="P12" s="9"/>
    </row>
    <row r="13" spans="1:133">
      <c r="A13" s="12"/>
      <c r="B13" s="25">
        <v>322</v>
      </c>
      <c r="C13" s="20" t="s">
        <v>0</v>
      </c>
      <c r="D13" s="47">
        <v>0</v>
      </c>
      <c r="E13" s="47">
        <v>416515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416515</v>
      </c>
      <c r="O13" s="48">
        <f t="shared" si="1"/>
        <v>10.735199360808268</v>
      </c>
      <c r="P13" s="9"/>
    </row>
    <row r="14" spans="1:133">
      <c r="A14" s="12"/>
      <c r="B14" s="25">
        <v>329</v>
      </c>
      <c r="C14" s="20" t="s">
        <v>175</v>
      </c>
      <c r="D14" s="47">
        <v>1557</v>
      </c>
      <c r="E14" s="47">
        <v>67631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69188</v>
      </c>
      <c r="O14" s="48">
        <f t="shared" si="1"/>
        <v>1.7832418361297973</v>
      </c>
      <c r="P14" s="9"/>
    </row>
    <row r="15" spans="1:133" ht="15.75">
      <c r="A15" s="29" t="s">
        <v>21</v>
      </c>
      <c r="B15" s="30"/>
      <c r="C15" s="31"/>
      <c r="D15" s="32">
        <f t="shared" ref="D15:M15" si="4">SUM(D16:D34)</f>
        <v>3464289</v>
      </c>
      <c r="E15" s="32">
        <f t="shared" si="4"/>
        <v>8326316</v>
      </c>
      <c r="F15" s="32">
        <f t="shared" si="4"/>
        <v>619360</v>
      </c>
      <c r="G15" s="32">
        <f t="shared" si="4"/>
        <v>0</v>
      </c>
      <c r="H15" s="32">
        <f t="shared" si="4"/>
        <v>0</v>
      </c>
      <c r="I15" s="32">
        <f t="shared" si="4"/>
        <v>13120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5">
        <f t="shared" si="2"/>
        <v>12423085</v>
      </c>
      <c r="O15" s="46">
        <f t="shared" si="1"/>
        <v>320.19085543441844</v>
      </c>
      <c r="P15" s="10"/>
    </row>
    <row r="16" spans="1:133">
      <c r="A16" s="12"/>
      <c r="B16" s="25">
        <v>331.2</v>
      </c>
      <c r="C16" s="20" t="s">
        <v>20</v>
      </c>
      <c r="D16" s="47">
        <v>0</v>
      </c>
      <c r="E16" s="47">
        <v>393793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393793</v>
      </c>
      <c r="O16" s="48">
        <f t="shared" si="1"/>
        <v>10.149565710456455</v>
      </c>
      <c r="P16" s="9"/>
    </row>
    <row r="17" spans="1:16">
      <c r="A17" s="12"/>
      <c r="B17" s="25">
        <v>331.41</v>
      </c>
      <c r="C17" s="20" t="s">
        <v>26</v>
      </c>
      <c r="D17" s="47">
        <v>0</v>
      </c>
      <c r="E17" s="47">
        <v>45487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2"/>
        <v>45487</v>
      </c>
      <c r="O17" s="48">
        <f t="shared" si="1"/>
        <v>1.1723755766901209</v>
      </c>
      <c r="P17" s="9"/>
    </row>
    <row r="18" spans="1:16">
      <c r="A18" s="12"/>
      <c r="B18" s="25">
        <v>331.9</v>
      </c>
      <c r="C18" s="20" t="s">
        <v>123</v>
      </c>
      <c r="D18" s="47">
        <v>0</v>
      </c>
      <c r="E18" s="47">
        <v>76287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2"/>
        <v>76287</v>
      </c>
      <c r="O18" s="48">
        <f t="shared" si="1"/>
        <v>1.9662104693419933</v>
      </c>
      <c r="P18" s="9"/>
    </row>
    <row r="19" spans="1:16">
      <c r="A19" s="12"/>
      <c r="B19" s="25">
        <v>334.1</v>
      </c>
      <c r="C19" s="20" t="s">
        <v>24</v>
      </c>
      <c r="D19" s="47">
        <v>0</v>
      </c>
      <c r="E19" s="47">
        <v>184187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2"/>
        <v>184187</v>
      </c>
      <c r="O19" s="48">
        <f t="shared" si="1"/>
        <v>4.7472099796386509</v>
      </c>
      <c r="P19" s="9"/>
    </row>
    <row r="20" spans="1:16">
      <c r="A20" s="12"/>
      <c r="B20" s="25">
        <v>334.2</v>
      </c>
      <c r="C20" s="20" t="s">
        <v>25</v>
      </c>
      <c r="D20" s="47">
        <v>0</v>
      </c>
      <c r="E20" s="47">
        <v>470476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2"/>
        <v>470476</v>
      </c>
      <c r="O20" s="48">
        <f t="shared" si="1"/>
        <v>12.125982628418258</v>
      </c>
      <c r="P20" s="9"/>
    </row>
    <row r="21" spans="1:16">
      <c r="A21" s="12"/>
      <c r="B21" s="25">
        <v>334.34</v>
      </c>
      <c r="C21" s="20" t="s">
        <v>29</v>
      </c>
      <c r="D21" s="47">
        <v>0</v>
      </c>
      <c r="E21" s="47">
        <v>0</v>
      </c>
      <c r="F21" s="47">
        <v>0</v>
      </c>
      <c r="G21" s="47">
        <v>0</v>
      </c>
      <c r="H21" s="47">
        <v>0</v>
      </c>
      <c r="I21" s="47">
        <v>13120</v>
      </c>
      <c r="J21" s="47">
        <v>0</v>
      </c>
      <c r="K21" s="47">
        <v>0</v>
      </c>
      <c r="L21" s="47">
        <v>0</v>
      </c>
      <c r="M21" s="47">
        <v>0</v>
      </c>
      <c r="N21" s="47">
        <f>SUM(D21:M21)</f>
        <v>13120</v>
      </c>
      <c r="O21" s="48">
        <f t="shared" si="1"/>
        <v>0.33815304518157685</v>
      </c>
      <c r="P21" s="9"/>
    </row>
    <row r="22" spans="1:16">
      <c r="A22" s="12"/>
      <c r="B22" s="25">
        <v>334.49</v>
      </c>
      <c r="C22" s="20" t="s">
        <v>30</v>
      </c>
      <c r="D22" s="47">
        <v>106235</v>
      </c>
      <c r="E22" s="47">
        <v>3446402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ref="N22:N32" si="5">SUM(D22:M22)</f>
        <v>3552637</v>
      </c>
      <c r="O22" s="48">
        <f t="shared" si="1"/>
        <v>91.565169205391896</v>
      </c>
      <c r="P22" s="9"/>
    </row>
    <row r="23" spans="1:16">
      <c r="A23" s="12"/>
      <c r="B23" s="25">
        <v>334.5</v>
      </c>
      <c r="C23" s="20" t="s">
        <v>31</v>
      </c>
      <c r="D23" s="47">
        <v>0</v>
      </c>
      <c r="E23" s="47">
        <v>368341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5"/>
        <v>368341</v>
      </c>
      <c r="O23" s="48">
        <f t="shared" si="1"/>
        <v>9.4935694218923175</v>
      </c>
      <c r="P23" s="9"/>
    </row>
    <row r="24" spans="1:16">
      <c r="A24" s="12"/>
      <c r="B24" s="25">
        <v>334.7</v>
      </c>
      <c r="C24" s="20" t="s">
        <v>32</v>
      </c>
      <c r="D24" s="47">
        <v>0</v>
      </c>
      <c r="E24" s="47">
        <v>676389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676389</v>
      </c>
      <c r="O24" s="48">
        <f t="shared" si="1"/>
        <v>17.43315549369829</v>
      </c>
      <c r="P24" s="9"/>
    </row>
    <row r="25" spans="1:16">
      <c r="A25" s="12"/>
      <c r="B25" s="25">
        <v>335.12</v>
      </c>
      <c r="C25" s="20" t="s">
        <v>33</v>
      </c>
      <c r="D25" s="47">
        <v>945242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945242</v>
      </c>
      <c r="O25" s="48">
        <f t="shared" si="1"/>
        <v>24.362535116884455</v>
      </c>
      <c r="P25" s="9"/>
    </row>
    <row r="26" spans="1:16">
      <c r="A26" s="12"/>
      <c r="B26" s="25">
        <v>335.14</v>
      </c>
      <c r="C26" s="20" t="s">
        <v>35</v>
      </c>
      <c r="D26" s="47">
        <v>65288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65288</v>
      </c>
      <c r="O26" s="48">
        <f t="shared" si="1"/>
        <v>1.6827237815407614</v>
      </c>
      <c r="P26" s="9"/>
    </row>
    <row r="27" spans="1:16">
      <c r="A27" s="12"/>
      <c r="B27" s="25">
        <v>335.15</v>
      </c>
      <c r="C27" s="20" t="s">
        <v>103</v>
      </c>
      <c r="D27" s="47">
        <v>554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554</v>
      </c>
      <c r="O27" s="48">
        <f t="shared" si="1"/>
        <v>1.427871852367329E-2</v>
      </c>
      <c r="P27" s="9"/>
    </row>
    <row r="28" spans="1:16">
      <c r="A28" s="12"/>
      <c r="B28" s="25">
        <v>335.16</v>
      </c>
      <c r="C28" s="20" t="s">
        <v>36</v>
      </c>
      <c r="D28" s="47">
        <v>0</v>
      </c>
      <c r="E28" s="47">
        <v>233250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233250</v>
      </c>
      <c r="O28" s="48">
        <f t="shared" si="1"/>
        <v>6.0117528802288716</v>
      </c>
      <c r="P28" s="9"/>
    </row>
    <row r="29" spans="1:16">
      <c r="A29" s="12"/>
      <c r="B29" s="25">
        <v>335.18</v>
      </c>
      <c r="C29" s="20" t="s">
        <v>37</v>
      </c>
      <c r="D29" s="47">
        <v>887990</v>
      </c>
      <c r="E29" s="47">
        <v>0</v>
      </c>
      <c r="F29" s="47">
        <v>619360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1507350</v>
      </c>
      <c r="O29" s="48">
        <f t="shared" si="1"/>
        <v>38.850228098662335</v>
      </c>
      <c r="P29" s="9"/>
    </row>
    <row r="30" spans="1:16">
      <c r="A30" s="12"/>
      <c r="B30" s="25">
        <v>335.19</v>
      </c>
      <c r="C30" s="20" t="s">
        <v>178</v>
      </c>
      <c r="D30" s="47">
        <v>1341661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1341661</v>
      </c>
      <c r="O30" s="48">
        <f t="shared" si="1"/>
        <v>34.579782984097527</v>
      </c>
      <c r="P30" s="9"/>
    </row>
    <row r="31" spans="1:16">
      <c r="A31" s="12"/>
      <c r="B31" s="25">
        <v>335.49</v>
      </c>
      <c r="C31" s="20" t="s">
        <v>38</v>
      </c>
      <c r="D31" s="47">
        <v>0</v>
      </c>
      <c r="E31" s="47">
        <v>1521852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1521852</v>
      </c>
      <c r="O31" s="48">
        <f t="shared" si="1"/>
        <v>39.224000618572646</v>
      </c>
      <c r="P31" s="9"/>
    </row>
    <row r="32" spans="1:16">
      <c r="A32" s="12"/>
      <c r="B32" s="25">
        <v>336</v>
      </c>
      <c r="C32" s="20" t="s">
        <v>4</v>
      </c>
      <c r="D32" s="47">
        <v>43875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43875</v>
      </c>
      <c r="O32" s="48">
        <f t="shared" si="1"/>
        <v>1.1308281141266527</v>
      </c>
      <c r="P32" s="9"/>
    </row>
    <row r="33" spans="1:16">
      <c r="A33" s="12"/>
      <c r="B33" s="25">
        <v>337.1</v>
      </c>
      <c r="C33" s="20" t="s">
        <v>40</v>
      </c>
      <c r="D33" s="47">
        <v>73444</v>
      </c>
      <c r="E33" s="47">
        <v>187941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>SUM(D33:M33)</f>
        <v>261385</v>
      </c>
      <c r="O33" s="48">
        <f t="shared" si="1"/>
        <v>6.7369004355782369</v>
      </c>
      <c r="P33" s="9"/>
    </row>
    <row r="34" spans="1:16">
      <c r="A34" s="12"/>
      <c r="B34" s="25">
        <v>337.7</v>
      </c>
      <c r="C34" s="20" t="s">
        <v>43</v>
      </c>
      <c r="D34" s="47">
        <v>0</v>
      </c>
      <c r="E34" s="47">
        <v>721911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>SUM(D34:M34)</f>
        <v>721911</v>
      </c>
      <c r="O34" s="48">
        <f t="shared" si="1"/>
        <v>18.606433155493697</v>
      </c>
      <c r="P34" s="9"/>
    </row>
    <row r="35" spans="1:16" ht="15.75">
      <c r="A35" s="29" t="s">
        <v>48</v>
      </c>
      <c r="B35" s="30"/>
      <c r="C35" s="31"/>
      <c r="D35" s="32">
        <f t="shared" ref="D35:M35" si="6">SUM(D36:D68)</f>
        <v>429714</v>
      </c>
      <c r="E35" s="32">
        <f t="shared" si="6"/>
        <v>3553654</v>
      </c>
      <c r="F35" s="32">
        <f t="shared" si="6"/>
        <v>0</v>
      </c>
      <c r="G35" s="32">
        <f t="shared" si="6"/>
        <v>0</v>
      </c>
      <c r="H35" s="32">
        <f t="shared" si="6"/>
        <v>0</v>
      </c>
      <c r="I35" s="32">
        <f t="shared" si="6"/>
        <v>1812241</v>
      </c>
      <c r="J35" s="32">
        <f t="shared" si="6"/>
        <v>0</v>
      </c>
      <c r="K35" s="32">
        <f t="shared" si="6"/>
        <v>0</v>
      </c>
      <c r="L35" s="32">
        <f t="shared" si="6"/>
        <v>0</v>
      </c>
      <c r="M35" s="32">
        <f t="shared" si="6"/>
        <v>0</v>
      </c>
      <c r="N35" s="32">
        <f>SUM(D35:M35)</f>
        <v>5795609</v>
      </c>
      <c r="O35" s="46">
        <f t="shared" si="1"/>
        <v>149.37521585607877</v>
      </c>
      <c r="P35" s="10"/>
    </row>
    <row r="36" spans="1:16">
      <c r="A36" s="12"/>
      <c r="B36" s="25">
        <v>341.1</v>
      </c>
      <c r="C36" s="20" t="s">
        <v>107</v>
      </c>
      <c r="D36" s="47">
        <v>0</v>
      </c>
      <c r="E36" s="47">
        <v>200071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>SUM(D36:M36)</f>
        <v>200071</v>
      </c>
      <c r="O36" s="48">
        <f t="shared" si="1"/>
        <v>5.1566019742776872</v>
      </c>
      <c r="P36" s="9"/>
    </row>
    <row r="37" spans="1:16">
      <c r="A37" s="12"/>
      <c r="B37" s="25">
        <v>341.15</v>
      </c>
      <c r="C37" s="20" t="s">
        <v>181</v>
      </c>
      <c r="D37" s="47">
        <v>0</v>
      </c>
      <c r="E37" s="47">
        <v>30069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ref="N37:N68" si="7">SUM(D37:M37)</f>
        <v>30069</v>
      </c>
      <c r="O37" s="48">
        <f t="shared" ref="O37:O68" si="8">(N37/O$91)</f>
        <v>0.77499420088146598</v>
      </c>
      <c r="P37" s="9"/>
    </row>
    <row r="38" spans="1:16">
      <c r="A38" s="12"/>
      <c r="B38" s="25">
        <v>341.2</v>
      </c>
      <c r="C38" s="20" t="s">
        <v>182</v>
      </c>
      <c r="D38" s="47">
        <v>0</v>
      </c>
      <c r="E38" s="47">
        <v>93674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93674</v>
      </c>
      <c r="O38" s="48">
        <f t="shared" si="8"/>
        <v>2.4143405757880356</v>
      </c>
      <c r="P38" s="9"/>
    </row>
    <row r="39" spans="1:16">
      <c r="A39" s="12"/>
      <c r="B39" s="25">
        <v>341.51</v>
      </c>
      <c r="C39" s="20" t="s">
        <v>52</v>
      </c>
      <c r="D39" s="47">
        <v>0</v>
      </c>
      <c r="E39" s="47">
        <v>298869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298869</v>
      </c>
      <c r="O39" s="48">
        <f t="shared" si="8"/>
        <v>7.7030078094796259</v>
      </c>
      <c r="P39" s="9"/>
    </row>
    <row r="40" spans="1:16">
      <c r="A40" s="12"/>
      <c r="B40" s="25">
        <v>341.52</v>
      </c>
      <c r="C40" s="20" t="s">
        <v>53</v>
      </c>
      <c r="D40" s="47">
        <v>0</v>
      </c>
      <c r="E40" s="47">
        <v>40112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40112</v>
      </c>
      <c r="O40" s="48">
        <f t="shared" si="8"/>
        <v>1.0338410783783087</v>
      </c>
      <c r="P40" s="9"/>
    </row>
    <row r="41" spans="1:16">
      <c r="A41" s="12"/>
      <c r="B41" s="25">
        <v>341.53</v>
      </c>
      <c r="C41" s="20" t="s">
        <v>130</v>
      </c>
      <c r="D41" s="47">
        <v>0</v>
      </c>
      <c r="E41" s="47">
        <v>20734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20734</v>
      </c>
      <c r="O41" s="48">
        <f t="shared" si="8"/>
        <v>0.53439521637155596</v>
      </c>
      <c r="P41" s="9"/>
    </row>
    <row r="42" spans="1:16">
      <c r="A42" s="12"/>
      <c r="B42" s="25">
        <v>341.54</v>
      </c>
      <c r="C42" s="20" t="s">
        <v>108</v>
      </c>
      <c r="D42" s="47">
        <v>0</v>
      </c>
      <c r="E42" s="47">
        <v>38376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38376</v>
      </c>
      <c r="O42" s="48">
        <f t="shared" si="8"/>
        <v>0.98909765715611231</v>
      </c>
      <c r="P42" s="9"/>
    </row>
    <row r="43" spans="1:16">
      <c r="A43" s="12"/>
      <c r="B43" s="25">
        <v>341.56</v>
      </c>
      <c r="C43" s="20" t="s">
        <v>54</v>
      </c>
      <c r="D43" s="47">
        <v>60</v>
      </c>
      <c r="E43" s="47">
        <v>8938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8998</v>
      </c>
      <c r="O43" s="48">
        <f t="shared" si="8"/>
        <v>0.23191319363901131</v>
      </c>
      <c r="P43" s="9"/>
    </row>
    <row r="44" spans="1:16">
      <c r="A44" s="12"/>
      <c r="B44" s="25">
        <v>341.8</v>
      </c>
      <c r="C44" s="20" t="s">
        <v>109</v>
      </c>
      <c r="D44" s="47">
        <v>501</v>
      </c>
      <c r="E44" s="47">
        <v>505588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506089</v>
      </c>
      <c r="O44" s="48">
        <f t="shared" si="8"/>
        <v>13.043867109977061</v>
      </c>
      <c r="P44" s="9"/>
    </row>
    <row r="45" spans="1:16">
      <c r="A45" s="12"/>
      <c r="B45" s="25">
        <v>341.9</v>
      </c>
      <c r="C45" s="20" t="s">
        <v>55</v>
      </c>
      <c r="D45" s="47">
        <v>0</v>
      </c>
      <c r="E45" s="47">
        <v>19484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19484</v>
      </c>
      <c r="O45" s="48">
        <f t="shared" si="8"/>
        <v>0.50217789118276246</v>
      </c>
      <c r="P45" s="9"/>
    </row>
    <row r="46" spans="1:16">
      <c r="A46" s="12"/>
      <c r="B46" s="25">
        <v>342.1</v>
      </c>
      <c r="C46" s="20" t="s">
        <v>56</v>
      </c>
      <c r="D46" s="47">
        <v>0</v>
      </c>
      <c r="E46" s="47">
        <v>151516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151516</v>
      </c>
      <c r="O46" s="48">
        <f t="shared" si="8"/>
        <v>3.9051521946441921</v>
      </c>
      <c r="P46" s="9"/>
    </row>
    <row r="47" spans="1:16">
      <c r="A47" s="12"/>
      <c r="B47" s="25">
        <v>342.4</v>
      </c>
      <c r="C47" s="20" t="s">
        <v>132</v>
      </c>
      <c r="D47" s="47">
        <v>400</v>
      </c>
      <c r="E47" s="47">
        <v>13124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13524</v>
      </c>
      <c r="O47" s="48">
        <f t="shared" si="8"/>
        <v>0.34856568468259491</v>
      </c>
      <c r="P47" s="9"/>
    </row>
    <row r="48" spans="1:16">
      <c r="A48" s="12"/>
      <c r="B48" s="25">
        <v>342.6</v>
      </c>
      <c r="C48" s="20" t="s">
        <v>58</v>
      </c>
      <c r="D48" s="47">
        <v>291499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291499</v>
      </c>
      <c r="O48" s="48">
        <f t="shared" si="8"/>
        <v>7.513054460166499</v>
      </c>
      <c r="P48" s="9"/>
    </row>
    <row r="49" spans="1:16">
      <c r="A49" s="12"/>
      <c r="B49" s="25">
        <v>342.9</v>
      </c>
      <c r="C49" s="20" t="s">
        <v>59</v>
      </c>
      <c r="D49" s="47">
        <v>0</v>
      </c>
      <c r="E49" s="47">
        <v>176661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7"/>
        <v>176661</v>
      </c>
      <c r="O49" s="48">
        <f t="shared" si="8"/>
        <v>4.5532359081419624</v>
      </c>
      <c r="P49" s="9"/>
    </row>
    <row r="50" spans="1:16">
      <c r="A50" s="12"/>
      <c r="B50" s="25">
        <v>343.4</v>
      </c>
      <c r="C50" s="20" t="s">
        <v>60</v>
      </c>
      <c r="D50" s="47">
        <v>0</v>
      </c>
      <c r="E50" s="47">
        <v>0</v>
      </c>
      <c r="F50" s="47">
        <v>0</v>
      </c>
      <c r="G50" s="47">
        <v>0</v>
      </c>
      <c r="H50" s="47">
        <v>0</v>
      </c>
      <c r="I50" s="47">
        <v>1812241</v>
      </c>
      <c r="J50" s="47">
        <v>0</v>
      </c>
      <c r="K50" s="47">
        <v>0</v>
      </c>
      <c r="L50" s="47">
        <v>0</v>
      </c>
      <c r="M50" s="47">
        <v>0</v>
      </c>
      <c r="N50" s="47">
        <f t="shared" si="7"/>
        <v>1812241</v>
      </c>
      <c r="O50" s="48">
        <f t="shared" si="8"/>
        <v>46.708446093971496</v>
      </c>
      <c r="P50" s="9"/>
    </row>
    <row r="51" spans="1:16">
      <c r="A51" s="12"/>
      <c r="B51" s="25">
        <v>344.9</v>
      </c>
      <c r="C51" s="20" t="s">
        <v>62</v>
      </c>
      <c r="D51" s="47">
        <v>137254</v>
      </c>
      <c r="E51" s="47">
        <v>646990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7"/>
        <v>784244</v>
      </c>
      <c r="O51" s="48">
        <f t="shared" si="8"/>
        <v>20.21299518028815</v>
      </c>
      <c r="P51" s="9"/>
    </row>
    <row r="52" spans="1:16">
      <c r="A52" s="12"/>
      <c r="B52" s="25">
        <v>347.2</v>
      </c>
      <c r="C52" s="20" t="s">
        <v>64</v>
      </c>
      <c r="D52" s="47">
        <v>0</v>
      </c>
      <c r="E52" s="47">
        <v>237796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7"/>
        <v>237796</v>
      </c>
      <c r="O52" s="48">
        <f t="shared" si="8"/>
        <v>6.1289208484754765</v>
      </c>
      <c r="P52" s="9"/>
    </row>
    <row r="53" spans="1:16">
      <c r="A53" s="12"/>
      <c r="B53" s="25">
        <v>348.11</v>
      </c>
      <c r="C53" s="39" t="s">
        <v>183</v>
      </c>
      <c r="D53" s="47">
        <v>0</v>
      </c>
      <c r="E53" s="47">
        <v>1711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7"/>
        <v>1711</v>
      </c>
      <c r="O53" s="48">
        <f t="shared" si="8"/>
        <v>4.4099074718420575E-2</v>
      </c>
      <c r="P53" s="9"/>
    </row>
    <row r="54" spans="1:16">
      <c r="A54" s="12"/>
      <c r="B54" s="25">
        <v>348.12</v>
      </c>
      <c r="C54" s="39" t="s">
        <v>66</v>
      </c>
      <c r="D54" s="47">
        <v>0</v>
      </c>
      <c r="E54" s="47">
        <v>1485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7"/>
        <v>1485</v>
      </c>
      <c r="O54" s="48">
        <f t="shared" si="8"/>
        <v>3.8274182324286705E-2</v>
      </c>
      <c r="P54" s="9"/>
    </row>
    <row r="55" spans="1:16">
      <c r="A55" s="12"/>
      <c r="B55" s="25">
        <v>348.21</v>
      </c>
      <c r="C55" s="39" t="s">
        <v>67</v>
      </c>
      <c r="D55" s="47">
        <v>0</v>
      </c>
      <c r="E55" s="47">
        <v>6373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7"/>
        <v>6373</v>
      </c>
      <c r="O55" s="48">
        <f t="shared" si="8"/>
        <v>0.16425681074254492</v>
      </c>
      <c r="P55" s="9"/>
    </row>
    <row r="56" spans="1:16">
      <c r="A56" s="12"/>
      <c r="B56" s="25">
        <v>348.22</v>
      </c>
      <c r="C56" s="39" t="s">
        <v>68</v>
      </c>
      <c r="D56" s="47">
        <v>0</v>
      </c>
      <c r="E56" s="47">
        <v>15446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7"/>
        <v>15446</v>
      </c>
      <c r="O56" s="48">
        <f t="shared" si="8"/>
        <v>0.39810304389288381</v>
      </c>
      <c r="P56" s="9"/>
    </row>
    <row r="57" spans="1:16">
      <c r="A57" s="12"/>
      <c r="B57" s="25">
        <v>348.23</v>
      </c>
      <c r="C57" s="39" t="s">
        <v>69</v>
      </c>
      <c r="D57" s="47">
        <v>0</v>
      </c>
      <c r="E57" s="47">
        <v>75614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7"/>
        <v>75614</v>
      </c>
      <c r="O57" s="48">
        <f t="shared" si="8"/>
        <v>1.9488646614603469</v>
      </c>
      <c r="P57" s="9"/>
    </row>
    <row r="58" spans="1:16">
      <c r="A58" s="12"/>
      <c r="B58" s="25">
        <v>348.31</v>
      </c>
      <c r="C58" s="39" t="s">
        <v>70</v>
      </c>
      <c r="D58" s="47">
        <v>0</v>
      </c>
      <c r="E58" s="47">
        <v>139189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7"/>
        <v>139189</v>
      </c>
      <c r="O58" s="48">
        <f t="shared" si="8"/>
        <v>3.5874378205623856</v>
      </c>
      <c r="P58" s="9"/>
    </row>
    <row r="59" spans="1:16">
      <c r="A59" s="12"/>
      <c r="B59" s="25">
        <v>348.32</v>
      </c>
      <c r="C59" s="39" t="s">
        <v>71</v>
      </c>
      <c r="D59" s="47">
        <v>0</v>
      </c>
      <c r="E59" s="47">
        <v>33608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7"/>
        <v>33608</v>
      </c>
      <c r="O59" s="48">
        <f t="shared" si="8"/>
        <v>0.86620789195597825</v>
      </c>
      <c r="P59" s="9"/>
    </row>
    <row r="60" spans="1:16">
      <c r="A60" s="12"/>
      <c r="B60" s="25">
        <v>348.41</v>
      </c>
      <c r="C60" s="39" t="s">
        <v>72</v>
      </c>
      <c r="D60" s="47">
        <v>0</v>
      </c>
      <c r="E60" s="47">
        <v>87643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7"/>
        <v>87643</v>
      </c>
      <c r="O60" s="48">
        <f t="shared" si="8"/>
        <v>2.2588984252171449</v>
      </c>
      <c r="P60" s="9"/>
    </row>
    <row r="61" spans="1:16">
      <c r="A61" s="12"/>
      <c r="B61" s="25">
        <v>348.42</v>
      </c>
      <c r="C61" s="39" t="s">
        <v>73</v>
      </c>
      <c r="D61" s="47">
        <v>0</v>
      </c>
      <c r="E61" s="47">
        <v>272098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7"/>
        <v>272098</v>
      </c>
      <c r="O61" s="48">
        <f t="shared" si="8"/>
        <v>7.013015799376273</v>
      </c>
      <c r="P61" s="9"/>
    </row>
    <row r="62" spans="1:16">
      <c r="A62" s="12"/>
      <c r="B62" s="25">
        <v>348.43</v>
      </c>
      <c r="C62" s="39" t="s">
        <v>184</v>
      </c>
      <c r="D62" s="47">
        <v>0</v>
      </c>
      <c r="E62" s="47">
        <v>30227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7"/>
        <v>30227</v>
      </c>
      <c r="O62" s="48">
        <f t="shared" si="8"/>
        <v>0.77906647078532953</v>
      </c>
      <c r="P62" s="9"/>
    </row>
    <row r="63" spans="1:16">
      <c r="A63" s="12"/>
      <c r="B63" s="25">
        <v>348.51</v>
      </c>
      <c r="C63" s="39" t="s">
        <v>74</v>
      </c>
      <c r="D63" s="47">
        <v>0</v>
      </c>
      <c r="E63" s="47">
        <v>37714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7"/>
        <v>37714</v>
      </c>
      <c r="O63" s="48">
        <f t="shared" si="8"/>
        <v>0.97203536173612726</v>
      </c>
      <c r="P63" s="9"/>
    </row>
    <row r="64" spans="1:16">
      <c r="A64" s="12"/>
      <c r="B64" s="25">
        <v>348.52</v>
      </c>
      <c r="C64" s="39" t="s">
        <v>75</v>
      </c>
      <c r="D64" s="47">
        <v>0</v>
      </c>
      <c r="E64" s="47">
        <v>142703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7"/>
        <v>142703</v>
      </c>
      <c r="O64" s="48">
        <f t="shared" si="8"/>
        <v>3.6780071651331219</v>
      </c>
      <c r="P64" s="9"/>
    </row>
    <row r="65" spans="1:16">
      <c r="A65" s="12"/>
      <c r="B65" s="25">
        <v>348.53</v>
      </c>
      <c r="C65" s="39" t="s">
        <v>76</v>
      </c>
      <c r="D65" s="47">
        <v>0</v>
      </c>
      <c r="E65" s="47">
        <v>168711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7"/>
        <v>168711</v>
      </c>
      <c r="O65" s="48">
        <f t="shared" si="8"/>
        <v>4.3483337199412357</v>
      </c>
      <c r="P65" s="9"/>
    </row>
    <row r="66" spans="1:16">
      <c r="A66" s="12"/>
      <c r="B66" s="25">
        <v>348.71</v>
      </c>
      <c r="C66" s="39" t="s">
        <v>78</v>
      </c>
      <c r="D66" s="47">
        <v>0</v>
      </c>
      <c r="E66" s="47">
        <v>38044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>SUM(D66:M66)</f>
        <v>38044</v>
      </c>
      <c r="O66" s="48">
        <f t="shared" si="8"/>
        <v>0.98054073558596866</v>
      </c>
      <c r="P66" s="9"/>
    </row>
    <row r="67" spans="1:16">
      <c r="A67" s="12"/>
      <c r="B67" s="25">
        <v>348.72</v>
      </c>
      <c r="C67" s="39" t="s">
        <v>79</v>
      </c>
      <c r="D67" s="47">
        <v>0</v>
      </c>
      <c r="E67" s="47">
        <v>2580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>SUM(D67:M67)</f>
        <v>2580</v>
      </c>
      <c r="O67" s="48">
        <f t="shared" si="8"/>
        <v>6.6496559189669832E-2</v>
      </c>
      <c r="P67" s="9"/>
    </row>
    <row r="68" spans="1:16">
      <c r="A68" s="12"/>
      <c r="B68" s="25">
        <v>349</v>
      </c>
      <c r="C68" s="20" t="s">
        <v>1</v>
      </c>
      <c r="D68" s="47">
        <v>0</v>
      </c>
      <c r="E68" s="47">
        <v>18506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7"/>
        <v>18506</v>
      </c>
      <c r="O68" s="48">
        <f t="shared" si="8"/>
        <v>0.4769710559550504</v>
      </c>
      <c r="P68" s="9"/>
    </row>
    <row r="69" spans="1:16" ht="15.75">
      <c r="A69" s="29" t="s">
        <v>49</v>
      </c>
      <c r="B69" s="30"/>
      <c r="C69" s="31"/>
      <c r="D69" s="32">
        <f t="shared" ref="D69:M69" si="9">SUM(D70:D76)</f>
        <v>12516</v>
      </c>
      <c r="E69" s="32">
        <f t="shared" si="9"/>
        <v>333566</v>
      </c>
      <c r="F69" s="32">
        <f t="shared" si="9"/>
        <v>0</v>
      </c>
      <c r="G69" s="32">
        <f t="shared" si="9"/>
        <v>0</v>
      </c>
      <c r="H69" s="32">
        <f t="shared" si="9"/>
        <v>0</v>
      </c>
      <c r="I69" s="32">
        <f t="shared" si="9"/>
        <v>0</v>
      </c>
      <c r="J69" s="32">
        <f t="shared" si="9"/>
        <v>0</v>
      </c>
      <c r="K69" s="32">
        <f t="shared" si="9"/>
        <v>0</v>
      </c>
      <c r="L69" s="32">
        <f t="shared" si="9"/>
        <v>0</v>
      </c>
      <c r="M69" s="32">
        <f t="shared" si="9"/>
        <v>0</v>
      </c>
      <c r="N69" s="32">
        <f>SUM(D69:M69)</f>
        <v>346082</v>
      </c>
      <c r="O69" s="46">
        <f t="shared" ref="O69:O89" si="10">(N69/O$91)</f>
        <v>8.9198690687904332</v>
      </c>
      <c r="P69" s="10"/>
    </row>
    <row r="70" spans="1:16">
      <c r="A70" s="13"/>
      <c r="B70" s="40">
        <v>351.1</v>
      </c>
      <c r="C70" s="21" t="s">
        <v>81</v>
      </c>
      <c r="D70" s="47">
        <v>0</v>
      </c>
      <c r="E70" s="47">
        <v>19002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>SUM(D70:M70)</f>
        <v>19002</v>
      </c>
      <c r="O70" s="48">
        <f t="shared" si="10"/>
        <v>0.48975489058996363</v>
      </c>
      <c r="P70" s="9"/>
    </row>
    <row r="71" spans="1:16">
      <c r="A71" s="13"/>
      <c r="B71" s="40">
        <v>351.2</v>
      </c>
      <c r="C71" s="21" t="s">
        <v>82</v>
      </c>
      <c r="D71" s="47">
        <v>0</v>
      </c>
      <c r="E71" s="47">
        <v>90349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ref="N71:N76" si="11">SUM(D71:M71)</f>
        <v>90349</v>
      </c>
      <c r="O71" s="48">
        <f t="shared" si="10"/>
        <v>2.3286424907858452</v>
      </c>
      <c r="P71" s="9"/>
    </row>
    <row r="72" spans="1:16">
      <c r="A72" s="13"/>
      <c r="B72" s="40">
        <v>351.3</v>
      </c>
      <c r="C72" s="21" t="s">
        <v>186</v>
      </c>
      <c r="D72" s="47">
        <v>0</v>
      </c>
      <c r="E72" s="47">
        <v>57613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57613</v>
      </c>
      <c r="O72" s="48">
        <f t="shared" si="10"/>
        <v>1.4849094048815692</v>
      </c>
      <c r="P72" s="9"/>
    </row>
    <row r="73" spans="1:16">
      <c r="A73" s="13"/>
      <c r="B73" s="40">
        <v>351.4</v>
      </c>
      <c r="C73" s="21" t="s">
        <v>187</v>
      </c>
      <c r="D73" s="47">
        <v>0</v>
      </c>
      <c r="E73" s="47">
        <v>85050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85050</v>
      </c>
      <c r="O73" s="48">
        <f t="shared" si="10"/>
        <v>2.1920668058455113</v>
      </c>
      <c r="P73" s="9"/>
    </row>
    <row r="74" spans="1:16">
      <c r="A74" s="13"/>
      <c r="B74" s="40">
        <v>352</v>
      </c>
      <c r="C74" s="21" t="s">
        <v>84</v>
      </c>
      <c r="D74" s="47">
        <v>0</v>
      </c>
      <c r="E74" s="47">
        <v>25343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25343</v>
      </c>
      <c r="O74" s="48">
        <f t="shared" si="10"/>
        <v>0.65318693780767545</v>
      </c>
      <c r="P74" s="9"/>
    </row>
    <row r="75" spans="1:16">
      <c r="A75" s="13"/>
      <c r="B75" s="40">
        <v>354</v>
      </c>
      <c r="C75" s="21" t="s">
        <v>189</v>
      </c>
      <c r="D75" s="47">
        <v>0</v>
      </c>
      <c r="E75" s="47">
        <v>56209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56209</v>
      </c>
      <c r="O75" s="48">
        <f t="shared" si="10"/>
        <v>1.4487229052295163</v>
      </c>
      <c r="P75" s="9"/>
    </row>
    <row r="76" spans="1:16">
      <c r="A76" s="13"/>
      <c r="B76" s="40">
        <v>359</v>
      </c>
      <c r="C76" s="21" t="s">
        <v>85</v>
      </c>
      <c r="D76" s="47">
        <v>12516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12516</v>
      </c>
      <c r="O76" s="48">
        <f t="shared" si="10"/>
        <v>0.32258563365035181</v>
      </c>
      <c r="P76" s="9"/>
    </row>
    <row r="77" spans="1:16" ht="15.75">
      <c r="A77" s="29" t="s">
        <v>5</v>
      </c>
      <c r="B77" s="30"/>
      <c r="C77" s="31"/>
      <c r="D77" s="32">
        <f t="shared" ref="D77:M77" si="12">SUM(D78:D85)</f>
        <v>315717</v>
      </c>
      <c r="E77" s="32">
        <f t="shared" si="12"/>
        <v>1941482</v>
      </c>
      <c r="F77" s="32">
        <f t="shared" si="12"/>
        <v>5874</v>
      </c>
      <c r="G77" s="32">
        <f t="shared" si="12"/>
        <v>195307</v>
      </c>
      <c r="H77" s="32">
        <f t="shared" si="12"/>
        <v>0</v>
      </c>
      <c r="I77" s="32">
        <f t="shared" si="12"/>
        <v>1743585</v>
      </c>
      <c r="J77" s="32">
        <f t="shared" si="12"/>
        <v>0</v>
      </c>
      <c r="K77" s="32">
        <f t="shared" si="12"/>
        <v>0</v>
      </c>
      <c r="L77" s="32">
        <f t="shared" si="12"/>
        <v>0</v>
      </c>
      <c r="M77" s="32">
        <f t="shared" si="12"/>
        <v>0</v>
      </c>
      <c r="N77" s="32">
        <f>SUM(D77:M77)</f>
        <v>4201965</v>
      </c>
      <c r="O77" s="46">
        <f t="shared" si="10"/>
        <v>108.30085826954303</v>
      </c>
      <c r="P77" s="10"/>
    </row>
    <row r="78" spans="1:16">
      <c r="A78" s="12"/>
      <c r="B78" s="25">
        <v>361.1</v>
      </c>
      <c r="C78" s="20" t="s">
        <v>86</v>
      </c>
      <c r="D78" s="47">
        <v>66915</v>
      </c>
      <c r="E78" s="47">
        <v>499161</v>
      </c>
      <c r="F78" s="47">
        <v>5874</v>
      </c>
      <c r="G78" s="47">
        <v>187149</v>
      </c>
      <c r="H78" s="47">
        <v>0</v>
      </c>
      <c r="I78" s="47">
        <v>101214</v>
      </c>
      <c r="J78" s="47">
        <v>0</v>
      </c>
      <c r="K78" s="47">
        <v>0</v>
      </c>
      <c r="L78" s="47">
        <v>0</v>
      </c>
      <c r="M78" s="47">
        <v>0</v>
      </c>
      <c r="N78" s="47">
        <f>SUM(D78:M78)</f>
        <v>860313</v>
      </c>
      <c r="O78" s="48">
        <f t="shared" si="10"/>
        <v>22.173586948117219</v>
      </c>
      <c r="P78" s="9"/>
    </row>
    <row r="79" spans="1:16">
      <c r="A79" s="12"/>
      <c r="B79" s="25">
        <v>362</v>
      </c>
      <c r="C79" s="20" t="s">
        <v>87</v>
      </c>
      <c r="D79" s="47">
        <v>88446</v>
      </c>
      <c r="E79" s="47">
        <v>34524</v>
      </c>
      <c r="F79" s="47">
        <v>0</v>
      </c>
      <c r="G79" s="47">
        <v>0</v>
      </c>
      <c r="H79" s="47">
        <v>0</v>
      </c>
      <c r="I79" s="47">
        <v>14421</v>
      </c>
      <c r="J79" s="47">
        <v>0</v>
      </c>
      <c r="K79" s="47">
        <v>0</v>
      </c>
      <c r="L79" s="47">
        <v>0</v>
      </c>
      <c r="M79" s="47">
        <v>0</v>
      </c>
      <c r="N79" s="47">
        <f t="shared" ref="N79:N85" si="13">SUM(D79:M79)</f>
        <v>137391</v>
      </c>
      <c r="O79" s="48">
        <f t="shared" si="10"/>
        <v>3.5410964200108248</v>
      </c>
      <c r="P79" s="9"/>
    </row>
    <row r="80" spans="1:16">
      <c r="A80" s="12"/>
      <c r="B80" s="25">
        <v>363.11</v>
      </c>
      <c r="C80" s="20" t="s">
        <v>17</v>
      </c>
      <c r="D80" s="47">
        <v>0</v>
      </c>
      <c r="E80" s="47">
        <v>26026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3"/>
        <v>26026</v>
      </c>
      <c r="O80" s="48">
        <f t="shared" si="10"/>
        <v>0.67079048429083221</v>
      </c>
      <c r="P80" s="9"/>
    </row>
    <row r="81" spans="1:119">
      <c r="A81" s="12"/>
      <c r="B81" s="25">
        <v>363.12</v>
      </c>
      <c r="C81" s="20" t="s">
        <v>191</v>
      </c>
      <c r="D81" s="47">
        <v>0</v>
      </c>
      <c r="E81" s="47">
        <v>875537</v>
      </c>
      <c r="F81" s="47">
        <v>0</v>
      </c>
      <c r="G81" s="47">
        <v>0</v>
      </c>
      <c r="H81" s="47">
        <v>0</v>
      </c>
      <c r="I81" s="47">
        <v>1491608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3"/>
        <v>2367145</v>
      </c>
      <c r="O81" s="48">
        <f t="shared" si="10"/>
        <v>61.010464187221324</v>
      </c>
      <c r="P81" s="9"/>
    </row>
    <row r="82" spans="1:119">
      <c r="A82" s="12"/>
      <c r="B82" s="25">
        <v>364</v>
      </c>
      <c r="C82" s="20" t="s">
        <v>88</v>
      </c>
      <c r="D82" s="47">
        <v>0</v>
      </c>
      <c r="E82" s="47">
        <v>109588</v>
      </c>
      <c r="F82" s="47">
        <v>0</v>
      </c>
      <c r="G82" s="47">
        <v>0</v>
      </c>
      <c r="H82" s="47">
        <v>0</v>
      </c>
      <c r="I82" s="47">
        <v>24475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3"/>
        <v>134063</v>
      </c>
      <c r="O82" s="48">
        <f t="shared" si="10"/>
        <v>3.4553210134281813</v>
      </c>
      <c r="P82" s="9"/>
    </row>
    <row r="83" spans="1:119">
      <c r="A83" s="12"/>
      <c r="B83" s="25">
        <v>365</v>
      </c>
      <c r="C83" s="20" t="s">
        <v>89</v>
      </c>
      <c r="D83" s="47">
        <v>0</v>
      </c>
      <c r="E83" s="47">
        <v>2441</v>
      </c>
      <c r="F83" s="47">
        <v>0</v>
      </c>
      <c r="G83" s="47">
        <v>0</v>
      </c>
      <c r="H83" s="47">
        <v>0</v>
      </c>
      <c r="I83" s="47">
        <v>3610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3"/>
        <v>6051</v>
      </c>
      <c r="O83" s="48">
        <f t="shared" si="10"/>
        <v>0.1559576277739117</v>
      </c>
      <c r="P83" s="9"/>
    </row>
    <row r="84" spans="1:119">
      <c r="A84" s="12"/>
      <c r="B84" s="25">
        <v>366</v>
      </c>
      <c r="C84" s="20" t="s">
        <v>90</v>
      </c>
      <c r="D84" s="47">
        <v>0</v>
      </c>
      <c r="E84" s="47">
        <v>17711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3"/>
        <v>17711</v>
      </c>
      <c r="O84" s="48">
        <f t="shared" si="10"/>
        <v>0.45648083713497772</v>
      </c>
      <c r="P84" s="9"/>
    </row>
    <row r="85" spans="1:119">
      <c r="A85" s="12"/>
      <c r="B85" s="25">
        <v>369</v>
      </c>
      <c r="C85" s="20" t="s">
        <v>200</v>
      </c>
      <c r="D85" s="47">
        <v>160356</v>
      </c>
      <c r="E85" s="47">
        <v>376494</v>
      </c>
      <c r="F85" s="47">
        <v>0</v>
      </c>
      <c r="G85" s="47">
        <v>8158</v>
      </c>
      <c r="H85" s="47">
        <v>0</v>
      </c>
      <c r="I85" s="47">
        <v>108257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3"/>
        <v>653265</v>
      </c>
      <c r="O85" s="48">
        <f t="shared" si="10"/>
        <v>16.837160751565762</v>
      </c>
      <c r="P85" s="9"/>
    </row>
    <row r="86" spans="1:119" ht="15.75">
      <c r="A86" s="29" t="s">
        <v>50</v>
      </c>
      <c r="B86" s="30"/>
      <c r="C86" s="31"/>
      <c r="D86" s="32">
        <f t="shared" ref="D86:M86" si="14">SUM(D87:D88)</f>
        <v>100000</v>
      </c>
      <c r="E86" s="32">
        <f t="shared" si="14"/>
        <v>9069452</v>
      </c>
      <c r="F86" s="32">
        <f t="shared" si="14"/>
        <v>0</v>
      </c>
      <c r="G86" s="32">
        <f t="shared" si="14"/>
        <v>75000</v>
      </c>
      <c r="H86" s="32">
        <f t="shared" si="14"/>
        <v>0</v>
      </c>
      <c r="I86" s="32">
        <f t="shared" si="14"/>
        <v>0</v>
      </c>
      <c r="J86" s="32">
        <f t="shared" si="14"/>
        <v>0</v>
      </c>
      <c r="K86" s="32">
        <f t="shared" si="14"/>
        <v>0</v>
      </c>
      <c r="L86" s="32">
        <f t="shared" si="14"/>
        <v>0</v>
      </c>
      <c r="M86" s="32">
        <f t="shared" si="14"/>
        <v>0</v>
      </c>
      <c r="N86" s="32">
        <f>SUM(D86:M86)</f>
        <v>9244452</v>
      </c>
      <c r="O86" s="46">
        <f t="shared" si="10"/>
        <v>238.26521302095415</v>
      </c>
      <c r="P86" s="9"/>
    </row>
    <row r="87" spans="1:119">
      <c r="A87" s="12"/>
      <c r="B87" s="25">
        <v>381</v>
      </c>
      <c r="C87" s="20" t="s">
        <v>92</v>
      </c>
      <c r="D87" s="47">
        <v>100000</v>
      </c>
      <c r="E87" s="47">
        <v>8376702</v>
      </c>
      <c r="F87" s="47">
        <v>0</v>
      </c>
      <c r="G87" s="47">
        <v>75000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>SUM(D87:M87)</f>
        <v>8551702</v>
      </c>
      <c r="O87" s="48">
        <f t="shared" si="10"/>
        <v>220.41037140132477</v>
      </c>
      <c r="P87" s="9"/>
    </row>
    <row r="88" spans="1:119" ht="15.75" thickBot="1">
      <c r="A88" s="12"/>
      <c r="B88" s="25">
        <v>384</v>
      </c>
      <c r="C88" s="20" t="s">
        <v>168</v>
      </c>
      <c r="D88" s="47">
        <v>0</v>
      </c>
      <c r="E88" s="47">
        <v>692750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>SUM(D88:M88)</f>
        <v>692750</v>
      </c>
      <c r="O88" s="48">
        <f t="shared" si="10"/>
        <v>17.854841619629372</v>
      </c>
      <c r="P88" s="9"/>
    </row>
    <row r="89" spans="1:119" ht="16.5" thickBot="1">
      <c r="A89" s="14" t="s">
        <v>65</v>
      </c>
      <c r="B89" s="23"/>
      <c r="C89" s="22"/>
      <c r="D89" s="15">
        <f t="shared" ref="D89:M89" si="15">SUM(D5,D11,D15,D35,D69,D77,D86)</f>
        <v>11842132</v>
      </c>
      <c r="E89" s="15">
        <f t="shared" si="15"/>
        <v>31576871</v>
      </c>
      <c r="F89" s="15">
        <f t="shared" si="15"/>
        <v>625234</v>
      </c>
      <c r="G89" s="15">
        <f t="shared" si="15"/>
        <v>1162984</v>
      </c>
      <c r="H89" s="15">
        <f t="shared" si="15"/>
        <v>0</v>
      </c>
      <c r="I89" s="15">
        <f t="shared" si="15"/>
        <v>3568946</v>
      </c>
      <c r="J89" s="15">
        <f t="shared" si="15"/>
        <v>0</v>
      </c>
      <c r="K89" s="15">
        <f t="shared" si="15"/>
        <v>0</v>
      </c>
      <c r="L89" s="15">
        <f t="shared" si="15"/>
        <v>0</v>
      </c>
      <c r="M89" s="15">
        <f t="shared" si="15"/>
        <v>0</v>
      </c>
      <c r="N89" s="15">
        <f>SUM(D89:M89)</f>
        <v>48776167</v>
      </c>
      <c r="O89" s="38">
        <f t="shared" si="10"/>
        <v>1257.1501069615197</v>
      </c>
      <c r="P89" s="6"/>
      <c r="Q89" s="2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</row>
    <row r="90" spans="1:119">
      <c r="A90" s="16"/>
      <c r="B90" s="18"/>
      <c r="C90" s="18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9"/>
    </row>
    <row r="91" spans="1:119">
      <c r="A91" s="41"/>
      <c r="B91" s="42"/>
      <c r="C91" s="42"/>
      <c r="D91" s="43"/>
      <c r="E91" s="43"/>
      <c r="F91" s="43"/>
      <c r="G91" s="43"/>
      <c r="H91" s="43"/>
      <c r="I91" s="43"/>
      <c r="J91" s="43"/>
      <c r="K91" s="43"/>
      <c r="L91" s="119" t="s">
        <v>198</v>
      </c>
      <c r="M91" s="119"/>
      <c r="N91" s="119"/>
      <c r="O91" s="44">
        <v>38799</v>
      </c>
    </row>
    <row r="92" spans="1:119">
      <c r="A92" s="120"/>
      <c r="B92" s="97"/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8"/>
    </row>
    <row r="93" spans="1:119" ht="15.75" customHeight="1" thickBot="1">
      <c r="A93" s="121" t="s">
        <v>125</v>
      </c>
      <c r="B93" s="100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1"/>
    </row>
  </sheetData>
  <mergeCells count="10">
    <mergeCell ref="L91:N91"/>
    <mergeCell ref="A92:O92"/>
    <mergeCell ref="A93:O9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EC9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2" t="s">
        <v>100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4"/>
      <c r="P1" s="7"/>
      <c r="Q1"/>
    </row>
    <row r="2" spans="1:133" ht="24" thickBot="1">
      <c r="A2" s="125" t="s">
        <v>199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7"/>
      <c r="Q2"/>
    </row>
    <row r="3" spans="1:133" ht="18" customHeight="1">
      <c r="A3" s="128" t="s">
        <v>93</v>
      </c>
      <c r="B3" s="109"/>
      <c r="C3" s="110"/>
      <c r="D3" s="129" t="s">
        <v>44</v>
      </c>
      <c r="E3" s="130"/>
      <c r="F3" s="130"/>
      <c r="G3" s="130"/>
      <c r="H3" s="131"/>
      <c r="I3" s="129" t="s">
        <v>45</v>
      </c>
      <c r="J3" s="131"/>
      <c r="K3" s="129" t="s">
        <v>47</v>
      </c>
      <c r="L3" s="131"/>
      <c r="M3" s="36"/>
      <c r="N3" s="37"/>
      <c r="O3" s="132" t="s">
        <v>98</v>
      </c>
      <c r="P3" s="11"/>
      <c r="Q3"/>
    </row>
    <row r="4" spans="1:133" ht="32.25" customHeight="1" thickBot="1">
      <c r="A4" s="111"/>
      <c r="B4" s="112"/>
      <c r="C4" s="113"/>
      <c r="D4" s="34" t="s">
        <v>6</v>
      </c>
      <c r="E4" s="34" t="s">
        <v>94</v>
      </c>
      <c r="F4" s="34" t="s">
        <v>95</v>
      </c>
      <c r="G4" s="34" t="s">
        <v>96</v>
      </c>
      <c r="H4" s="34" t="s">
        <v>7</v>
      </c>
      <c r="I4" s="34" t="s">
        <v>8</v>
      </c>
      <c r="J4" s="35" t="s">
        <v>97</v>
      </c>
      <c r="K4" s="35" t="s">
        <v>9</v>
      </c>
      <c r="L4" s="35" t="s">
        <v>10</v>
      </c>
      <c r="M4" s="35" t="s">
        <v>11</v>
      </c>
      <c r="N4" s="35" t="s">
        <v>46</v>
      </c>
      <c r="O4" s="118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6658988</v>
      </c>
      <c r="E5" s="27">
        <f t="shared" si="0"/>
        <v>7648928</v>
      </c>
      <c r="F5" s="27">
        <f t="shared" si="0"/>
        <v>0</v>
      </c>
      <c r="G5" s="27">
        <f t="shared" si="0"/>
        <v>1142389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15450305</v>
      </c>
      <c r="O5" s="33">
        <f t="shared" ref="O5:O36" si="1">(N5/O$90)</f>
        <v>404.7337192853775</v>
      </c>
      <c r="P5" s="6"/>
    </row>
    <row r="6" spans="1:133">
      <c r="A6" s="12"/>
      <c r="B6" s="25">
        <v>311</v>
      </c>
      <c r="C6" s="20" t="s">
        <v>3</v>
      </c>
      <c r="D6" s="47">
        <v>4891874</v>
      </c>
      <c r="E6" s="47">
        <v>4841259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9733133</v>
      </c>
      <c r="O6" s="48">
        <f t="shared" si="1"/>
        <v>254.96759574579556</v>
      </c>
      <c r="P6" s="9"/>
    </row>
    <row r="7" spans="1:133">
      <c r="A7" s="12"/>
      <c r="B7" s="25">
        <v>312.10000000000002</v>
      </c>
      <c r="C7" s="20" t="s">
        <v>12</v>
      </c>
      <c r="D7" s="47">
        <v>0</v>
      </c>
      <c r="E7" s="47">
        <v>92016</v>
      </c>
      <c r="F7" s="47">
        <v>0</v>
      </c>
      <c r="G7" s="47">
        <v>890718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21" si="2">SUM(D7:M7)</f>
        <v>982734</v>
      </c>
      <c r="O7" s="48">
        <f t="shared" si="1"/>
        <v>25.743542725415203</v>
      </c>
      <c r="P7" s="9"/>
    </row>
    <row r="8" spans="1:133">
      <c r="A8" s="12"/>
      <c r="B8" s="25">
        <v>312.2</v>
      </c>
      <c r="C8" s="20" t="s">
        <v>171</v>
      </c>
      <c r="D8" s="47">
        <v>0</v>
      </c>
      <c r="E8" s="47">
        <v>81673</v>
      </c>
      <c r="F8" s="47">
        <v>0</v>
      </c>
      <c r="G8" s="47">
        <v>251671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>SUM(D8:M8)</f>
        <v>333344</v>
      </c>
      <c r="O8" s="48">
        <f t="shared" si="1"/>
        <v>8.732226122491749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1619123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1619123</v>
      </c>
      <c r="O9" s="48">
        <f t="shared" si="1"/>
        <v>42.41428721119086</v>
      </c>
      <c r="P9" s="9"/>
    </row>
    <row r="10" spans="1:133">
      <c r="A10" s="12"/>
      <c r="B10" s="25">
        <v>312.42</v>
      </c>
      <c r="C10" s="20" t="s">
        <v>172</v>
      </c>
      <c r="D10" s="47">
        <v>0</v>
      </c>
      <c r="E10" s="47">
        <v>4792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4792</v>
      </c>
      <c r="O10" s="48">
        <f t="shared" si="1"/>
        <v>0.125530465762037</v>
      </c>
      <c r="P10" s="9"/>
    </row>
    <row r="11" spans="1:133">
      <c r="A11" s="12"/>
      <c r="B11" s="25">
        <v>312.60000000000002</v>
      </c>
      <c r="C11" s="20" t="s">
        <v>119</v>
      </c>
      <c r="D11" s="47">
        <v>1654817</v>
      </c>
      <c r="E11" s="47">
        <v>1010065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2664882</v>
      </c>
      <c r="O11" s="48">
        <f t="shared" si="1"/>
        <v>69.80882275894588</v>
      </c>
      <c r="P11" s="9"/>
    </row>
    <row r="12" spans="1:133">
      <c r="A12" s="12"/>
      <c r="B12" s="25">
        <v>315</v>
      </c>
      <c r="C12" s="20" t="s">
        <v>15</v>
      </c>
      <c r="D12" s="47">
        <v>112297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112297</v>
      </c>
      <c r="O12" s="48">
        <f t="shared" si="1"/>
        <v>2.9417142557761826</v>
      </c>
      <c r="P12" s="9"/>
    </row>
    <row r="13" spans="1:133" ht="15.75">
      <c r="A13" s="29" t="s">
        <v>173</v>
      </c>
      <c r="B13" s="30"/>
      <c r="C13" s="31"/>
      <c r="D13" s="32">
        <f t="shared" ref="D13:M13" si="3">SUM(D14:D16)</f>
        <v>36040</v>
      </c>
      <c r="E13" s="32">
        <f t="shared" si="3"/>
        <v>487627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5">
        <f t="shared" si="2"/>
        <v>523667</v>
      </c>
      <c r="O13" s="46">
        <f t="shared" si="1"/>
        <v>13.717896997956725</v>
      </c>
      <c r="P13" s="10"/>
    </row>
    <row r="14" spans="1:133">
      <c r="A14" s="12"/>
      <c r="B14" s="25">
        <v>321</v>
      </c>
      <c r="C14" s="20" t="s">
        <v>174</v>
      </c>
      <c r="D14" s="47">
        <v>23411</v>
      </c>
      <c r="E14" s="47">
        <v>2415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25826</v>
      </c>
      <c r="O14" s="48">
        <f t="shared" si="1"/>
        <v>0.67653376643788965</v>
      </c>
      <c r="P14" s="9"/>
    </row>
    <row r="15" spans="1:133">
      <c r="A15" s="12"/>
      <c r="B15" s="25">
        <v>322</v>
      </c>
      <c r="C15" s="20" t="s">
        <v>0</v>
      </c>
      <c r="D15" s="47">
        <v>0</v>
      </c>
      <c r="E15" s="47">
        <v>470426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470426</v>
      </c>
      <c r="O15" s="48">
        <f t="shared" si="1"/>
        <v>12.323204275161105</v>
      </c>
      <c r="P15" s="9"/>
    </row>
    <row r="16" spans="1:133">
      <c r="A16" s="12"/>
      <c r="B16" s="25">
        <v>329</v>
      </c>
      <c r="C16" s="20" t="s">
        <v>175</v>
      </c>
      <c r="D16" s="47">
        <v>12629</v>
      </c>
      <c r="E16" s="47">
        <v>14786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27415</v>
      </c>
      <c r="O16" s="48">
        <f t="shared" si="1"/>
        <v>0.71815895635773042</v>
      </c>
      <c r="P16" s="9"/>
    </row>
    <row r="17" spans="1:16" ht="15.75">
      <c r="A17" s="29" t="s">
        <v>21</v>
      </c>
      <c r="B17" s="30"/>
      <c r="C17" s="31"/>
      <c r="D17" s="32">
        <f t="shared" ref="D17:M17" si="4">SUM(D18:D38)</f>
        <v>2601386</v>
      </c>
      <c r="E17" s="32">
        <f t="shared" si="4"/>
        <v>9937839</v>
      </c>
      <c r="F17" s="32">
        <f t="shared" si="4"/>
        <v>1057681</v>
      </c>
      <c r="G17" s="32">
        <f t="shared" si="4"/>
        <v>0</v>
      </c>
      <c r="H17" s="32">
        <f t="shared" si="4"/>
        <v>0</v>
      </c>
      <c r="I17" s="32">
        <f t="shared" si="4"/>
        <v>191176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5">
        <f t="shared" si="2"/>
        <v>13788082</v>
      </c>
      <c r="O17" s="46">
        <f t="shared" si="1"/>
        <v>361.1903913658511</v>
      </c>
      <c r="P17" s="10"/>
    </row>
    <row r="18" spans="1:16">
      <c r="A18" s="12"/>
      <c r="B18" s="25">
        <v>331.2</v>
      </c>
      <c r="C18" s="20" t="s">
        <v>20</v>
      </c>
      <c r="D18" s="47">
        <v>0</v>
      </c>
      <c r="E18" s="47">
        <v>460967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2"/>
        <v>460967</v>
      </c>
      <c r="O18" s="48">
        <f t="shared" si="1"/>
        <v>12.075417823649605</v>
      </c>
      <c r="P18" s="9"/>
    </row>
    <row r="19" spans="1:16">
      <c r="A19" s="12"/>
      <c r="B19" s="25">
        <v>331.5</v>
      </c>
      <c r="C19" s="20" t="s">
        <v>22</v>
      </c>
      <c r="D19" s="47">
        <v>34572</v>
      </c>
      <c r="E19" s="47">
        <v>671480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2"/>
        <v>706052</v>
      </c>
      <c r="O19" s="48">
        <f t="shared" si="1"/>
        <v>18.495625294703203</v>
      </c>
      <c r="P19" s="9"/>
    </row>
    <row r="20" spans="1:16">
      <c r="A20" s="12"/>
      <c r="B20" s="25">
        <v>334.1</v>
      </c>
      <c r="C20" s="20" t="s">
        <v>24</v>
      </c>
      <c r="D20" s="47">
        <v>2250</v>
      </c>
      <c r="E20" s="47">
        <v>30422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2"/>
        <v>32672</v>
      </c>
      <c r="O20" s="48">
        <f t="shared" si="1"/>
        <v>0.85587048776654262</v>
      </c>
      <c r="P20" s="9"/>
    </row>
    <row r="21" spans="1:16">
      <c r="A21" s="12"/>
      <c r="B21" s="25">
        <v>334.2</v>
      </c>
      <c r="C21" s="20" t="s">
        <v>25</v>
      </c>
      <c r="D21" s="47">
        <v>0</v>
      </c>
      <c r="E21" s="47">
        <v>107761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2"/>
        <v>107761</v>
      </c>
      <c r="O21" s="48">
        <f t="shared" si="1"/>
        <v>2.8228899250798971</v>
      </c>
      <c r="P21" s="9"/>
    </row>
    <row r="22" spans="1:16">
      <c r="A22" s="12"/>
      <c r="B22" s="25">
        <v>334.34</v>
      </c>
      <c r="C22" s="20" t="s">
        <v>29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191176</v>
      </c>
      <c r="J22" s="47">
        <v>0</v>
      </c>
      <c r="K22" s="47">
        <v>0</v>
      </c>
      <c r="L22" s="47">
        <v>0</v>
      </c>
      <c r="M22" s="47">
        <v>0</v>
      </c>
      <c r="N22" s="47">
        <f>SUM(D22:M22)</f>
        <v>191176</v>
      </c>
      <c r="O22" s="48">
        <f t="shared" si="1"/>
        <v>5.0080159270707814</v>
      </c>
      <c r="P22" s="9"/>
    </row>
    <row r="23" spans="1:16">
      <c r="A23" s="12"/>
      <c r="B23" s="25">
        <v>334.39</v>
      </c>
      <c r="C23" s="20" t="s">
        <v>143</v>
      </c>
      <c r="D23" s="47">
        <v>0</v>
      </c>
      <c r="E23" s="47">
        <v>2250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ref="N23:N35" si="5">SUM(D23:M23)</f>
        <v>2250</v>
      </c>
      <c r="O23" s="48">
        <f t="shared" si="1"/>
        <v>5.894064022633206E-2</v>
      </c>
      <c r="P23" s="9"/>
    </row>
    <row r="24" spans="1:16">
      <c r="A24" s="12"/>
      <c r="B24" s="25">
        <v>334.41</v>
      </c>
      <c r="C24" s="20" t="s">
        <v>176</v>
      </c>
      <c r="D24" s="47">
        <v>457725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5"/>
        <v>457725</v>
      </c>
      <c r="O24" s="48">
        <f t="shared" si="1"/>
        <v>11.990490910043485</v>
      </c>
      <c r="P24" s="9"/>
    </row>
    <row r="25" spans="1:16">
      <c r="A25" s="12"/>
      <c r="B25" s="25">
        <v>334.49</v>
      </c>
      <c r="C25" s="20" t="s">
        <v>30</v>
      </c>
      <c r="D25" s="47">
        <v>0</v>
      </c>
      <c r="E25" s="47">
        <v>4741008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5"/>
        <v>4741008</v>
      </c>
      <c r="O25" s="48">
        <f t="shared" si="1"/>
        <v>124.1946874836276</v>
      </c>
      <c r="P25" s="9"/>
    </row>
    <row r="26" spans="1:16">
      <c r="A26" s="12"/>
      <c r="B26" s="25">
        <v>334.5</v>
      </c>
      <c r="C26" s="20" t="s">
        <v>31</v>
      </c>
      <c r="D26" s="47">
        <v>0</v>
      </c>
      <c r="E26" s="47">
        <v>350000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5"/>
        <v>350000</v>
      </c>
      <c r="O26" s="48">
        <f t="shared" si="1"/>
        <v>9.1685440352072085</v>
      </c>
      <c r="P26" s="9"/>
    </row>
    <row r="27" spans="1:16">
      <c r="A27" s="12"/>
      <c r="B27" s="25">
        <v>334.7</v>
      </c>
      <c r="C27" s="20" t="s">
        <v>32</v>
      </c>
      <c r="D27" s="47">
        <v>45179</v>
      </c>
      <c r="E27" s="47">
        <v>677282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5"/>
        <v>722461</v>
      </c>
      <c r="O27" s="48">
        <f t="shared" si="1"/>
        <v>18.925472834913815</v>
      </c>
      <c r="P27" s="9"/>
    </row>
    <row r="28" spans="1:16">
      <c r="A28" s="12"/>
      <c r="B28" s="25">
        <v>335.12</v>
      </c>
      <c r="C28" s="20" t="s">
        <v>33</v>
      </c>
      <c r="D28" s="47">
        <v>501586</v>
      </c>
      <c r="E28" s="47">
        <v>180102</v>
      </c>
      <c r="F28" s="47">
        <v>137593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819281</v>
      </c>
      <c r="O28" s="48">
        <f t="shared" si="1"/>
        <v>21.461754073453136</v>
      </c>
      <c r="P28" s="9"/>
    </row>
    <row r="29" spans="1:16">
      <c r="A29" s="12"/>
      <c r="B29" s="25">
        <v>335.14</v>
      </c>
      <c r="C29" s="20" t="s">
        <v>35</v>
      </c>
      <c r="D29" s="47">
        <v>60962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60962</v>
      </c>
      <c r="O29" s="48">
        <f t="shared" si="1"/>
        <v>1.5969508042122911</v>
      </c>
      <c r="P29" s="9"/>
    </row>
    <row r="30" spans="1:16">
      <c r="A30" s="12"/>
      <c r="B30" s="25">
        <v>335.15</v>
      </c>
      <c r="C30" s="20" t="s">
        <v>103</v>
      </c>
      <c r="D30" s="47">
        <v>1782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1782</v>
      </c>
      <c r="O30" s="48">
        <f t="shared" si="1"/>
        <v>4.668098705925499E-2</v>
      </c>
      <c r="P30" s="9"/>
    </row>
    <row r="31" spans="1:16">
      <c r="A31" s="12"/>
      <c r="B31" s="25">
        <v>335.16</v>
      </c>
      <c r="C31" s="20" t="s">
        <v>36</v>
      </c>
      <c r="D31" s="47">
        <v>0</v>
      </c>
      <c r="E31" s="47">
        <v>233250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233250</v>
      </c>
      <c r="O31" s="48">
        <f t="shared" si="1"/>
        <v>6.11017970346309</v>
      </c>
      <c r="P31" s="9"/>
    </row>
    <row r="32" spans="1:16">
      <c r="A32" s="12"/>
      <c r="B32" s="25">
        <v>335.18</v>
      </c>
      <c r="C32" s="20" t="s">
        <v>37</v>
      </c>
      <c r="D32" s="47">
        <v>502670</v>
      </c>
      <c r="E32" s="47">
        <v>0</v>
      </c>
      <c r="F32" s="47">
        <v>920088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1422758</v>
      </c>
      <c r="O32" s="48">
        <f t="shared" si="1"/>
        <v>37.270341069838111</v>
      </c>
      <c r="P32" s="9"/>
    </row>
    <row r="33" spans="1:16">
      <c r="A33" s="12"/>
      <c r="B33" s="25">
        <v>335.22</v>
      </c>
      <c r="C33" s="20" t="s">
        <v>179</v>
      </c>
      <c r="D33" s="47">
        <v>912895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912895</v>
      </c>
      <c r="O33" s="48">
        <f t="shared" si="1"/>
        <v>23.914051448629959</v>
      </c>
      <c r="P33" s="9"/>
    </row>
    <row r="34" spans="1:16">
      <c r="A34" s="12"/>
      <c r="B34" s="25">
        <v>335.49</v>
      </c>
      <c r="C34" s="20" t="s">
        <v>38</v>
      </c>
      <c r="D34" s="47">
        <v>0</v>
      </c>
      <c r="E34" s="47">
        <v>1662668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1662668</v>
      </c>
      <c r="O34" s="48">
        <f t="shared" si="1"/>
        <v>43.554985068371145</v>
      </c>
      <c r="P34" s="9"/>
    </row>
    <row r="35" spans="1:16">
      <c r="A35" s="12"/>
      <c r="B35" s="25">
        <v>336</v>
      </c>
      <c r="C35" s="20" t="s">
        <v>4</v>
      </c>
      <c r="D35" s="47">
        <v>21388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21388</v>
      </c>
      <c r="O35" s="48">
        <f t="shared" si="1"/>
        <v>0.56027662807146228</v>
      </c>
      <c r="P35" s="9"/>
    </row>
    <row r="36" spans="1:16">
      <c r="A36" s="12"/>
      <c r="B36" s="25">
        <v>337.1</v>
      </c>
      <c r="C36" s="20" t="s">
        <v>40</v>
      </c>
      <c r="D36" s="47">
        <v>28766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>SUM(D36:M36)</f>
        <v>28766</v>
      </c>
      <c r="O36" s="48">
        <f t="shared" si="1"/>
        <v>0.7535495363336302</v>
      </c>
      <c r="P36" s="9"/>
    </row>
    <row r="37" spans="1:16">
      <c r="A37" s="12"/>
      <c r="B37" s="25">
        <v>337.3</v>
      </c>
      <c r="C37" s="20" t="s">
        <v>42</v>
      </c>
      <c r="D37" s="47">
        <v>31611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>SUM(D37:M37)</f>
        <v>31611</v>
      </c>
      <c r="O37" s="48">
        <f t="shared" ref="O37:O68" si="6">(N37/O$90)</f>
        <v>0.82807670141981449</v>
      </c>
      <c r="P37" s="9"/>
    </row>
    <row r="38" spans="1:16">
      <c r="A38" s="12"/>
      <c r="B38" s="25">
        <v>337.7</v>
      </c>
      <c r="C38" s="20" t="s">
        <v>43</v>
      </c>
      <c r="D38" s="47">
        <v>0</v>
      </c>
      <c r="E38" s="47">
        <v>820649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>SUM(D38:M38)</f>
        <v>820649</v>
      </c>
      <c r="O38" s="48">
        <f t="shared" si="6"/>
        <v>21.497589982710746</v>
      </c>
      <c r="P38" s="9"/>
    </row>
    <row r="39" spans="1:16" ht="15.75">
      <c r="A39" s="29" t="s">
        <v>48</v>
      </c>
      <c r="B39" s="30"/>
      <c r="C39" s="31"/>
      <c r="D39" s="32">
        <f t="shared" ref="D39:M39" si="7">SUM(D40:D68)</f>
        <v>892736</v>
      </c>
      <c r="E39" s="32">
        <f t="shared" si="7"/>
        <v>3588269</v>
      </c>
      <c r="F39" s="32">
        <f t="shared" si="7"/>
        <v>0</v>
      </c>
      <c r="G39" s="32">
        <f t="shared" si="7"/>
        <v>0</v>
      </c>
      <c r="H39" s="32">
        <f t="shared" si="7"/>
        <v>0</v>
      </c>
      <c r="I39" s="32">
        <f t="shared" si="7"/>
        <v>1160960</v>
      </c>
      <c r="J39" s="32">
        <f t="shared" si="7"/>
        <v>0</v>
      </c>
      <c r="K39" s="32">
        <f t="shared" si="7"/>
        <v>0</v>
      </c>
      <c r="L39" s="32">
        <f t="shared" si="7"/>
        <v>0</v>
      </c>
      <c r="M39" s="32">
        <f t="shared" si="7"/>
        <v>0</v>
      </c>
      <c r="N39" s="32">
        <f>SUM(D39:M39)</f>
        <v>5641965</v>
      </c>
      <c r="O39" s="46">
        <f t="shared" si="6"/>
        <v>147.79601299313669</v>
      </c>
      <c r="P39" s="10"/>
    </row>
    <row r="40" spans="1:16">
      <c r="A40" s="12"/>
      <c r="B40" s="25">
        <v>341.1</v>
      </c>
      <c r="C40" s="20" t="s">
        <v>107</v>
      </c>
      <c r="D40" s="47">
        <v>0</v>
      </c>
      <c r="E40" s="47">
        <v>275144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>SUM(D40:M40)</f>
        <v>275144</v>
      </c>
      <c r="O40" s="48">
        <f t="shared" si="6"/>
        <v>7.2076282286372928</v>
      </c>
      <c r="P40" s="9"/>
    </row>
    <row r="41" spans="1:16">
      <c r="A41" s="12"/>
      <c r="B41" s="25">
        <v>341.3</v>
      </c>
      <c r="C41" s="20" t="s">
        <v>51</v>
      </c>
      <c r="D41" s="47">
        <v>338415</v>
      </c>
      <c r="E41" s="47">
        <v>22095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ref="N41:N64" si="8">SUM(D41:M41)</f>
        <v>360510</v>
      </c>
      <c r="O41" s="48">
        <f t="shared" si="6"/>
        <v>9.4438623146644307</v>
      </c>
      <c r="P41" s="9"/>
    </row>
    <row r="42" spans="1:16">
      <c r="A42" s="12"/>
      <c r="B42" s="25">
        <v>341.8</v>
      </c>
      <c r="C42" s="20" t="s">
        <v>109</v>
      </c>
      <c r="D42" s="47">
        <v>9667</v>
      </c>
      <c r="E42" s="47">
        <v>795118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804785</v>
      </c>
      <c r="O42" s="48">
        <f t="shared" si="6"/>
        <v>21.082019175354954</v>
      </c>
      <c r="P42" s="9"/>
    </row>
    <row r="43" spans="1:16">
      <c r="A43" s="12"/>
      <c r="B43" s="25">
        <v>341.9</v>
      </c>
      <c r="C43" s="20" t="s">
        <v>55</v>
      </c>
      <c r="D43" s="47">
        <v>0</v>
      </c>
      <c r="E43" s="47">
        <v>160331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160331</v>
      </c>
      <c r="O43" s="48">
        <f t="shared" si="6"/>
        <v>4.2000052391680205</v>
      </c>
      <c r="P43" s="9"/>
    </row>
    <row r="44" spans="1:16">
      <c r="A44" s="12"/>
      <c r="B44" s="25">
        <v>342.1</v>
      </c>
      <c r="C44" s="20" t="s">
        <v>56</v>
      </c>
      <c r="D44" s="47">
        <v>0</v>
      </c>
      <c r="E44" s="47">
        <v>145070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145070</v>
      </c>
      <c r="O44" s="48">
        <f t="shared" si="6"/>
        <v>3.800230523392885</v>
      </c>
      <c r="P44" s="9"/>
    </row>
    <row r="45" spans="1:16">
      <c r="A45" s="12"/>
      <c r="B45" s="25">
        <v>342.2</v>
      </c>
      <c r="C45" s="20" t="s">
        <v>131</v>
      </c>
      <c r="D45" s="47">
        <v>0</v>
      </c>
      <c r="E45" s="47">
        <v>16371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16371</v>
      </c>
      <c r="O45" s="48">
        <f t="shared" si="6"/>
        <v>0.42885209828679205</v>
      </c>
      <c r="P45" s="9"/>
    </row>
    <row r="46" spans="1:16">
      <c r="A46" s="12"/>
      <c r="B46" s="25">
        <v>342.3</v>
      </c>
      <c r="C46" s="20" t="s">
        <v>110</v>
      </c>
      <c r="D46" s="47">
        <v>0</v>
      </c>
      <c r="E46" s="47">
        <v>1470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1470</v>
      </c>
      <c r="O46" s="48">
        <f t="shared" si="6"/>
        <v>3.8507884947870281E-2</v>
      </c>
      <c r="P46" s="9"/>
    </row>
    <row r="47" spans="1:16">
      <c r="A47" s="12"/>
      <c r="B47" s="25">
        <v>342.6</v>
      </c>
      <c r="C47" s="20" t="s">
        <v>58</v>
      </c>
      <c r="D47" s="47">
        <v>456785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456785</v>
      </c>
      <c r="O47" s="48">
        <f t="shared" si="6"/>
        <v>11.965866820348928</v>
      </c>
      <c r="P47" s="9"/>
    </row>
    <row r="48" spans="1:16">
      <c r="A48" s="12"/>
      <c r="B48" s="25">
        <v>342.9</v>
      </c>
      <c r="C48" s="20" t="s">
        <v>59</v>
      </c>
      <c r="D48" s="47">
        <v>140</v>
      </c>
      <c r="E48" s="47">
        <v>164975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165115</v>
      </c>
      <c r="O48" s="48">
        <f t="shared" si="6"/>
        <v>4.3253261382092525</v>
      </c>
      <c r="P48" s="9"/>
    </row>
    <row r="49" spans="1:16">
      <c r="A49" s="12"/>
      <c r="B49" s="25">
        <v>343.4</v>
      </c>
      <c r="C49" s="20" t="s">
        <v>60</v>
      </c>
      <c r="D49" s="47">
        <v>0</v>
      </c>
      <c r="E49" s="47">
        <v>0</v>
      </c>
      <c r="F49" s="47">
        <v>0</v>
      </c>
      <c r="G49" s="47">
        <v>0</v>
      </c>
      <c r="H49" s="47">
        <v>0</v>
      </c>
      <c r="I49" s="47">
        <v>1160960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1160960</v>
      </c>
      <c r="O49" s="48">
        <f t="shared" si="6"/>
        <v>30.412322523183317</v>
      </c>
      <c r="P49" s="9"/>
    </row>
    <row r="50" spans="1:16">
      <c r="A50" s="12"/>
      <c r="B50" s="25">
        <v>344.1</v>
      </c>
      <c r="C50" s="20" t="s">
        <v>61</v>
      </c>
      <c r="D50" s="47">
        <v>87729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87729</v>
      </c>
      <c r="O50" s="48">
        <f t="shared" si="6"/>
        <v>2.2981348561848378</v>
      </c>
      <c r="P50" s="9"/>
    </row>
    <row r="51" spans="1:16">
      <c r="A51" s="12"/>
      <c r="B51" s="25">
        <v>344.9</v>
      </c>
      <c r="C51" s="20" t="s">
        <v>62</v>
      </c>
      <c r="D51" s="47">
        <v>0</v>
      </c>
      <c r="E51" s="47">
        <v>1004486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1004486</v>
      </c>
      <c r="O51" s="48">
        <f t="shared" si="6"/>
        <v>26.313354639283283</v>
      </c>
      <c r="P51" s="9"/>
    </row>
    <row r="52" spans="1:16">
      <c r="A52" s="12"/>
      <c r="B52" s="25">
        <v>347.2</v>
      </c>
      <c r="C52" s="20" t="s">
        <v>64</v>
      </c>
      <c r="D52" s="47">
        <v>0</v>
      </c>
      <c r="E52" s="47">
        <v>214801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214801</v>
      </c>
      <c r="O52" s="48">
        <f t="shared" si="6"/>
        <v>5.6268926494472682</v>
      </c>
      <c r="P52" s="9"/>
    </row>
    <row r="53" spans="1:16">
      <c r="A53" s="12"/>
      <c r="B53" s="25">
        <v>348.11</v>
      </c>
      <c r="C53" s="39" t="s">
        <v>183</v>
      </c>
      <c r="D53" s="47">
        <v>0</v>
      </c>
      <c r="E53" s="47">
        <v>401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401</v>
      </c>
      <c r="O53" s="48">
        <f t="shared" si="6"/>
        <v>1.0504531880337403E-2</v>
      </c>
      <c r="P53" s="9"/>
    </row>
    <row r="54" spans="1:16">
      <c r="A54" s="12"/>
      <c r="B54" s="25">
        <v>348.12</v>
      </c>
      <c r="C54" s="39" t="s">
        <v>66</v>
      </c>
      <c r="D54" s="47">
        <v>0</v>
      </c>
      <c r="E54" s="47">
        <v>1305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1305</v>
      </c>
      <c r="O54" s="48">
        <f t="shared" si="6"/>
        <v>3.4185571331272591E-2</v>
      </c>
      <c r="P54" s="9"/>
    </row>
    <row r="55" spans="1:16">
      <c r="A55" s="12"/>
      <c r="B55" s="25">
        <v>348.13</v>
      </c>
      <c r="C55" s="39" t="s">
        <v>133</v>
      </c>
      <c r="D55" s="47">
        <v>0</v>
      </c>
      <c r="E55" s="47">
        <v>13668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13668</v>
      </c>
      <c r="O55" s="48">
        <f t="shared" si="6"/>
        <v>0.35804474249489182</v>
      </c>
      <c r="P55" s="9"/>
    </row>
    <row r="56" spans="1:16">
      <c r="A56" s="12"/>
      <c r="B56" s="25">
        <v>348.21</v>
      </c>
      <c r="C56" s="39" t="s">
        <v>67</v>
      </c>
      <c r="D56" s="47">
        <v>0</v>
      </c>
      <c r="E56" s="47">
        <v>65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65</v>
      </c>
      <c r="O56" s="48">
        <f t="shared" si="6"/>
        <v>1.7027296065384816E-3</v>
      </c>
      <c r="P56" s="9"/>
    </row>
    <row r="57" spans="1:16">
      <c r="A57" s="12"/>
      <c r="B57" s="25">
        <v>348.22</v>
      </c>
      <c r="C57" s="39" t="s">
        <v>68</v>
      </c>
      <c r="D57" s="47">
        <v>0</v>
      </c>
      <c r="E57" s="47">
        <v>13964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13964</v>
      </c>
      <c r="O57" s="48">
        <f t="shared" si="6"/>
        <v>0.36579871116466706</v>
      </c>
      <c r="P57" s="9"/>
    </row>
    <row r="58" spans="1:16">
      <c r="A58" s="12"/>
      <c r="B58" s="25">
        <v>348.23</v>
      </c>
      <c r="C58" s="39" t="s">
        <v>69</v>
      </c>
      <c r="D58" s="47">
        <v>0</v>
      </c>
      <c r="E58" s="47">
        <v>6446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6446</v>
      </c>
      <c r="O58" s="48">
        <f t="shared" si="6"/>
        <v>0.16885838528841621</v>
      </c>
      <c r="P58" s="9"/>
    </row>
    <row r="59" spans="1:16">
      <c r="A59" s="12"/>
      <c r="B59" s="25">
        <v>348.31</v>
      </c>
      <c r="C59" s="39" t="s">
        <v>70</v>
      </c>
      <c r="D59" s="47">
        <v>0</v>
      </c>
      <c r="E59" s="47">
        <v>127257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8"/>
        <v>127257</v>
      </c>
      <c r="O59" s="48">
        <f t="shared" si="6"/>
        <v>3.3336040236810396</v>
      </c>
      <c r="P59" s="9"/>
    </row>
    <row r="60" spans="1:16">
      <c r="A60" s="12"/>
      <c r="B60" s="25">
        <v>348.32</v>
      </c>
      <c r="C60" s="39" t="s">
        <v>71</v>
      </c>
      <c r="D60" s="47">
        <v>0</v>
      </c>
      <c r="E60" s="47">
        <v>30859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8"/>
        <v>30859</v>
      </c>
      <c r="O60" s="48">
        <f t="shared" si="6"/>
        <v>0.80837742966416937</v>
      </c>
      <c r="P60" s="9"/>
    </row>
    <row r="61" spans="1:16">
      <c r="A61" s="12"/>
      <c r="B61" s="25">
        <v>348.41</v>
      </c>
      <c r="C61" s="39" t="s">
        <v>72</v>
      </c>
      <c r="D61" s="47">
        <v>0</v>
      </c>
      <c r="E61" s="47">
        <v>86375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8"/>
        <v>86375</v>
      </c>
      <c r="O61" s="48">
        <f t="shared" si="6"/>
        <v>2.262665688688636</v>
      </c>
      <c r="P61" s="9"/>
    </row>
    <row r="62" spans="1:16">
      <c r="A62" s="12"/>
      <c r="B62" s="25">
        <v>348.42</v>
      </c>
      <c r="C62" s="39" t="s">
        <v>73</v>
      </c>
      <c r="D62" s="47">
        <v>0</v>
      </c>
      <c r="E62" s="47">
        <v>78516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8"/>
        <v>78516</v>
      </c>
      <c r="O62" s="48">
        <f t="shared" si="6"/>
        <v>2.0567925813380836</v>
      </c>
      <c r="P62" s="9"/>
    </row>
    <row r="63" spans="1:16">
      <c r="A63" s="12"/>
      <c r="B63" s="25">
        <v>348.52</v>
      </c>
      <c r="C63" s="39" t="s">
        <v>75</v>
      </c>
      <c r="D63" s="47">
        <v>0</v>
      </c>
      <c r="E63" s="47">
        <v>57615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8"/>
        <v>57615</v>
      </c>
      <c r="O63" s="48">
        <f t="shared" si="6"/>
        <v>1.5092733273956096</v>
      </c>
      <c r="P63" s="9"/>
    </row>
    <row r="64" spans="1:16">
      <c r="A64" s="12"/>
      <c r="B64" s="25">
        <v>348.53</v>
      </c>
      <c r="C64" s="39" t="s">
        <v>76</v>
      </c>
      <c r="D64" s="47">
        <v>0</v>
      </c>
      <c r="E64" s="47">
        <v>197496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8"/>
        <v>197496</v>
      </c>
      <c r="O64" s="48">
        <f t="shared" si="6"/>
        <v>5.1735736365065224</v>
      </c>
      <c r="P64" s="9"/>
    </row>
    <row r="65" spans="1:16">
      <c r="A65" s="12"/>
      <c r="B65" s="25">
        <v>348.71</v>
      </c>
      <c r="C65" s="39" t="s">
        <v>78</v>
      </c>
      <c r="D65" s="47">
        <v>0</v>
      </c>
      <c r="E65" s="47">
        <v>40846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ref="N65:N75" si="9">SUM(D65:M65)</f>
        <v>40846</v>
      </c>
      <c r="O65" s="48">
        <f t="shared" si="6"/>
        <v>1.0699952847487819</v>
      </c>
      <c r="P65" s="9"/>
    </row>
    <row r="66" spans="1:16">
      <c r="A66" s="12"/>
      <c r="B66" s="25">
        <v>348.72</v>
      </c>
      <c r="C66" s="39" t="s">
        <v>79</v>
      </c>
      <c r="D66" s="47">
        <v>0</v>
      </c>
      <c r="E66" s="47">
        <v>115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9"/>
        <v>115</v>
      </c>
      <c r="O66" s="48">
        <f t="shared" si="6"/>
        <v>3.0125216115680828E-3</v>
      </c>
      <c r="P66" s="9"/>
    </row>
    <row r="67" spans="1:16">
      <c r="A67" s="12"/>
      <c r="B67" s="25">
        <v>348.923</v>
      </c>
      <c r="C67" s="20" t="s">
        <v>185</v>
      </c>
      <c r="D67" s="47">
        <v>0</v>
      </c>
      <c r="E67" s="47">
        <v>9832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9"/>
        <v>9832</v>
      </c>
      <c r="O67" s="48">
        <f t="shared" si="6"/>
        <v>0.25755749986902082</v>
      </c>
      <c r="P67" s="9"/>
    </row>
    <row r="68" spans="1:16">
      <c r="A68" s="12"/>
      <c r="B68" s="25">
        <v>348.93</v>
      </c>
      <c r="C68" s="20" t="s">
        <v>112</v>
      </c>
      <c r="D68" s="47">
        <v>0</v>
      </c>
      <c r="E68" s="47">
        <v>123648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9"/>
        <v>123648</v>
      </c>
      <c r="O68" s="48">
        <f t="shared" si="6"/>
        <v>3.2390632367580028</v>
      </c>
      <c r="P68" s="9"/>
    </row>
    <row r="69" spans="1:16" ht="15.75">
      <c r="A69" s="29" t="s">
        <v>49</v>
      </c>
      <c r="B69" s="30"/>
      <c r="C69" s="31"/>
      <c r="D69" s="32">
        <f t="shared" ref="D69:M69" si="10">SUM(D70:D73)</f>
        <v>12198</v>
      </c>
      <c r="E69" s="32">
        <f t="shared" si="10"/>
        <v>589768</v>
      </c>
      <c r="F69" s="32">
        <f t="shared" si="10"/>
        <v>0</v>
      </c>
      <c r="G69" s="32">
        <f t="shared" si="10"/>
        <v>0</v>
      </c>
      <c r="H69" s="32">
        <f t="shared" si="10"/>
        <v>0</v>
      </c>
      <c r="I69" s="32">
        <f t="shared" si="10"/>
        <v>0</v>
      </c>
      <c r="J69" s="32">
        <f t="shared" si="10"/>
        <v>0</v>
      </c>
      <c r="K69" s="32">
        <f t="shared" si="10"/>
        <v>0</v>
      </c>
      <c r="L69" s="32">
        <f t="shared" si="10"/>
        <v>0</v>
      </c>
      <c r="M69" s="32">
        <f t="shared" si="10"/>
        <v>0</v>
      </c>
      <c r="N69" s="32">
        <f t="shared" si="9"/>
        <v>601966</v>
      </c>
      <c r="O69" s="46">
        <f t="shared" ref="O69:O88" si="11">(N69/O$90)</f>
        <v>15.769005081992979</v>
      </c>
      <c r="P69" s="10"/>
    </row>
    <row r="70" spans="1:16">
      <c r="A70" s="13"/>
      <c r="B70" s="40">
        <v>351.4</v>
      </c>
      <c r="C70" s="21" t="s">
        <v>187</v>
      </c>
      <c r="D70" s="47">
        <v>0</v>
      </c>
      <c r="E70" s="47">
        <v>184055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9"/>
        <v>184055</v>
      </c>
      <c r="O70" s="48">
        <f t="shared" si="11"/>
        <v>4.8214753497144658</v>
      </c>
      <c r="P70" s="9"/>
    </row>
    <row r="71" spans="1:16">
      <c r="A71" s="13"/>
      <c r="B71" s="40">
        <v>351.5</v>
      </c>
      <c r="C71" s="21" t="s">
        <v>83</v>
      </c>
      <c r="D71" s="47">
        <v>12198</v>
      </c>
      <c r="E71" s="47">
        <v>189620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9"/>
        <v>201818</v>
      </c>
      <c r="O71" s="48">
        <f t="shared" si="11"/>
        <v>5.2867920574212812</v>
      </c>
      <c r="P71" s="9"/>
    </row>
    <row r="72" spans="1:16">
      <c r="A72" s="13"/>
      <c r="B72" s="40">
        <v>352</v>
      </c>
      <c r="C72" s="21" t="s">
        <v>84</v>
      </c>
      <c r="D72" s="47">
        <v>0</v>
      </c>
      <c r="E72" s="47">
        <v>24406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9"/>
        <v>24406</v>
      </c>
      <c r="O72" s="48">
        <f t="shared" si="11"/>
        <v>0.63933567349504894</v>
      </c>
      <c r="P72" s="9"/>
    </row>
    <row r="73" spans="1:16">
      <c r="A73" s="13"/>
      <c r="B73" s="40">
        <v>359</v>
      </c>
      <c r="C73" s="21" t="s">
        <v>85</v>
      </c>
      <c r="D73" s="47">
        <v>0</v>
      </c>
      <c r="E73" s="47">
        <v>191687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9"/>
        <v>191687</v>
      </c>
      <c r="O73" s="48">
        <f t="shared" si="11"/>
        <v>5.0214020013621834</v>
      </c>
      <c r="P73" s="9"/>
    </row>
    <row r="74" spans="1:16" ht="15.75">
      <c r="A74" s="29" t="s">
        <v>5</v>
      </c>
      <c r="B74" s="30"/>
      <c r="C74" s="31"/>
      <c r="D74" s="32">
        <f t="shared" ref="D74:M74" si="12">SUM(D75:D84)</f>
        <v>118257</v>
      </c>
      <c r="E74" s="32">
        <f t="shared" si="12"/>
        <v>1522908</v>
      </c>
      <c r="F74" s="32">
        <f t="shared" si="12"/>
        <v>5171</v>
      </c>
      <c r="G74" s="32">
        <f t="shared" si="12"/>
        <v>145347</v>
      </c>
      <c r="H74" s="32">
        <f t="shared" si="12"/>
        <v>0</v>
      </c>
      <c r="I74" s="32">
        <f t="shared" si="12"/>
        <v>1632591</v>
      </c>
      <c r="J74" s="32">
        <f t="shared" si="12"/>
        <v>0</v>
      </c>
      <c r="K74" s="32">
        <f t="shared" si="12"/>
        <v>0</v>
      </c>
      <c r="L74" s="32">
        <f t="shared" si="12"/>
        <v>0</v>
      </c>
      <c r="M74" s="32">
        <f t="shared" si="12"/>
        <v>0</v>
      </c>
      <c r="N74" s="32">
        <f t="shared" si="9"/>
        <v>3424274</v>
      </c>
      <c r="O74" s="46">
        <f t="shared" si="11"/>
        <v>89.701734164614663</v>
      </c>
      <c r="P74" s="10"/>
    </row>
    <row r="75" spans="1:16">
      <c r="A75" s="12"/>
      <c r="B75" s="25">
        <v>361.1</v>
      </c>
      <c r="C75" s="20" t="s">
        <v>86</v>
      </c>
      <c r="D75" s="47">
        <v>2567</v>
      </c>
      <c r="E75" s="47">
        <v>242224</v>
      </c>
      <c r="F75" s="47">
        <v>5171</v>
      </c>
      <c r="G75" s="47">
        <v>145347</v>
      </c>
      <c r="H75" s="47">
        <v>0</v>
      </c>
      <c r="I75" s="47">
        <v>124691</v>
      </c>
      <c r="J75" s="47">
        <v>0</v>
      </c>
      <c r="K75" s="47">
        <v>0</v>
      </c>
      <c r="L75" s="47">
        <v>0</v>
      </c>
      <c r="M75" s="47">
        <v>0</v>
      </c>
      <c r="N75" s="47">
        <f t="shared" si="9"/>
        <v>520000</v>
      </c>
      <c r="O75" s="48">
        <f t="shared" si="11"/>
        <v>13.621836852307853</v>
      </c>
      <c r="P75" s="9"/>
    </row>
    <row r="76" spans="1:16">
      <c r="A76" s="12"/>
      <c r="B76" s="25">
        <v>362</v>
      </c>
      <c r="C76" s="20" t="s">
        <v>87</v>
      </c>
      <c r="D76" s="47">
        <v>66793</v>
      </c>
      <c r="E76" s="47">
        <v>12485</v>
      </c>
      <c r="F76" s="47">
        <v>0</v>
      </c>
      <c r="G76" s="47">
        <v>0</v>
      </c>
      <c r="H76" s="47">
        <v>0</v>
      </c>
      <c r="I76" s="47">
        <v>9007</v>
      </c>
      <c r="J76" s="47">
        <v>0</v>
      </c>
      <c r="K76" s="47">
        <v>0</v>
      </c>
      <c r="L76" s="47">
        <v>0</v>
      </c>
      <c r="M76" s="47">
        <v>0</v>
      </c>
      <c r="N76" s="47">
        <f t="shared" ref="N76:N83" si="13">SUM(D76:M76)</f>
        <v>88285</v>
      </c>
      <c r="O76" s="48">
        <f t="shared" si="11"/>
        <v>2.312699743280767</v>
      </c>
      <c r="P76" s="9"/>
    </row>
    <row r="77" spans="1:16">
      <c r="A77" s="12"/>
      <c r="B77" s="25">
        <v>363.1</v>
      </c>
      <c r="C77" s="20" t="s">
        <v>190</v>
      </c>
      <c r="D77" s="47">
        <v>0</v>
      </c>
      <c r="E77" s="47">
        <v>63036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3"/>
        <v>63036</v>
      </c>
      <c r="O77" s="48">
        <f t="shared" si="11"/>
        <v>1.6512809765809189</v>
      </c>
      <c r="P77" s="9"/>
    </row>
    <row r="78" spans="1:16">
      <c r="A78" s="12"/>
      <c r="B78" s="25">
        <v>363.23</v>
      </c>
      <c r="C78" s="20" t="s">
        <v>136</v>
      </c>
      <c r="D78" s="47">
        <v>0</v>
      </c>
      <c r="E78" s="47">
        <v>0</v>
      </c>
      <c r="F78" s="47">
        <v>0</v>
      </c>
      <c r="G78" s="47">
        <v>0</v>
      </c>
      <c r="H78" s="47">
        <v>0</v>
      </c>
      <c r="I78" s="47">
        <v>1488291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3"/>
        <v>1488291</v>
      </c>
      <c r="O78" s="48">
        <f t="shared" si="11"/>
        <v>38.987033059150207</v>
      </c>
      <c r="P78" s="9"/>
    </row>
    <row r="79" spans="1:16">
      <c r="A79" s="12"/>
      <c r="B79" s="25">
        <v>363.29</v>
      </c>
      <c r="C79" s="20" t="s">
        <v>193</v>
      </c>
      <c r="D79" s="47">
        <v>0</v>
      </c>
      <c r="E79" s="47">
        <v>766898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3"/>
        <v>766898</v>
      </c>
      <c r="O79" s="48">
        <f t="shared" si="11"/>
        <v>20.089537381463824</v>
      </c>
      <c r="P79" s="9"/>
    </row>
    <row r="80" spans="1:16">
      <c r="A80" s="12"/>
      <c r="B80" s="25">
        <v>364</v>
      </c>
      <c r="C80" s="20" t="s">
        <v>88</v>
      </c>
      <c r="D80" s="47">
        <v>21971</v>
      </c>
      <c r="E80" s="47">
        <v>151088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3"/>
        <v>173059</v>
      </c>
      <c r="O80" s="48">
        <f t="shared" si="11"/>
        <v>4.5334258919683554</v>
      </c>
      <c r="P80" s="9"/>
    </row>
    <row r="81" spans="1:119">
      <c r="A81" s="12"/>
      <c r="B81" s="25">
        <v>365</v>
      </c>
      <c r="C81" s="20" t="s">
        <v>89</v>
      </c>
      <c r="D81" s="47">
        <v>0</v>
      </c>
      <c r="E81" s="47">
        <v>4893</v>
      </c>
      <c r="F81" s="47">
        <v>0</v>
      </c>
      <c r="G81" s="47">
        <v>0</v>
      </c>
      <c r="H81" s="47">
        <v>0</v>
      </c>
      <c r="I81" s="47">
        <v>6440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3"/>
        <v>11333</v>
      </c>
      <c r="O81" s="48">
        <f t="shared" si="11"/>
        <v>0.29687745586000941</v>
      </c>
      <c r="P81" s="9"/>
    </row>
    <row r="82" spans="1:119">
      <c r="A82" s="12"/>
      <c r="B82" s="25">
        <v>366</v>
      </c>
      <c r="C82" s="20" t="s">
        <v>90</v>
      </c>
      <c r="D82" s="47">
        <v>0</v>
      </c>
      <c r="E82" s="47">
        <v>33350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3"/>
        <v>33350</v>
      </c>
      <c r="O82" s="48">
        <f t="shared" si="11"/>
        <v>0.87363126735474406</v>
      </c>
      <c r="P82" s="9"/>
    </row>
    <row r="83" spans="1:119">
      <c r="A83" s="12"/>
      <c r="B83" s="25">
        <v>369.3</v>
      </c>
      <c r="C83" s="20" t="s">
        <v>194</v>
      </c>
      <c r="D83" s="47">
        <v>21397</v>
      </c>
      <c r="E83" s="47">
        <v>64026</v>
      </c>
      <c r="F83" s="47">
        <v>0</v>
      </c>
      <c r="G83" s="47">
        <v>0</v>
      </c>
      <c r="H83" s="47">
        <v>0</v>
      </c>
      <c r="I83" s="47">
        <v>3844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3"/>
        <v>89267</v>
      </c>
      <c r="O83" s="48">
        <f t="shared" si="11"/>
        <v>2.3384240582595486</v>
      </c>
      <c r="P83" s="9"/>
    </row>
    <row r="84" spans="1:119">
      <c r="A84" s="12"/>
      <c r="B84" s="25">
        <v>369.9</v>
      </c>
      <c r="C84" s="20" t="s">
        <v>200</v>
      </c>
      <c r="D84" s="47">
        <v>5529</v>
      </c>
      <c r="E84" s="47">
        <v>184908</v>
      </c>
      <c r="F84" s="47">
        <v>0</v>
      </c>
      <c r="G84" s="47">
        <v>0</v>
      </c>
      <c r="H84" s="47">
        <v>0</v>
      </c>
      <c r="I84" s="47">
        <v>318</v>
      </c>
      <c r="J84" s="47">
        <v>0</v>
      </c>
      <c r="K84" s="47">
        <v>0</v>
      </c>
      <c r="L84" s="47">
        <v>0</v>
      </c>
      <c r="M84" s="47">
        <v>0</v>
      </c>
      <c r="N84" s="47">
        <f>SUM(D84:M84)</f>
        <v>190755</v>
      </c>
      <c r="O84" s="48">
        <f t="shared" si="11"/>
        <v>4.9969874783884318</v>
      </c>
      <c r="P84" s="9"/>
    </row>
    <row r="85" spans="1:119" ht="15.75">
      <c r="A85" s="29" t="s">
        <v>50</v>
      </c>
      <c r="B85" s="30"/>
      <c r="C85" s="31"/>
      <c r="D85" s="32">
        <f t="shared" ref="D85:M85" si="14">SUM(D86:D87)</f>
        <v>85000</v>
      </c>
      <c r="E85" s="32">
        <f t="shared" si="14"/>
        <v>7936029</v>
      </c>
      <c r="F85" s="32">
        <f t="shared" si="14"/>
        <v>0</v>
      </c>
      <c r="G85" s="32">
        <f t="shared" si="14"/>
        <v>0</v>
      </c>
      <c r="H85" s="32">
        <f t="shared" si="14"/>
        <v>0</v>
      </c>
      <c r="I85" s="32">
        <f t="shared" si="14"/>
        <v>1508980</v>
      </c>
      <c r="J85" s="32">
        <f t="shared" si="14"/>
        <v>0</v>
      </c>
      <c r="K85" s="32">
        <f t="shared" si="14"/>
        <v>0</v>
      </c>
      <c r="L85" s="32">
        <f t="shared" si="14"/>
        <v>0</v>
      </c>
      <c r="M85" s="32">
        <f t="shared" si="14"/>
        <v>0</v>
      </c>
      <c r="N85" s="32">
        <f>SUM(D85:M85)</f>
        <v>9530009</v>
      </c>
      <c r="O85" s="46">
        <f t="shared" si="11"/>
        <v>249.64659192120291</v>
      </c>
      <c r="P85" s="9"/>
    </row>
    <row r="86" spans="1:119">
      <c r="A86" s="12"/>
      <c r="B86" s="25">
        <v>381</v>
      </c>
      <c r="C86" s="20" t="s">
        <v>92</v>
      </c>
      <c r="D86" s="47">
        <v>85000</v>
      </c>
      <c r="E86" s="47">
        <v>7777737</v>
      </c>
      <c r="F86" s="47">
        <v>0</v>
      </c>
      <c r="G86" s="47">
        <v>0</v>
      </c>
      <c r="H86" s="47">
        <v>0</v>
      </c>
      <c r="I86" s="47">
        <v>1508980</v>
      </c>
      <c r="J86" s="47">
        <v>0</v>
      </c>
      <c r="K86" s="47">
        <v>0</v>
      </c>
      <c r="L86" s="47">
        <v>0</v>
      </c>
      <c r="M86" s="47">
        <v>0</v>
      </c>
      <c r="N86" s="47">
        <f>SUM(D86:M86)</f>
        <v>9371717</v>
      </c>
      <c r="O86" s="48">
        <f t="shared" si="11"/>
        <v>245.5</v>
      </c>
      <c r="P86" s="9"/>
    </row>
    <row r="87" spans="1:119" ht="15.75" thickBot="1">
      <c r="A87" s="12"/>
      <c r="B87" s="25">
        <v>384</v>
      </c>
      <c r="C87" s="20" t="s">
        <v>168</v>
      </c>
      <c r="D87" s="47">
        <v>0</v>
      </c>
      <c r="E87" s="47">
        <v>158292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>SUM(D87:M87)</f>
        <v>158292</v>
      </c>
      <c r="O87" s="48">
        <f t="shared" si="11"/>
        <v>4.146591921202913</v>
      </c>
      <c r="P87" s="9"/>
    </row>
    <row r="88" spans="1:119" ht="16.5" thickBot="1">
      <c r="A88" s="14" t="s">
        <v>65</v>
      </c>
      <c r="B88" s="23"/>
      <c r="C88" s="22"/>
      <c r="D88" s="15">
        <f t="shared" ref="D88:M88" si="15">SUM(D5,D13,D17,D39,D69,D74,D85)</f>
        <v>10404605</v>
      </c>
      <c r="E88" s="15">
        <f t="shared" si="15"/>
        <v>31711368</v>
      </c>
      <c r="F88" s="15">
        <f t="shared" si="15"/>
        <v>1062852</v>
      </c>
      <c r="G88" s="15">
        <f t="shared" si="15"/>
        <v>1287736</v>
      </c>
      <c r="H88" s="15">
        <f t="shared" si="15"/>
        <v>0</v>
      </c>
      <c r="I88" s="15">
        <f t="shared" si="15"/>
        <v>4493707</v>
      </c>
      <c r="J88" s="15">
        <f t="shared" si="15"/>
        <v>0</v>
      </c>
      <c r="K88" s="15">
        <f t="shared" si="15"/>
        <v>0</v>
      </c>
      <c r="L88" s="15">
        <f t="shared" si="15"/>
        <v>0</v>
      </c>
      <c r="M88" s="15">
        <f t="shared" si="15"/>
        <v>0</v>
      </c>
      <c r="N88" s="15">
        <f>SUM(D88:M88)</f>
        <v>48960268</v>
      </c>
      <c r="O88" s="38">
        <f t="shared" si="11"/>
        <v>1282.5553518101326</v>
      </c>
      <c r="P88" s="6"/>
      <c r="Q88" s="2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</row>
    <row r="89" spans="1:119">
      <c r="A89" s="16"/>
      <c r="B89" s="18"/>
      <c r="C89" s="18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9"/>
    </row>
    <row r="90" spans="1:119">
      <c r="A90" s="41"/>
      <c r="B90" s="42"/>
      <c r="C90" s="42"/>
      <c r="D90" s="43"/>
      <c r="E90" s="43"/>
      <c r="F90" s="43"/>
      <c r="G90" s="43"/>
      <c r="H90" s="43"/>
      <c r="I90" s="43"/>
      <c r="J90" s="43"/>
      <c r="K90" s="43"/>
      <c r="L90" s="119" t="s">
        <v>201</v>
      </c>
      <c r="M90" s="119"/>
      <c r="N90" s="119"/>
      <c r="O90" s="44">
        <v>38174</v>
      </c>
    </row>
    <row r="91" spans="1:119">
      <c r="A91" s="120"/>
      <c r="B91" s="97"/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8"/>
    </row>
    <row r="92" spans="1:119" ht="15.75" customHeight="1" thickBot="1">
      <c r="A92" s="121" t="s">
        <v>125</v>
      </c>
      <c r="B92" s="100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1"/>
    </row>
  </sheetData>
  <mergeCells count="10">
    <mergeCell ref="L90:N90"/>
    <mergeCell ref="A91:O91"/>
    <mergeCell ref="A92:O9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38</vt:i4>
      </vt:variant>
    </vt:vector>
  </HeadingPairs>
  <TitlesOfParts>
    <vt:vector size="57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'2005'!Print_Area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'2005'!Print_Titles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2024-11-26T23:16:55Z</cp:lastPrinted>
  <dcterms:created xsi:type="dcterms:W3CDTF">2000-08-31T21:26:31Z</dcterms:created>
  <dcterms:modified xsi:type="dcterms:W3CDTF">2024-11-27T21:24:18Z</dcterms:modified>
</cp:coreProperties>
</file>