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57" documentId="11_2543F1C8E0542876BB4814ED3B51F1FB82F644AF" xr6:coauthVersionLast="47" xr6:coauthVersionMax="47" xr10:uidLastSave="{D0EEB30B-F859-4363-9434-B68DCA0F4ED9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'2005'!$A$1:$O$50</definedName>
    <definedName name="_xlnm.Print_Area" localSheetId="17">'2006'!$A$1:$O$51</definedName>
    <definedName name="_xlnm.Print_Area" localSheetId="16">'2007'!$A$1:$O$55</definedName>
    <definedName name="_xlnm.Print_Area" localSheetId="15">'2008'!$A$1:$O$48</definedName>
    <definedName name="_xlnm.Print_Area" localSheetId="14">'2009'!$A$1:$O$51</definedName>
    <definedName name="_xlnm.Print_Area" localSheetId="13">'2010'!$A$1:$O$53</definedName>
    <definedName name="_xlnm.Print_Area" localSheetId="12">'2011'!$A$1:$O$54</definedName>
    <definedName name="_xlnm.Print_Area" localSheetId="11">'2012'!$A$1:$O$55</definedName>
    <definedName name="_xlnm.Print_Area" localSheetId="10">'2013'!$A$1:$O$55</definedName>
    <definedName name="_xlnm.Print_Area" localSheetId="9">'2014'!$A$1:$O$55</definedName>
    <definedName name="_xlnm.Print_Area" localSheetId="8">'2015'!$A$1:$O$58</definedName>
    <definedName name="_xlnm.Print_Area" localSheetId="7">'2016'!$A$1:$O$59</definedName>
    <definedName name="_xlnm.Print_Area" localSheetId="6">'2017'!$A$1:$O$58</definedName>
    <definedName name="_xlnm.Print_Area" localSheetId="5">'2018'!$A$1:$O$60</definedName>
    <definedName name="_xlnm.Print_Area" localSheetId="4">'2019'!$A$1:$O$58</definedName>
    <definedName name="_xlnm.Print_Area" localSheetId="3">'2020'!$A$1:$O$57</definedName>
    <definedName name="_xlnm.Print_Area" localSheetId="2">'2021'!$A$1:$P$57</definedName>
    <definedName name="_xlnm.Print_Area" localSheetId="1">'2022'!$A$1:$P$48</definedName>
    <definedName name="_xlnm.Print_Area" localSheetId="0">'2023'!$A$1:$P$46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52" l="1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N37" i="52"/>
  <c r="M37" i="52"/>
  <c r="L37" i="52"/>
  <c r="K37" i="52"/>
  <c r="J37" i="52"/>
  <c r="I37" i="52"/>
  <c r="H37" i="52"/>
  <c r="G37" i="52"/>
  <c r="F37" i="52"/>
  <c r="E37" i="52"/>
  <c r="D37" i="52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5" i="52"/>
  <c r="P25" i="52" s="1"/>
  <c r="N24" i="52"/>
  <c r="M24" i="52"/>
  <c r="L24" i="52"/>
  <c r="K24" i="52"/>
  <c r="J24" i="52"/>
  <c r="I24" i="52"/>
  <c r="H24" i="52"/>
  <c r="G24" i="52"/>
  <c r="F24" i="52"/>
  <c r="E24" i="52"/>
  <c r="D24" i="52"/>
  <c r="O23" i="52"/>
  <c r="P23" i="52" s="1"/>
  <c r="O22" i="52"/>
  <c r="P22" i="52" s="1"/>
  <c r="O21" i="52"/>
  <c r="P21" i="52" s="1"/>
  <c r="N20" i="52"/>
  <c r="M20" i="52"/>
  <c r="L20" i="52"/>
  <c r="K20" i="52"/>
  <c r="J20" i="52"/>
  <c r="I20" i="52"/>
  <c r="H20" i="52"/>
  <c r="G20" i="52"/>
  <c r="F20" i="52"/>
  <c r="E20" i="52"/>
  <c r="D20" i="52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34" i="52" l="1"/>
  <c r="P34" i="52" s="1"/>
  <c r="O31" i="52"/>
  <c r="P31" i="52" s="1"/>
  <c r="O39" i="52"/>
  <c r="P39" i="52" s="1"/>
  <c r="O37" i="52"/>
  <c r="P37" i="52" s="1"/>
  <c r="D42" i="52"/>
  <c r="O27" i="52"/>
  <c r="P27" i="52" s="1"/>
  <c r="E42" i="52"/>
  <c r="G42" i="52"/>
  <c r="H42" i="52"/>
  <c r="I42" i="52"/>
  <c r="O24" i="52"/>
  <c r="P24" i="52" s="1"/>
  <c r="K42" i="52"/>
  <c r="L42" i="52"/>
  <c r="M42" i="52"/>
  <c r="O20" i="52"/>
  <c r="P20" i="52" s="1"/>
  <c r="F42" i="52"/>
  <c r="J42" i="52"/>
  <c r="N42" i="52"/>
  <c r="O12" i="52"/>
  <c r="P12" i="52" s="1"/>
  <c r="O5" i="52"/>
  <c r="P5" i="52" s="1"/>
  <c r="O39" i="51"/>
  <c r="P39" i="51" s="1"/>
  <c r="O41" i="51"/>
  <c r="P41" i="51" s="1"/>
  <c r="O36" i="51"/>
  <c r="P36" i="51" s="1"/>
  <c r="O32" i="51"/>
  <c r="P32" i="51" s="1"/>
  <c r="O28" i="51"/>
  <c r="P28" i="51" s="1"/>
  <c r="O25" i="51"/>
  <c r="P25" i="51" s="1"/>
  <c r="O21" i="51"/>
  <c r="P21" i="51" s="1"/>
  <c r="M44" i="51"/>
  <c r="E44" i="51"/>
  <c r="K44" i="51"/>
  <c r="L44" i="51"/>
  <c r="I44" i="51"/>
  <c r="J44" i="51"/>
  <c r="O12" i="51"/>
  <c r="P12" i="51" s="1"/>
  <c r="F44" i="51"/>
  <c r="H44" i="51"/>
  <c r="O5" i="51"/>
  <c r="P5" i="51" s="1"/>
  <c r="N44" i="51"/>
  <c r="D44" i="51"/>
  <c r="G44" i="5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O43" i="50"/>
  <c r="P43" i="50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 s="1"/>
  <c r="O40" i="50"/>
  <c r="P40" i="50" s="1"/>
  <c r="O39" i="50"/>
  <c r="P39" i="50" s="1"/>
  <c r="O38" i="50"/>
  <c r="P38" i="50" s="1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 s="1"/>
  <c r="O33" i="50"/>
  <c r="P33" i="50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/>
  <c r="N24" i="50"/>
  <c r="M24" i="50"/>
  <c r="L24" i="50"/>
  <c r="K24" i="50"/>
  <c r="J24" i="50"/>
  <c r="I24" i="50"/>
  <c r="H24" i="50"/>
  <c r="G24" i="50"/>
  <c r="F24" i="50"/>
  <c r="E24" i="50"/>
  <c r="D24" i="50"/>
  <c r="O23" i="50"/>
  <c r="P23" i="50" s="1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O15" i="50"/>
  <c r="P15" i="50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52" i="48"/>
  <c r="O52" i="48" s="1"/>
  <c r="N51" i="48"/>
  <c r="O51" i="48" s="1"/>
  <c r="N50" i="48"/>
  <c r="O50" i="48" s="1"/>
  <c r="N49" i="48"/>
  <c r="O49" i="48" s="1"/>
  <c r="N48" i="48"/>
  <c r="O48" i="48"/>
  <c r="N47" i="48"/>
  <c r="O47" i="48"/>
  <c r="N46" i="48"/>
  <c r="O46" i="48" s="1"/>
  <c r="M45" i="48"/>
  <c r="L45" i="48"/>
  <c r="K45" i="48"/>
  <c r="J45" i="48"/>
  <c r="I45" i="48"/>
  <c r="H45" i="48"/>
  <c r="G45" i="48"/>
  <c r="F45" i="48"/>
  <c r="E45" i="48"/>
  <c r="D45" i="48"/>
  <c r="N44" i="48"/>
  <c r="O44" i="48" s="1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1" i="48"/>
  <c r="O41" i="48" s="1"/>
  <c r="N40" i="48"/>
  <c r="O40" i="48" s="1"/>
  <c r="N39" i="48"/>
  <c r="O39" i="48" s="1"/>
  <c r="N38" i="48"/>
  <c r="O38" i="48"/>
  <c r="N37" i="48"/>
  <c r="O37" i="48" s="1"/>
  <c r="M36" i="48"/>
  <c r="L36" i="48"/>
  <c r="K36" i="48"/>
  <c r="J36" i="48"/>
  <c r="I36" i="48"/>
  <c r="H36" i="48"/>
  <c r="G36" i="48"/>
  <c r="F36" i="48"/>
  <c r="E36" i="48"/>
  <c r="D36" i="48"/>
  <c r="N35" i="48"/>
  <c r="O35" i="48" s="1"/>
  <c r="N34" i="48"/>
  <c r="O34" i="48" s="1"/>
  <c r="N33" i="48"/>
  <c r="O33" i="48" s="1"/>
  <c r="N32" i="48"/>
  <c r="O32" i="48" s="1"/>
  <c r="M31" i="48"/>
  <c r="L31" i="48"/>
  <c r="K31" i="48"/>
  <c r="J31" i="48"/>
  <c r="I31" i="48"/>
  <c r="H31" i="48"/>
  <c r="G31" i="48"/>
  <c r="F31" i="48"/>
  <c r="E31" i="48"/>
  <c r="D31" i="48"/>
  <c r="N30" i="48"/>
  <c r="O30" i="48" s="1"/>
  <c r="N29" i="48"/>
  <c r="O29" i="48" s="1"/>
  <c r="N28" i="48"/>
  <c r="O28" i="48"/>
  <c r="M27" i="48"/>
  <c r="L27" i="48"/>
  <c r="K27" i="48"/>
  <c r="J27" i="48"/>
  <c r="I27" i="48"/>
  <c r="H27" i="48"/>
  <c r="G27" i="48"/>
  <c r="F27" i="48"/>
  <c r="E27" i="48"/>
  <c r="D27" i="48"/>
  <c r="N26" i="48"/>
  <c r="O26" i="48" s="1"/>
  <c r="N25" i="48"/>
  <c r="O25" i="48"/>
  <c r="M24" i="48"/>
  <c r="L24" i="48"/>
  <c r="K24" i="48"/>
  <c r="J24" i="48"/>
  <c r="I24" i="48"/>
  <c r="H24" i="48"/>
  <c r="G24" i="48"/>
  <c r="F24" i="48"/>
  <c r="E24" i="48"/>
  <c r="D24" i="48"/>
  <c r="N23" i="48"/>
  <c r="O23" i="48" s="1"/>
  <c r="N22" i="48"/>
  <c r="O22" i="48" s="1"/>
  <c r="N21" i="48"/>
  <c r="O21" i="48" s="1"/>
  <c r="M20" i="48"/>
  <c r="L20" i="48"/>
  <c r="K20" i="48"/>
  <c r="J20" i="48"/>
  <c r="I20" i="48"/>
  <c r="H20" i="48"/>
  <c r="G20" i="48"/>
  <c r="F20" i="48"/>
  <c r="E20" i="48"/>
  <c r="D20" i="48"/>
  <c r="N19" i="48"/>
  <c r="O19" i="48" s="1"/>
  <c r="N18" i="48"/>
  <c r="O18" i="48" s="1"/>
  <c r="N17" i="48"/>
  <c r="O17" i="48" s="1"/>
  <c r="N16" i="48"/>
  <c r="O16" i="48" s="1"/>
  <c r="N15" i="48"/>
  <c r="O15" i="48"/>
  <c r="N14" i="48"/>
  <c r="O14" i="48" s="1"/>
  <c r="N13" i="48"/>
  <c r="O13" i="48" s="1"/>
  <c r="M12" i="48"/>
  <c r="L12" i="48"/>
  <c r="K12" i="48"/>
  <c r="J12" i="48"/>
  <c r="I12" i="48"/>
  <c r="H12" i="48"/>
  <c r="G12" i="48"/>
  <c r="F12" i="48"/>
  <c r="E12" i="48"/>
  <c r="D12" i="48"/>
  <c r="N11" i="48"/>
  <c r="O11" i="48" s="1"/>
  <c r="N10" i="48"/>
  <c r="O10" i="48" s="1"/>
  <c r="N9" i="48"/>
  <c r="O9" i="48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53" i="47"/>
  <c r="O53" i="47" s="1"/>
  <c r="N52" i="47"/>
  <c r="O52" i="47" s="1"/>
  <c r="N51" i="47"/>
  <c r="O51" i="47" s="1"/>
  <c r="N50" i="47"/>
  <c r="O50" i="47" s="1"/>
  <c r="N49" i="47"/>
  <c r="O49" i="47"/>
  <c r="N48" i="47"/>
  <c r="O48" i="47" s="1"/>
  <c r="N47" i="47"/>
  <c r="O47" i="47" s="1"/>
  <c r="M46" i="47"/>
  <c r="L46" i="47"/>
  <c r="K46" i="47"/>
  <c r="J46" i="47"/>
  <c r="I46" i="47"/>
  <c r="H46" i="47"/>
  <c r="G46" i="47"/>
  <c r="F46" i="47"/>
  <c r="E46" i="47"/>
  <c r="D46" i="47"/>
  <c r="N45" i="47"/>
  <c r="O45" i="47" s="1"/>
  <c r="N44" i="47"/>
  <c r="O44" i="47" s="1"/>
  <c r="M43" i="47"/>
  <c r="L43" i="47"/>
  <c r="K43" i="47"/>
  <c r="J43" i="47"/>
  <c r="I43" i="47"/>
  <c r="H43" i="47"/>
  <c r="G43" i="47"/>
  <c r="F43" i="47"/>
  <c r="E43" i="47"/>
  <c r="D43" i="47"/>
  <c r="N42" i="47"/>
  <c r="O42" i="47" s="1"/>
  <c r="N41" i="47"/>
  <c r="O41" i="47" s="1"/>
  <c r="N40" i="47"/>
  <c r="O40" i="47" s="1"/>
  <c r="N39" i="47"/>
  <c r="O39" i="47" s="1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 s="1"/>
  <c r="N34" i="47"/>
  <c r="O34" i="47" s="1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/>
  <c r="M28" i="47"/>
  <c r="L28" i="47"/>
  <c r="K28" i="47"/>
  <c r="J28" i="47"/>
  <c r="I28" i="47"/>
  <c r="H28" i="47"/>
  <c r="G28" i="47"/>
  <c r="F28" i="47"/>
  <c r="E28" i="47"/>
  <c r="D28" i="47"/>
  <c r="N27" i="47"/>
  <c r="O27" i="47" s="1"/>
  <c r="N26" i="47"/>
  <c r="O26" i="47" s="1"/>
  <c r="M25" i="47"/>
  <c r="L25" i="47"/>
  <c r="K25" i="47"/>
  <c r="J25" i="47"/>
  <c r="I25" i="47"/>
  <c r="H25" i="47"/>
  <c r="G25" i="47"/>
  <c r="F25" i="47"/>
  <c r="E25" i="47"/>
  <c r="D25" i="47"/>
  <c r="N24" i="47"/>
  <c r="O24" i="47" s="1"/>
  <c r="N23" i="47"/>
  <c r="O23" i="47" s="1"/>
  <c r="N22" i="47"/>
  <c r="O22" i="47" s="1"/>
  <c r="M21" i="47"/>
  <c r="L21" i="47"/>
  <c r="K21" i="47"/>
  <c r="J21" i="47"/>
  <c r="I21" i="47"/>
  <c r="H21" i="47"/>
  <c r="G21" i="47"/>
  <c r="F21" i="47"/>
  <c r="E21" i="47"/>
  <c r="D21" i="47"/>
  <c r="N20" i="47"/>
  <c r="O20" i="47" s="1"/>
  <c r="N19" i="47"/>
  <c r="O19" i="47" s="1"/>
  <c r="N18" i="47"/>
  <c r="O18" i="47"/>
  <c r="N17" i="47"/>
  <c r="O17" i="47" s="1"/>
  <c r="N16" i="47"/>
  <c r="O16" i="47" s="1"/>
  <c r="N15" i="47"/>
  <c r="O15" i="47" s="1"/>
  <c r="N14" i="47"/>
  <c r="O14" i="47" s="1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55" i="46"/>
  <c r="O55" i="46" s="1"/>
  <c r="N54" i="46"/>
  <c r="O54" i="46" s="1"/>
  <c r="N53" i="46"/>
  <c r="O53" i="46" s="1"/>
  <c r="N52" i="46"/>
  <c r="O52" i="46"/>
  <c r="N51" i="46"/>
  <c r="O51" i="46" s="1"/>
  <c r="N50" i="46"/>
  <c r="O50" i="46" s="1"/>
  <c r="N49" i="46"/>
  <c r="O49" i="46" s="1"/>
  <c r="N48" i="46"/>
  <c r="O48" i="46" s="1"/>
  <c r="M47" i="46"/>
  <c r="L47" i="46"/>
  <c r="K47" i="46"/>
  <c r="J47" i="46"/>
  <c r="I47" i="46"/>
  <c r="H47" i="46"/>
  <c r="G47" i="46"/>
  <c r="F47" i="46"/>
  <c r="E47" i="46"/>
  <c r="D47" i="46"/>
  <c r="N46" i="46"/>
  <c r="O46" i="46" s="1"/>
  <c r="N45" i="46"/>
  <c r="O45" i="46"/>
  <c r="M44" i="46"/>
  <c r="L44" i="46"/>
  <c r="K44" i="46"/>
  <c r="J44" i="46"/>
  <c r="I44" i="46"/>
  <c r="H44" i="46"/>
  <c r="G44" i="46"/>
  <c r="F44" i="46"/>
  <c r="E44" i="46"/>
  <c r="D44" i="46"/>
  <c r="N43" i="46"/>
  <c r="O43" i="46"/>
  <c r="N42" i="46"/>
  <c r="O42" i="46"/>
  <c r="N41" i="46"/>
  <c r="O41" i="46" s="1"/>
  <c r="N40" i="46"/>
  <c r="O40" i="46" s="1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 s="1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2" i="46"/>
  <c r="O32" i="46" s="1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 s="1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 s="1"/>
  <c r="N39" i="45"/>
  <c r="O39" i="45" s="1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/>
  <c r="N34" i="45"/>
  <c r="O34" i="45" s="1"/>
  <c r="N33" i="45"/>
  <c r="O33" i="45" s="1"/>
  <c r="M32" i="45"/>
  <c r="L32" i="45"/>
  <c r="K32" i="45"/>
  <c r="J32" i="45"/>
  <c r="I32" i="45"/>
  <c r="H32" i="45"/>
  <c r="N32" i="45" s="1"/>
  <c r="O32" i="45" s="1"/>
  <c r="G32" i="45"/>
  <c r="F32" i="45"/>
  <c r="E32" i="45"/>
  <c r="D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3" i="43"/>
  <c r="O53" i="43" s="1"/>
  <c r="N52" i="43"/>
  <c r="O52" i="43" s="1"/>
  <c r="N51" i="43"/>
  <c r="O51" i="43"/>
  <c r="N50" i="43"/>
  <c r="O50" i="43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M42" i="43"/>
  <c r="L42" i="43"/>
  <c r="K42" i="43"/>
  <c r="N42" i="43" s="1"/>
  <c r="O42" i="43" s="1"/>
  <c r="J42" i="43"/>
  <c r="I42" i="43"/>
  <c r="H42" i="43"/>
  <c r="G42" i="43"/>
  <c r="F42" i="43"/>
  <c r="E42" i="43"/>
  <c r="D42" i="43"/>
  <c r="N41" i="43"/>
  <c r="O41" i="43"/>
  <c r="N40" i="43"/>
  <c r="O40" i="43"/>
  <c r="N39" i="43"/>
  <c r="O39" i="43" s="1"/>
  <c r="N38" i="43"/>
  <c r="O38" i="43" s="1"/>
  <c r="M37" i="43"/>
  <c r="L37" i="43"/>
  <c r="K37" i="43"/>
  <c r="J37" i="43"/>
  <c r="I37" i="43"/>
  <c r="H37" i="43"/>
  <c r="G37" i="43"/>
  <c r="N37" i="43" s="1"/>
  <c r="O37" i="43" s="1"/>
  <c r="F37" i="43"/>
  <c r="E37" i="43"/>
  <c r="D37" i="43"/>
  <c r="N36" i="43"/>
  <c r="O36" i="43" s="1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 s="1"/>
  <c r="N29" i="43"/>
  <c r="O29" i="43" s="1"/>
  <c r="M28" i="43"/>
  <c r="L28" i="43"/>
  <c r="K28" i="43"/>
  <c r="J28" i="43"/>
  <c r="I28" i="43"/>
  <c r="I54" i="43" s="1"/>
  <c r="H28" i="43"/>
  <c r="G28" i="43"/>
  <c r="F28" i="43"/>
  <c r="E28" i="43"/>
  <c r="D28" i="43"/>
  <c r="N27" i="43"/>
  <c r="O27" i="43" s="1"/>
  <c r="N26" i="43"/>
  <c r="O26" i="43" s="1"/>
  <c r="M25" i="43"/>
  <c r="L25" i="43"/>
  <c r="K25" i="43"/>
  <c r="J25" i="43"/>
  <c r="I25" i="43"/>
  <c r="H25" i="43"/>
  <c r="H54" i="43" s="1"/>
  <c r="G25" i="43"/>
  <c r="F25" i="43"/>
  <c r="E25" i="43"/>
  <c r="D25" i="43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D54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M54" i="43" s="1"/>
  <c r="L5" i="43"/>
  <c r="K5" i="43"/>
  <c r="J5" i="43"/>
  <c r="I5" i="43"/>
  <c r="H5" i="43"/>
  <c r="G5" i="43"/>
  <c r="F5" i="43"/>
  <c r="E5" i="43"/>
  <c r="D5" i="43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M37" i="42"/>
  <c r="L37" i="42"/>
  <c r="K37" i="42"/>
  <c r="N37" i="42" s="1"/>
  <c r="O37" i="42" s="1"/>
  <c r="J37" i="42"/>
  <c r="I37" i="42"/>
  <c r="H37" i="42"/>
  <c r="G37" i="42"/>
  <c r="F37" i="42"/>
  <c r="E37" i="42"/>
  <c r="D37" i="42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N30" i="42" s="1"/>
  <c r="O30" i="42" s="1"/>
  <c r="G30" i="42"/>
  <c r="F30" i="42"/>
  <c r="E30" i="42"/>
  <c r="D30" i="42"/>
  <c r="N29" i="42"/>
  <c r="O29" i="42" s="1"/>
  <c r="N28" i="42"/>
  <c r="O28" i="42" s="1"/>
  <c r="N27" i="42"/>
  <c r="O27" i="42" s="1"/>
  <c r="M26" i="42"/>
  <c r="L26" i="42"/>
  <c r="L46" i="42" s="1"/>
  <c r="K26" i="42"/>
  <c r="J26" i="42"/>
  <c r="J46" i="42" s="1"/>
  <c r="I26" i="42"/>
  <c r="H26" i="42"/>
  <c r="G26" i="42"/>
  <c r="F26" i="42"/>
  <c r="E26" i="42"/>
  <c r="D26" i="42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/>
  <c r="N12" i="42"/>
  <c r="O12" i="42" s="1"/>
  <c r="M11" i="42"/>
  <c r="L11" i="42"/>
  <c r="K11" i="42"/>
  <c r="J11" i="42"/>
  <c r="I11" i="42"/>
  <c r="N11" i="42" s="1"/>
  <c r="O11" i="42" s="1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46" i="42" s="1"/>
  <c r="F5" i="42"/>
  <c r="E5" i="42"/>
  <c r="D5" i="42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/>
  <c r="N44" i="41"/>
  <c r="O44" i="41" s="1"/>
  <c r="M43" i="41"/>
  <c r="L43" i="41"/>
  <c r="K43" i="41"/>
  <c r="J43" i="41"/>
  <c r="I43" i="41"/>
  <c r="H43" i="41"/>
  <c r="G43" i="41"/>
  <c r="F43" i="41"/>
  <c r="N43" i="41" s="1"/>
  <c r="O43" i="41" s="1"/>
  <c r="E43" i="41"/>
  <c r="D43" i="4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N36" i="41"/>
  <c r="O36" i="4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N32" i="41"/>
  <c r="O32" i="41" s="1"/>
  <c r="M31" i="41"/>
  <c r="L31" i="41"/>
  <c r="K31" i="41"/>
  <c r="J31" i="41"/>
  <c r="I31" i="41"/>
  <c r="N31" i="41" s="1"/>
  <c r="O31" i="41" s="1"/>
  <c r="H31" i="41"/>
  <c r="G31" i="41"/>
  <c r="F31" i="41"/>
  <c r="E31" i="41"/>
  <c r="D31" i="4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N24" i="41" s="1"/>
  <c r="O24" i="41" s="1"/>
  <c r="D24" i="41"/>
  <c r="N23" i="41"/>
  <c r="O23" i="41" s="1"/>
  <c r="N22" i="41"/>
  <c r="O22" i="41" s="1"/>
  <c r="M21" i="41"/>
  <c r="M51" i="41" s="1"/>
  <c r="L21" i="41"/>
  <c r="K21" i="41"/>
  <c r="J21" i="41"/>
  <c r="I21" i="41"/>
  <c r="H21" i="41"/>
  <c r="H51" i="41" s="1"/>
  <c r="G21" i="41"/>
  <c r="F21" i="41"/>
  <c r="E21" i="41"/>
  <c r="D21" i="41"/>
  <c r="N20" i="41"/>
  <c r="O20" i="41" s="1"/>
  <c r="N19" i="41"/>
  <c r="O19" i="41"/>
  <c r="N18" i="41"/>
  <c r="O18" i="41"/>
  <c r="N17" i="41"/>
  <c r="O17" i="4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51" i="41" s="1"/>
  <c r="H5" i="41"/>
  <c r="G5" i="41"/>
  <c r="F5" i="41"/>
  <c r="E5" i="41"/>
  <c r="D5" i="41"/>
  <c r="N46" i="40"/>
  <c r="O46" i="40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3" i="40" s="1"/>
  <c r="O33" i="40" s="1"/>
  <c r="N32" i="40"/>
  <c r="O32" i="40" s="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D47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M18" i="40"/>
  <c r="L18" i="40"/>
  <c r="K18" i="40"/>
  <c r="J18" i="40"/>
  <c r="J47" i="40" s="1"/>
  <c r="I18" i="40"/>
  <c r="H18" i="40"/>
  <c r="G18" i="40"/>
  <c r="F18" i="40"/>
  <c r="E18" i="40"/>
  <c r="D18" i="40"/>
  <c r="N17" i="40"/>
  <c r="O17" i="40" s="1"/>
  <c r="N16" i="40"/>
  <c r="O16" i="40"/>
  <c r="N15" i="40"/>
  <c r="O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0" i="39"/>
  <c r="O50" i="39" s="1"/>
  <c r="N49" i="39"/>
  <c r="O49" i="39"/>
  <c r="N48" i="39"/>
  <c r="O48" i="39" s="1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1" i="39" s="1"/>
  <c r="O41" i="39" s="1"/>
  <c r="N40" i="39"/>
  <c r="O40" i="39" s="1"/>
  <c r="N39" i="39"/>
  <c r="O39" i="39"/>
  <c r="N38" i="39"/>
  <c r="O38" i="39"/>
  <c r="N37" i="39"/>
  <c r="O37" i="39" s="1"/>
  <c r="M36" i="39"/>
  <c r="L36" i="39"/>
  <c r="K36" i="39"/>
  <c r="N36" i="39" s="1"/>
  <c r="O36" i="39" s="1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G51" i="39" s="1"/>
  <c r="F31" i="39"/>
  <c r="E31" i="39"/>
  <c r="D31" i="39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50" i="38"/>
  <c r="O50" i="38" s="1"/>
  <c r="N49" i="38"/>
  <c r="O49" i="38" s="1"/>
  <c r="N48" i="38"/>
  <c r="O48" i="38" s="1"/>
  <c r="N47" i="38"/>
  <c r="O47" i="38"/>
  <c r="N46" i="38"/>
  <c r="O46" i="38"/>
  <c r="N45" i="38"/>
  <c r="O45" i="38" s="1"/>
  <c r="N44" i="38"/>
  <c r="O44" i="38" s="1"/>
  <c r="N43" i="38"/>
  <c r="O43" i="38"/>
  <c r="N42" i="38"/>
  <c r="O42" i="38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M39" i="38"/>
  <c r="L39" i="38"/>
  <c r="K39" i="38"/>
  <c r="J39" i="38"/>
  <c r="I39" i="38"/>
  <c r="N39" i="38" s="1"/>
  <c r="O39" i="38" s="1"/>
  <c r="H39" i="38"/>
  <c r="G39" i="38"/>
  <c r="F39" i="38"/>
  <c r="E39" i="38"/>
  <c r="D39" i="38"/>
  <c r="N38" i="38"/>
  <c r="O38" i="38"/>
  <c r="N37" i="38"/>
  <c r="O37" i="38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/>
  <c r="N27" i="38"/>
  <c r="O27" i="38"/>
  <c r="M26" i="38"/>
  <c r="L26" i="38"/>
  <c r="K26" i="38"/>
  <c r="J26" i="38"/>
  <c r="I26" i="38"/>
  <c r="H26" i="38"/>
  <c r="G26" i="38"/>
  <c r="F26" i="38"/>
  <c r="E26" i="38"/>
  <c r="E51" i="38" s="1"/>
  <c r="D26" i="38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N13" i="38"/>
  <c r="O13" i="38" s="1"/>
  <c r="N12" i="38"/>
  <c r="O12" i="38" s="1"/>
  <c r="M11" i="38"/>
  <c r="L11" i="38"/>
  <c r="L51" i="38" s="1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51" i="38" s="1"/>
  <c r="F5" i="38"/>
  <c r="E5" i="38"/>
  <c r="D5" i="38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F51" i="37" s="1"/>
  <c r="E42" i="37"/>
  <c r="D42" i="37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 s="1"/>
  <c r="N32" i="37"/>
  <c r="O32" i="37" s="1"/>
  <c r="N31" i="37"/>
  <c r="O31" i="37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N26" i="37" s="1"/>
  <c r="O26" i="37" s="1"/>
  <c r="D26" i="37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E51" i="37" s="1"/>
  <c r="D20" i="37"/>
  <c r="N19" i="37"/>
  <c r="O19" i="37" s="1"/>
  <c r="N18" i="37"/>
  <c r="O18" i="37" s="1"/>
  <c r="N17" i="37"/>
  <c r="O17" i="37"/>
  <c r="N16" i="37"/>
  <c r="O16" i="37" s="1"/>
  <c r="N15" i="37"/>
  <c r="O15" i="37" s="1"/>
  <c r="N14" i="37"/>
  <c r="O14" i="37" s="1"/>
  <c r="N13" i="37"/>
  <c r="O13" i="37" s="1"/>
  <c r="N12" i="37"/>
  <c r="O12" i="37"/>
  <c r="M11" i="37"/>
  <c r="M51" i="37" s="1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H51" i="37" s="1"/>
  <c r="G5" i="37"/>
  <c r="F5" i="37"/>
  <c r="E5" i="37"/>
  <c r="D5" i="37"/>
  <c r="D51" i="37" s="1"/>
  <c r="N43" i="36"/>
  <c r="O43" i="36" s="1"/>
  <c r="N42" i="36"/>
  <c r="O42" i="36" s="1"/>
  <c r="N41" i="36"/>
  <c r="O41" i="36"/>
  <c r="N40" i="36"/>
  <c r="O40" i="36" s="1"/>
  <c r="N39" i="36"/>
  <c r="O39" i="36" s="1"/>
  <c r="M38" i="36"/>
  <c r="L38" i="36"/>
  <c r="K38" i="36"/>
  <c r="J38" i="36"/>
  <c r="I38" i="36"/>
  <c r="H38" i="36"/>
  <c r="H44" i="36" s="1"/>
  <c r="G38" i="36"/>
  <c r="F38" i="36"/>
  <c r="E38" i="36"/>
  <c r="D38" i="36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 s="1"/>
  <c r="M23" i="36"/>
  <c r="N23" i="36" s="1"/>
  <c r="O23" i="36" s="1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F44" i="36" s="1"/>
  <c r="E19" i="36"/>
  <c r="D19" i="36"/>
  <c r="N18" i="36"/>
  <c r="O18" i="36" s="1"/>
  <c r="N17" i="36"/>
  <c r="O17" i="36"/>
  <c r="N16" i="36"/>
  <c r="O16" i="36" s="1"/>
  <c r="N15" i="36"/>
  <c r="O15" i="36" s="1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44" i="36" s="1"/>
  <c r="I5" i="36"/>
  <c r="H5" i="36"/>
  <c r="G5" i="36"/>
  <c r="F5" i="36"/>
  <c r="E5" i="36"/>
  <c r="D5" i="36"/>
  <c r="D44" i="36" s="1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M40" i="35"/>
  <c r="L40" i="35"/>
  <c r="K40" i="35"/>
  <c r="J40" i="35"/>
  <c r="I40" i="35"/>
  <c r="H40" i="35"/>
  <c r="G40" i="35"/>
  <c r="F40" i="35"/>
  <c r="E40" i="35"/>
  <c r="N40" i="35" s="1"/>
  <c r="O40" i="35" s="1"/>
  <c r="D40" i="35"/>
  <c r="N39" i="35"/>
  <c r="O39" i="35" s="1"/>
  <c r="N38" i="35"/>
  <c r="O38" i="35" s="1"/>
  <c r="N37" i="35"/>
  <c r="O37" i="35"/>
  <c r="N36" i="35"/>
  <c r="O36" i="35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 s="1"/>
  <c r="M27" i="35"/>
  <c r="L27" i="35"/>
  <c r="K27" i="35"/>
  <c r="J27" i="35"/>
  <c r="I27" i="35"/>
  <c r="N27" i="35" s="1"/>
  <c r="O27" i="35" s="1"/>
  <c r="H27" i="35"/>
  <c r="G27" i="35"/>
  <c r="F27" i="35"/>
  <c r="E27" i="35"/>
  <c r="D27" i="35"/>
  <c r="N26" i="35"/>
  <c r="O26" i="35"/>
  <c r="N25" i="35"/>
  <c r="O25" i="35"/>
  <c r="M24" i="35"/>
  <c r="L24" i="35"/>
  <c r="L50" i="35" s="1"/>
  <c r="K24" i="35"/>
  <c r="J24" i="35"/>
  <c r="I24" i="35"/>
  <c r="N24" i="35" s="1"/>
  <c r="O24" i="35" s="1"/>
  <c r="H24" i="35"/>
  <c r="G24" i="35"/>
  <c r="F24" i="35"/>
  <c r="E24" i="35"/>
  <c r="D24" i="35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/>
  <c r="N19" i="35"/>
  <c r="O19" i="35" s="1"/>
  <c r="N18" i="35"/>
  <c r="O18" i="35" s="1"/>
  <c r="N17" i="35"/>
  <c r="O17" i="35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50" i="35" s="1"/>
  <c r="E5" i="35"/>
  <c r="E50" i="35" s="1"/>
  <c r="D5" i="35"/>
  <c r="N48" i="34"/>
  <c r="O48" i="34" s="1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E49" i="34" s="1"/>
  <c r="D34" i="34"/>
  <c r="N33" i="34"/>
  <c r="O33" i="34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/>
  <c r="N17" i="34"/>
  <c r="O17" i="34" s="1"/>
  <c r="N16" i="34"/>
  <c r="O16" i="34"/>
  <c r="N15" i="34"/>
  <c r="O15" i="34" s="1"/>
  <c r="N14" i="34"/>
  <c r="O14" i="34" s="1"/>
  <c r="N13" i="34"/>
  <c r="O13" i="34" s="1"/>
  <c r="N12" i="34"/>
  <c r="O12" i="34" s="1"/>
  <c r="M11" i="34"/>
  <c r="L11" i="34"/>
  <c r="L49" i="34" s="1"/>
  <c r="K11" i="34"/>
  <c r="J11" i="34"/>
  <c r="I11" i="34"/>
  <c r="H11" i="34"/>
  <c r="G11" i="34"/>
  <c r="F11" i="34"/>
  <c r="N11" i="34" s="1"/>
  <c r="O11" i="34" s="1"/>
  <c r="E11" i="34"/>
  <c r="D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M49" i="34" s="1"/>
  <c r="L5" i="34"/>
  <c r="K5" i="34"/>
  <c r="J5" i="34"/>
  <c r="J49" i="34" s="1"/>
  <c r="I5" i="34"/>
  <c r="I49" i="34" s="1"/>
  <c r="H5" i="34"/>
  <c r="G5" i="34"/>
  <c r="F5" i="34"/>
  <c r="F49" i="34" s="1"/>
  <c r="E5" i="34"/>
  <c r="D5" i="34"/>
  <c r="E42" i="33"/>
  <c r="F42" i="33"/>
  <c r="G42" i="33"/>
  <c r="H42" i="33"/>
  <c r="I42" i="33"/>
  <c r="J42" i="33"/>
  <c r="K42" i="33"/>
  <c r="L42" i="33"/>
  <c r="M42" i="33"/>
  <c r="D42" i="33"/>
  <c r="N42" i="33" s="1"/>
  <c r="O42" i="33" s="1"/>
  <c r="E40" i="33"/>
  <c r="E47" i="33" s="1"/>
  <c r="F40" i="33"/>
  <c r="G40" i="33"/>
  <c r="H40" i="33"/>
  <c r="H47" i="33" s="1"/>
  <c r="I40" i="33"/>
  <c r="J40" i="33"/>
  <c r="K40" i="33"/>
  <c r="L40" i="33"/>
  <c r="M40" i="33"/>
  <c r="D40" i="33"/>
  <c r="N40" i="33" s="1"/>
  <c r="O40" i="33" s="1"/>
  <c r="N45" i="33"/>
  <c r="O45" i="33"/>
  <c r="N46" i="33"/>
  <c r="O46" i="33" s="1"/>
  <c r="N43" i="33"/>
  <c r="O43" i="33" s="1"/>
  <c r="N44" i="33"/>
  <c r="O44" i="33" s="1"/>
  <c r="E36" i="33"/>
  <c r="F36" i="33"/>
  <c r="G36" i="33"/>
  <c r="H36" i="33"/>
  <c r="I36" i="33"/>
  <c r="J36" i="33"/>
  <c r="K36" i="33"/>
  <c r="L36" i="33"/>
  <c r="M36" i="33"/>
  <c r="E31" i="33"/>
  <c r="F31" i="33"/>
  <c r="G31" i="33"/>
  <c r="H31" i="33"/>
  <c r="I31" i="33"/>
  <c r="J31" i="33"/>
  <c r="K31" i="33"/>
  <c r="L31" i="33"/>
  <c r="M31" i="33"/>
  <c r="E27" i="33"/>
  <c r="F27" i="33"/>
  <c r="G27" i="33"/>
  <c r="H27" i="33"/>
  <c r="I27" i="33"/>
  <c r="J27" i="33"/>
  <c r="N27" i="33" s="1"/>
  <c r="O27" i="33" s="1"/>
  <c r="K27" i="33"/>
  <c r="L27" i="33"/>
  <c r="M27" i="33"/>
  <c r="E24" i="33"/>
  <c r="F24" i="33"/>
  <c r="G24" i="33"/>
  <c r="H24" i="33"/>
  <c r="I24" i="33"/>
  <c r="J24" i="33"/>
  <c r="N24" i="33" s="1"/>
  <c r="O24" i="33" s="1"/>
  <c r="K24" i="33"/>
  <c r="L24" i="33"/>
  <c r="M24" i="33"/>
  <c r="E21" i="33"/>
  <c r="F21" i="33"/>
  <c r="G21" i="33"/>
  <c r="H21" i="33"/>
  <c r="I21" i="33"/>
  <c r="J21" i="33"/>
  <c r="K21" i="33"/>
  <c r="L21" i="33"/>
  <c r="M21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J47" i="33" s="1"/>
  <c r="K5" i="33"/>
  <c r="L5" i="33"/>
  <c r="L47" i="33" s="1"/>
  <c r="M5" i="33"/>
  <c r="M47" i="33" s="1"/>
  <c r="D36" i="33"/>
  <c r="N36" i="33" s="1"/>
  <c r="O36" i="33" s="1"/>
  <c r="D31" i="33"/>
  <c r="D24" i="33"/>
  <c r="D21" i="33"/>
  <c r="D47" i="33" s="1"/>
  <c r="D12" i="33"/>
  <c r="D5" i="33"/>
  <c r="N41" i="33"/>
  <c r="O41" i="33" s="1"/>
  <c r="N32" i="33"/>
  <c r="O32" i="33" s="1"/>
  <c r="N33" i="33"/>
  <c r="O33" i="33"/>
  <c r="N34" i="33"/>
  <c r="O34" i="33"/>
  <c r="N35" i="33"/>
  <c r="O35" i="33" s="1"/>
  <c r="N37" i="33"/>
  <c r="O37" i="33" s="1"/>
  <c r="N38" i="33"/>
  <c r="O38" i="33" s="1"/>
  <c r="N39" i="33"/>
  <c r="O39" i="33"/>
  <c r="D27" i="33"/>
  <c r="N28" i="33"/>
  <c r="O28" i="33"/>
  <c r="N29" i="33"/>
  <c r="O29" i="33" s="1"/>
  <c r="N30" i="33"/>
  <c r="O30" i="33" s="1"/>
  <c r="N26" i="33"/>
  <c r="O26" i="33" s="1"/>
  <c r="N25" i="33"/>
  <c r="O25" i="33" s="1"/>
  <c r="N14" i="33"/>
  <c r="O14" i="33"/>
  <c r="N15" i="33"/>
  <c r="O15" i="33" s="1"/>
  <c r="N16" i="33"/>
  <c r="O16" i="33"/>
  <c r="N17" i="33"/>
  <c r="O17" i="33"/>
  <c r="N18" i="33"/>
  <c r="O18" i="33" s="1"/>
  <c r="N19" i="33"/>
  <c r="O19" i="33" s="1"/>
  <c r="N20" i="33"/>
  <c r="O20" i="33" s="1"/>
  <c r="N7" i="33"/>
  <c r="O7" i="33" s="1"/>
  <c r="N8" i="33"/>
  <c r="O8" i="33"/>
  <c r="N9" i="33"/>
  <c r="O9" i="33" s="1"/>
  <c r="N10" i="33"/>
  <c r="O10" i="33" s="1"/>
  <c r="N11" i="33"/>
  <c r="O11" i="33"/>
  <c r="N6" i="33"/>
  <c r="O6" i="33" s="1"/>
  <c r="N22" i="33"/>
  <c r="O22" i="33" s="1"/>
  <c r="N23" i="33"/>
  <c r="O23" i="33"/>
  <c r="N13" i="33"/>
  <c r="O13" i="33" s="1"/>
  <c r="I47" i="40"/>
  <c r="L47" i="40"/>
  <c r="H47" i="40"/>
  <c r="F47" i="40"/>
  <c r="I51" i="39"/>
  <c r="D51" i="39"/>
  <c r="N35" i="35"/>
  <c r="O35" i="35" s="1"/>
  <c r="L51" i="41"/>
  <c r="N35" i="41"/>
  <c r="O35" i="41" s="1"/>
  <c r="N27" i="41"/>
  <c r="O27" i="41" s="1"/>
  <c r="N5" i="42"/>
  <c r="O5" i="42" s="1"/>
  <c r="F46" i="42"/>
  <c r="N39" i="42"/>
  <c r="O39" i="42" s="1"/>
  <c r="N26" i="42"/>
  <c r="O26" i="42" s="1"/>
  <c r="J54" i="43"/>
  <c r="F54" i="43"/>
  <c r="L54" i="43"/>
  <c r="N45" i="43"/>
  <c r="O45" i="43" s="1"/>
  <c r="N25" i="43"/>
  <c r="O25" i="43" s="1"/>
  <c r="N28" i="43"/>
  <c r="O28" i="43" s="1"/>
  <c r="N23" i="42"/>
  <c r="O23" i="42" s="1"/>
  <c r="N31" i="39"/>
  <c r="O31" i="39"/>
  <c r="N5" i="36"/>
  <c r="O5" i="36" s="1"/>
  <c r="K47" i="40"/>
  <c r="N21" i="43"/>
  <c r="O21" i="43" s="1"/>
  <c r="N5" i="41"/>
  <c r="O5" i="41" s="1"/>
  <c r="G47" i="40"/>
  <c r="J50" i="35"/>
  <c r="N42" i="35"/>
  <c r="O42" i="35" s="1"/>
  <c r="F51" i="38"/>
  <c r="H50" i="35"/>
  <c r="N40" i="37"/>
  <c r="O40" i="37" s="1"/>
  <c r="N20" i="38"/>
  <c r="O20" i="38" s="1"/>
  <c r="N26" i="38"/>
  <c r="O26" i="38"/>
  <c r="N32" i="44"/>
  <c r="O32" i="44" s="1"/>
  <c r="M55" i="44"/>
  <c r="J55" i="44"/>
  <c r="K55" i="44"/>
  <c r="N25" i="44"/>
  <c r="O25" i="44" s="1"/>
  <c r="L55" i="44"/>
  <c r="H55" i="44"/>
  <c r="N42" i="44"/>
  <c r="O42" i="44" s="1"/>
  <c r="N28" i="44"/>
  <c r="O28" i="44" s="1"/>
  <c r="N45" i="44"/>
  <c r="O45" i="44" s="1"/>
  <c r="N36" i="44"/>
  <c r="O36" i="44"/>
  <c r="F55" i="44"/>
  <c r="G55" i="44"/>
  <c r="N21" i="44"/>
  <c r="O21" i="44" s="1"/>
  <c r="D55" i="44"/>
  <c r="E55" i="44"/>
  <c r="N12" i="44"/>
  <c r="O12" i="44" s="1"/>
  <c r="N5" i="44"/>
  <c r="O5" i="44"/>
  <c r="N25" i="45"/>
  <c r="O25" i="45"/>
  <c r="N28" i="45"/>
  <c r="O28" i="45" s="1"/>
  <c r="N46" i="45"/>
  <c r="O46" i="45"/>
  <c r="N43" i="45"/>
  <c r="O43" i="45" s="1"/>
  <c r="N37" i="45"/>
  <c r="O37" i="45" s="1"/>
  <c r="I54" i="45"/>
  <c r="F54" i="45"/>
  <c r="L54" i="45"/>
  <c r="H54" i="45"/>
  <c r="N21" i="45"/>
  <c r="O21" i="45"/>
  <c r="M54" i="45"/>
  <c r="G54" i="45"/>
  <c r="N12" i="45"/>
  <c r="O12" i="45"/>
  <c r="E54" i="45"/>
  <c r="J54" i="45"/>
  <c r="K54" i="45"/>
  <c r="N5" i="45"/>
  <c r="O5" i="45" s="1"/>
  <c r="D54" i="45"/>
  <c r="N44" i="46"/>
  <c r="O44" i="46" s="1"/>
  <c r="N29" i="46"/>
  <c r="O29" i="46" s="1"/>
  <c r="N26" i="46"/>
  <c r="O26" i="46" s="1"/>
  <c r="N47" i="46"/>
  <c r="O47" i="46"/>
  <c r="N38" i="46"/>
  <c r="O38" i="46" s="1"/>
  <c r="N33" i="46"/>
  <c r="O33" i="46" s="1"/>
  <c r="H56" i="46"/>
  <c r="K56" i="46"/>
  <c r="L56" i="46"/>
  <c r="N21" i="46"/>
  <c r="O21" i="46" s="1"/>
  <c r="E56" i="46"/>
  <c r="I56" i="46"/>
  <c r="G56" i="46"/>
  <c r="N12" i="46"/>
  <c r="O12" i="46" s="1"/>
  <c r="F56" i="46"/>
  <c r="J56" i="46"/>
  <c r="M56" i="46"/>
  <c r="N5" i="46"/>
  <c r="O5" i="46" s="1"/>
  <c r="D56" i="46"/>
  <c r="N25" i="47"/>
  <c r="O25" i="47"/>
  <c r="N46" i="47"/>
  <c r="O46" i="47" s="1"/>
  <c r="N43" i="47"/>
  <c r="O43" i="47"/>
  <c r="N37" i="47"/>
  <c r="O37" i="47" s="1"/>
  <c r="N28" i="47"/>
  <c r="O28" i="47" s="1"/>
  <c r="D54" i="47"/>
  <c r="L54" i="47"/>
  <c r="N21" i="47"/>
  <c r="O21" i="47" s="1"/>
  <c r="F54" i="47"/>
  <c r="K54" i="47"/>
  <c r="H54" i="47"/>
  <c r="I54" i="47"/>
  <c r="J54" i="47"/>
  <c r="G54" i="47"/>
  <c r="N12" i="47"/>
  <c r="O12" i="47"/>
  <c r="M54" i="47"/>
  <c r="E54" i="47"/>
  <c r="N5" i="47"/>
  <c r="O5" i="47" s="1"/>
  <c r="N45" i="48"/>
  <c r="O45" i="48" s="1"/>
  <c r="N42" i="48"/>
  <c r="O42" i="48"/>
  <c r="N36" i="48"/>
  <c r="O36" i="48"/>
  <c r="N31" i="48"/>
  <c r="O31" i="48" s="1"/>
  <c r="N27" i="48"/>
  <c r="O27" i="48" s="1"/>
  <c r="N24" i="48"/>
  <c r="O24" i="48" s="1"/>
  <c r="M53" i="48"/>
  <c r="N20" i="48"/>
  <c r="O20" i="48"/>
  <c r="L53" i="48"/>
  <c r="F53" i="48"/>
  <c r="H53" i="48"/>
  <c r="N12" i="48"/>
  <c r="O12" i="48" s="1"/>
  <c r="I53" i="48"/>
  <c r="D53" i="48"/>
  <c r="G53" i="48"/>
  <c r="J53" i="48"/>
  <c r="K53" i="48"/>
  <c r="N5" i="48"/>
  <c r="O5" i="48"/>
  <c r="E53" i="48"/>
  <c r="O20" i="50"/>
  <c r="P20" i="50" s="1"/>
  <c r="O45" i="50"/>
  <c r="P45" i="50" s="1"/>
  <c r="O42" i="50"/>
  <c r="P42" i="50"/>
  <c r="O36" i="50"/>
  <c r="P36" i="50" s="1"/>
  <c r="O31" i="50"/>
  <c r="P31" i="50"/>
  <c r="O27" i="50"/>
  <c r="P27" i="50"/>
  <c r="O24" i="50"/>
  <c r="P24" i="50" s="1"/>
  <c r="N53" i="50"/>
  <c r="M53" i="50"/>
  <c r="K53" i="50"/>
  <c r="D53" i="50"/>
  <c r="O53" i="50" s="1"/>
  <c r="P53" i="50" s="1"/>
  <c r="I53" i="50"/>
  <c r="E53" i="50"/>
  <c r="O12" i="50"/>
  <c r="P12" i="50"/>
  <c r="J53" i="50"/>
  <c r="F53" i="50"/>
  <c r="G53" i="50"/>
  <c r="H53" i="50"/>
  <c r="L53" i="50"/>
  <c r="O5" i="50"/>
  <c r="P5" i="50"/>
  <c r="O42" i="52" l="1"/>
  <c r="P42" i="52" s="1"/>
  <c r="N5" i="35"/>
  <c r="O5" i="35" s="1"/>
  <c r="F47" i="33"/>
  <c r="N12" i="39"/>
  <c r="O12" i="39" s="1"/>
  <c r="N18" i="40"/>
  <c r="O18" i="40" s="1"/>
  <c r="N29" i="40"/>
  <c r="O29" i="40" s="1"/>
  <c r="N12" i="41"/>
  <c r="O12" i="41" s="1"/>
  <c r="N21" i="39"/>
  <c r="O21" i="39" s="1"/>
  <c r="N11" i="40"/>
  <c r="O11" i="40" s="1"/>
  <c r="N39" i="40"/>
  <c r="O39" i="40" s="1"/>
  <c r="D51" i="41"/>
  <c r="D46" i="42"/>
  <c r="K54" i="43"/>
  <c r="I51" i="37"/>
  <c r="N36" i="37"/>
  <c r="O36" i="37" s="1"/>
  <c r="E46" i="42"/>
  <c r="N19" i="42"/>
  <c r="O19" i="42" s="1"/>
  <c r="N34" i="42"/>
  <c r="O34" i="42" s="1"/>
  <c r="N21" i="41"/>
  <c r="O21" i="41" s="1"/>
  <c r="N5" i="37"/>
  <c r="O5" i="37" s="1"/>
  <c r="N23" i="38"/>
  <c r="O23" i="38" s="1"/>
  <c r="M51" i="39"/>
  <c r="G54" i="43"/>
  <c r="N11" i="37"/>
  <c r="O11" i="37" s="1"/>
  <c r="N30" i="38"/>
  <c r="O30" i="38" s="1"/>
  <c r="I46" i="42"/>
  <c r="N54" i="47"/>
  <c r="O54" i="47" s="1"/>
  <c r="H49" i="34"/>
  <c r="N41" i="34"/>
  <c r="O41" i="34" s="1"/>
  <c r="N32" i="36"/>
  <c r="O32" i="36" s="1"/>
  <c r="N11" i="38"/>
  <c r="O11" i="38" s="1"/>
  <c r="I55" i="44"/>
  <c r="J51" i="38"/>
  <c r="K46" i="42"/>
  <c r="N55" i="44"/>
  <c r="O55" i="44" s="1"/>
  <c r="N26" i="34"/>
  <c r="O26" i="34" s="1"/>
  <c r="K49" i="34"/>
  <c r="G50" i="35"/>
  <c r="N29" i="36"/>
  <c r="O29" i="36" s="1"/>
  <c r="N5" i="38"/>
  <c r="O5" i="38" s="1"/>
  <c r="N24" i="40"/>
  <c r="O24" i="40" s="1"/>
  <c r="N40" i="41"/>
  <c r="O40" i="41" s="1"/>
  <c r="N31" i="33"/>
  <c r="O31" i="33" s="1"/>
  <c r="N20" i="34"/>
  <c r="O20" i="34" s="1"/>
  <c r="N11" i="36"/>
  <c r="O11" i="36" s="1"/>
  <c r="N41" i="38"/>
  <c r="O41" i="38" s="1"/>
  <c r="J51" i="41"/>
  <c r="N32" i="47"/>
  <c r="O32" i="47" s="1"/>
  <c r="J51" i="37"/>
  <c r="L51" i="37"/>
  <c r="H51" i="38"/>
  <c r="N54" i="45"/>
  <c r="O54" i="45" s="1"/>
  <c r="K51" i="37"/>
  <c r="G51" i="37"/>
  <c r="N51" i="37" s="1"/>
  <c r="O51" i="37" s="1"/>
  <c r="I51" i="38"/>
  <c r="N24" i="39"/>
  <c r="O24" i="39" s="1"/>
  <c r="J51" i="39"/>
  <c r="N53" i="48"/>
  <c r="O53" i="48" s="1"/>
  <c r="K47" i="33"/>
  <c r="I47" i="33"/>
  <c r="G44" i="36"/>
  <c r="N56" i="46"/>
  <c r="O56" i="46" s="1"/>
  <c r="N12" i="43"/>
  <c r="O12" i="43" s="1"/>
  <c r="H46" i="42"/>
  <c r="G47" i="33"/>
  <c r="N47" i="33" s="1"/>
  <c r="O47" i="33" s="1"/>
  <c r="N23" i="34"/>
  <c r="O23" i="34" s="1"/>
  <c r="I44" i="36"/>
  <c r="N26" i="36"/>
  <c r="O26" i="36" s="1"/>
  <c r="M44" i="36"/>
  <c r="N5" i="39"/>
  <c r="O5" i="39" s="1"/>
  <c r="N39" i="34"/>
  <c r="O39" i="34" s="1"/>
  <c r="K50" i="35"/>
  <c r="L44" i="36"/>
  <c r="M51" i="38"/>
  <c r="D51" i="38"/>
  <c r="N34" i="34"/>
  <c r="O34" i="34" s="1"/>
  <c r="K44" i="36"/>
  <c r="K51" i="41"/>
  <c r="O44" i="51"/>
  <c r="P44" i="51" s="1"/>
  <c r="N51" i="38"/>
  <c r="O51" i="38" s="1"/>
  <c r="N46" i="42"/>
  <c r="O46" i="42" s="1"/>
  <c r="D50" i="35"/>
  <c r="N12" i="35"/>
  <c r="O12" i="35" s="1"/>
  <c r="M47" i="40"/>
  <c r="N38" i="36"/>
  <c r="O38" i="36" s="1"/>
  <c r="N30" i="34"/>
  <c r="O30" i="34" s="1"/>
  <c r="M50" i="35"/>
  <c r="N36" i="36"/>
  <c r="O36" i="36" s="1"/>
  <c r="K51" i="38"/>
  <c r="F51" i="39"/>
  <c r="N32" i="43"/>
  <c r="O32" i="43" s="1"/>
  <c r="D49" i="34"/>
  <c r="F51" i="41"/>
  <c r="N5" i="43"/>
  <c r="O5" i="43" s="1"/>
  <c r="N5" i="34"/>
  <c r="O5" i="34" s="1"/>
  <c r="N12" i="33"/>
  <c r="O12" i="33" s="1"/>
  <c r="K51" i="39"/>
  <c r="N54" i="43"/>
  <c r="O54" i="43" s="1"/>
  <c r="N20" i="37"/>
  <c r="O20" i="37" s="1"/>
  <c r="N21" i="33"/>
  <c r="O21" i="33" s="1"/>
  <c r="N31" i="35"/>
  <c r="O31" i="35" s="1"/>
  <c r="E44" i="36"/>
  <c r="N27" i="39"/>
  <c r="O27" i="39" s="1"/>
  <c r="L51" i="39"/>
  <c r="N43" i="39"/>
  <c r="O43" i="39" s="1"/>
  <c r="N21" i="40"/>
  <c r="O21" i="40" s="1"/>
  <c r="E51" i="41"/>
  <c r="G49" i="34"/>
  <c r="N5" i="40"/>
  <c r="O5" i="40" s="1"/>
  <c r="M46" i="42"/>
  <c r="E54" i="43"/>
  <c r="N19" i="36"/>
  <c r="O19" i="36" s="1"/>
  <c r="N34" i="38"/>
  <c r="O34" i="38" s="1"/>
  <c r="E51" i="39"/>
  <c r="G51" i="41"/>
  <c r="H51" i="39"/>
  <c r="I50" i="35"/>
  <c r="N42" i="37"/>
  <c r="O42" i="37" s="1"/>
  <c r="E47" i="40"/>
  <c r="N47" i="40" s="1"/>
  <c r="O47" i="40" s="1"/>
  <c r="N37" i="40"/>
  <c r="O37" i="40" s="1"/>
  <c r="N23" i="37"/>
  <c r="O23" i="37" s="1"/>
  <c r="N5" i="33"/>
  <c r="O5" i="33" s="1"/>
  <c r="N51" i="39" l="1"/>
  <c r="O51" i="39" s="1"/>
  <c r="N49" i="34"/>
  <c r="O49" i="34" s="1"/>
  <c r="N51" i="41"/>
  <c r="O51" i="41" s="1"/>
  <c r="N44" i="36"/>
  <c r="O44" i="36" s="1"/>
  <c r="N50" i="35"/>
  <c r="O50" i="35" s="1"/>
</calcChain>
</file>

<file path=xl/sharedStrings.xml><?xml version="1.0" encoding="utf-8"?>
<sst xmlns="http://schemas.openxmlformats.org/spreadsheetml/2006/main" count="1259" uniqueCount="150">
  <si>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</si>
  <si>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</si>
  <si>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</si>
  <si>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</si>
  <si>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</si>
  <si>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</si>
  <si>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</si>
  <si>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</si>
  <si>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</si>
  <si>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</si>
  <si>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</si>
  <si>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</si>
  <si>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</si>
  <si>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</si>
  <si>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</si>
  <si>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</si>
  <si>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</si>
  <si>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</si>
  <si>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</si>
  <si>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</si>
  <si>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</si>
  <si>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</si>
  <si>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</si>
  <si>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</si>
  <si>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Non-Court Information Systems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</si>
  <si>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</si>
  <si>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</si>
  <si>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</si>
  <si>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</si>
  <si>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</si>
  <si>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</si>
  <si>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</si>
  <si>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</si>
  <si>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</si>
  <si>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</si>
  <si>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</si>
  <si>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</si>
  <si>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</si>
  <si>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Transportation</t>
  </si>
  <si>
    <t>Road and Street Facilities</t>
  </si>
  <si>
    <t>Airports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</si>
  <si>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</si>
  <si>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</si>
  <si>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</si>
  <si>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</si>
  <si>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</si>
  <si>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</si>
  <si>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</si>
  <si>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</si>
  <si>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</si>
  <si>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</si>
  <si>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</si>
  <si>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</si>
  <si>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</si>
  <si>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</si>
  <si>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Court-Related Expenditures</t>
  </si>
  <si>
    <t>Circuit Court - Civil - Court Administration</t>
  </si>
  <si>
    <t>Circuit Court - Juvenile - Court Administration</t>
  </si>
  <si>
    <t>General Court-Related Operations - Information Systems</t>
  </si>
  <si>
    <t>Other Uses and Non-Operating</t>
  </si>
  <si>
    <t>County Court - Civil - Clerk of Court Administration</t>
  </si>
  <si>
    <t>Suwannee County Government Expenditures Reported by Account Code and Fund Type</t>
  </si>
  <si>
    <t>Local Fiscal Year Ended September 30, 2010</t>
  </si>
  <si>
    <t>Other Economic Environment</t>
  </si>
  <si>
    <t>Cultural Services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</si>
  <si>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</si>
  <si>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</si>
  <si>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</si>
  <si>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</si>
  <si>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</si>
  <si>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Juvenile - Guardian Ad Litem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</si>
  <si>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</si>
  <si>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</si>
  <si>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</si>
  <si>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</si>
  <si>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</si>
  <si>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Electric Utility Services</t>
  </si>
  <si>
    <t>General Administration - Court Administration</t>
  </si>
  <si>
    <t>Circuit Court - Criminal - Court Administration</t>
  </si>
  <si>
    <t>Circuit Court - Juvenile - Other Costs</t>
  </si>
  <si>
    <t>2008 Countywide Population:</t>
  </si>
  <si>
    <t>Local Fiscal Year Ended September 30, 2007</t>
  </si>
  <si>
    <t>Developmental Disabilities Services</t>
  </si>
  <si>
    <t>General Court-Related Operations - Courthouse Facilities</t>
  </si>
  <si>
    <t>County Court - Criminal - Court Administration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</si>
  <si>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</si>
  <si>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</si>
  <si>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</si>
  <si>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</si>
  <si>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</si>
  <si>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Other Culture / Recreation</t>
  </si>
  <si>
    <t>Circuit Court - Civil - Clerk of Court Administration</t>
  </si>
  <si>
    <t>Circuit Court - Juvenile - Clerk of Court Administration</t>
  </si>
  <si>
    <t>General Court Operations - Information Systems and Technology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</si>
  <si>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</si>
  <si>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</si>
  <si>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</si>
  <si>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</si>
  <si>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</si>
  <si>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</si>
  <si>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</si>
  <si>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</si>
  <si>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Other Physical Environment</t>
  </si>
  <si>
    <t>Road / Street Facilities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</si>
  <si>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</si>
  <si>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</si>
  <si>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</si>
  <si>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</si>
  <si>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</si>
  <si>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</si>
  <si>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</si>
  <si>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</si>
  <si>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Special Items (Loss)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</si>
  <si>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</si>
  <si>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</si>
  <si>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</si>
  <si>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</si>
  <si>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Operations - Information Systems</t>
  </si>
  <si>
    <t>2014 Countywide Population:</t>
  </si>
  <si>
    <t>Local Fiscal Year Ended September 30, 2005</t>
  </si>
  <si>
    <t>Hospital Services</t>
  </si>
  <si>
    <t>General Court-Related Operations - Other Costs</t>
  </si>
  <si>
    <t>2005 Countywide Population:</t>
  </si>
  <si>
    <t>Local Fiscal Year Ended September 30, 2015</t>
  </si>
  <si>
    <t>Water Utility Services</t>
  </si>
  <si>
    <t>County Court - Civil - Court Administration</t>
  </si>
  <si>
    <t>2015 Countywide Population:</t>
  </si>
  <si>
    <t>Local Fiscal Year Ended September 30, 2016</t>
  </si>
  <si>
    <t>Special Events</t>
  </si>
  <si>
    <t>General Court Administration - Court Administration</t>
  </si>
  <si>
    <t>2016 Countywide Population:</t>
  </si>
  <si>
    <t>Local Fiscal Year Ended September 30, 2017</t>
  </si>
  <si>
    <t>2017 Countywide Population:</t>
  </si>
  <si>
    <t>Local Fiscal Year Ended September 30, 2018</t>
  </si>
  <si>
    <t>Sewer / Wastewater Services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</si>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</sst>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077C-22BA-4231-99F5-3BAEB939A7E8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142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143</v>
      </c>
      <c r="N4" s="53" t="s">
        <v>5</v>
      </c>
      <c r="O4" s="53" t="s">
        <v>144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 t="shared" ref="D5:N5" si="0">SUM(D6:D11)</f>
        <v>9462710</v>
      </c>
      <c r="E5" s="58">
        <f t="shared" si="0"/>
        <v>6698574</v>
      </c>
      <c r="F5" s="58">
        <f t="shared" si="0"/>
        <v>0</v>
      </c>
      <c r="G5" s="58">
        <f t="shared" si="0"/>
        <v>60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53803323</v>
      </c>
      <c r="N5" s="58">
        <f t="shared" si="0"/>
        <v>0</v>
      </c>
      <c r="O5" s="59">
        <f>SUM(D5:N5)</f>
        <v>69964667</v>
      </c>
      <c r="P5" s="60">
        <f t="shared" ref="P5:P42" si="1">(O5/P$44)</f>
        <v>1539.4443539869742</v>
      </c>
      <c r="Q5" s="61"/>
    </row>
    <row r="6" spans="1:134">
      <c r="A6" s="63"/>
      <c r="B6" s="64">
        <v>511</v>
      </c>
      <c r="C6" s="65" t="s">
        <v>20</v>
      </c>
      <c r="D6" s="66">
        <v>5148373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5148373</v>
      </c>
      <c r="P6" s="67">
        <f t="shared" si="1"/>
        <v>113.28051839464882</v>
      </c>
      <c r="Q6" s="68"/>
    </row>
    <row r="7" spans="1:134">
      <c r="A7" s="63"/>
      <c r="B7" s="64">
        <v>512</v>
      </c>
      <c r="C7" s="65" t="s">
        <v>21</v>
      </c>
      <c r="D7" s="66">
        <v>890640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2">SUM(D7:N7)</f>
        <v>890640</v>
      </c>
      <c r="P7" s="67">
        <f t="shared" si="1"/>
        <v>19.59690195388136</v>
      </c>
      <c r="Q7" s="68"/>
    </row>
    <row r="8" spans="1:134">
      <c r="A8" s="63"/>
      <c r="B8" s="64">
        <v>513</v>
      </c>
      <c r="C8" s="65" t="s">
        <v>22</v>
      </c>
      <c r="D8" s="66">
        <v>1068539</v>
      </c>
      <c r="E8" s="66">
        <v>2092187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52352537</v>
      </c>
      <c r="N8" s="66">
        <v>0</v>
      </c>
      <c r="O8" s="66">
        <f t="shared" si="2"/>
        <v>55513263</v>
      </c>
      <c r="P8" s="67">
        <f t="shared" si="1"/>
        <v>1221.4676773455378</v>
      </c>
      <c r="Q8" s="68"/>
    </row>
    <row r="9" spans="1:134">
      <c r="A9" s="63"/>
      <c r="B9" s="64">
        <v>514</v>
      </c>
      <c r="C9" s="65" t="s">
        <v>23</v>
      </c>
      <c r="D9" s="66">
        <v>153276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153276</v>
      </c>
      <c r="P9" s="67">
        <f t="shared" si="1"/>
        <v>3.3725576483013553</v>
      </c>
      <c r="Q9" s="68"/>
    </row>
    <row r="10" spans="1:134">
      <c r="A10" s="63"/>
      <c r="B10" s="64">
        <v>516</v>
      </c>
      <c r="C10" s="65" t="s">
        <v>24</v>
      </c>
      <c r="D10" s="66">
        <v>24796</v>
      </c>
      <c r="E10" s="66">
        <v>3239638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3264434</v>
      </c>
      <c r="P10" s="67">
        <f t="shared" si="1"/>
        <v>71.827891216335146</v>
      </c>
      <c r="Q10" s="68"/>
    </row>
    <row r="11" spans="1:134">
      <c r="A11" s="63"/>
      <c r="B11" s="64">
        <v>519</v>
      </c>
      <c r="C11" s="65" t="s">
        <v>25</v>
      </c>
      <c r="D11" s="66">
        <v>2177086</v>
      </c>
      <c r="E11" s="66">
        <v>1366749</v>
      </c>
      <c r="F11" s="66">
        <v>0</v>
      </c>
      <c r="G11" s="66">
        <v>60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1450786</v>
      </c>
      <c r="N11" s="66">
        <v>0</v>
      </c>
      <c r="O11" s="66">
        <f t="shared" si="2"/>
        <v>4994681</v>
      </c>
      <c r="P11" s="67">
        <f t="shared" si="1"/>
        <v>109.89880742826968</v>
      </c>
      <c r="Q11" s="68"/>
    </row>
    <row r="12" spans="1:134" ht="15.75">
      <c r="A12" s="69" t="s">
        <v>26</v>
      </c>
      <c r="B12" s="70"/>
      <c r="C12" s="71"/>
      <c r="D12" s="72">
        <f t="shared" ref="D12:N12" si="3">SUM(D13:D19)</f>
        <v>8644951</v>
      </c>
      <c r="E12" s="72">
        <f t="shared" si="3"/>
        <v>15056199</v>
      </c>
      <c r="F12" s="72">
        <f t="shared" si="3"/>
        <v>0</v>
      </c>
      <c r="G12" s="72">
        <f t="shared" si="3"/>
        <v>0</v>
      </c>
      <c r="H12" s="72">
        <f t="shared" si="3"/>
        <v>0</v>
      </c>
      <c r="I12" s="72">
        <f t="shared" si="3"/>
        <v>0</v>
      </c>
      <c r="J12" s="72">
        <f t="shared" si="3"/>
        <v>0</v>
      </c>
      <c r="K12" s="72">
        <f t="shared" si="3"/>
        <v>0</v>
      </c>
      <c r="L12" s="72">
        <f t="shared" si="3"/>
        <v>0</v>
      </c>
      <c r="M12" s="72">
        <f t="shared" si="3"/>
        <v>198683</v>
      </c>
      <c r="N12" s="72">
        <f t="shared" si="3"/>
        <v>0</v>
      </c>
      <c r="O12" s="73">
        <f>SUM(D12:N12)</f>
        <v>23899833</v>
      </c>
      <c r="P12" s="74">
        <f t="shared" si="1"/>
        <v>525.87205157542689</v>
      </c>
      <c r="Q12" s="75"/>
    </row>
    <row r="13" spans="1:134">
      <c r="A13" s="63"/>
      <c r="B13" s="64">
        <v>521</v>
      </c>
      <c r="C13" s="65" t="s">
        <v>27</v>
      </c>
      <c r="D13" s="66">
        <v>0</v>
      </c>
      <c r="E13" s="66">
        <v>8532901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198683</v>
      </c>
      <c r="N13" s="66">
        <v>0</v>
      </c>
      <c r="O13" s="66">
        <f>SUM(D13:N13)</f>
        <v>8731584</v>
      </c>
      <c r="P13" s="67">
        <f t="shared" si="1"/>
        <v>192.12251364196445</v>
      </c>
      <c r="Q13" s="68"/>
    </row>
    <row r="14" spans="1:134">
      <c r="A14" s="63"/>
      <c r="B14" s="64">
        <v>522</v>
      </c>
      <c r="C14" s="65" t="s">
        <v>28</v>
      </c>
      <c r="D14" s="66">
        <v>0</v>
      </c>
      <c r="E14" s="66">
        <v>1053044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9" si="4">SUM(D14:N14)</f>
        <v>1053044</v>
      </c>
      <c r="P14" s="67">
        <f t="shared" si="1"/>
        <v>23.170304523851435</v>
      </c>
      <c r="Q14" s="68"/>
    </row>
    <row r="15" spans="1:134">
      <c r="A15" s="63"/>
      <c r="B15" s="64">
        <v>523</v>
      </c>
      <c r="C15" s="65" t="s">
        <v>29</v>
      </c>
      <c r="D15" s="66">
        <v>0</v>
      </c>
      <c r="E15" s="66">
        <v>3506736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4"/>
        <v>3506736</v>
      </c>
      <c r="P15" s="67">
        <f t="shared" si="1"/>
        <v>77.159302939623302</v>
      </c>
      <c r="Q15" s="68"/>
    </row>
    <row r="16" spans="1:134">
      <c r="A16" s="63"/>
      <c r="B16" s="64">
        <v>524</v>
      </c>
      <c r="C16" s="65" t="s">
        <v>30</v>
      </c>
      <c r="D16" s="66">
        <v>62296</v>
      </c>
      <c r="E16" s="66">
        <v>404193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466489</v>
      </c>
      <c r="P16" s="67">
        <f t="shared" si="1"/>
        <v>10.264236049991199</v>
      </c>
      <c r="Q16" s="68"/>
    </row>
    <row r="17" spans="1:17">
      <c r="A17" s="63"/>
      <c r="B17" s="64">
        <v>526</v>
      </c>
      <c r="C17" s="65" t="s">
        <v>32</v>
      </c>
      <c r="D17" s="66">
        <v>8582655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8582655</v>
      </c>
      <c r="P17" s="67">
        <f t="shared" si="1"/>
        <v>188.84560376694245</v>
      </c>
      <c r="Q17" s="68"/>
    </row>
    <row r="18" spans="1:17">
      <c r="A18" s="63"/>
      <c r="B18" s="64">
        <v>527</v>
      </c>
      <c r="C18" s="65" t="s">
        <v>33</v>
      </c>
      <c r="D18" s="66">
        <v>0</v>
      </c>
      <c r="E18" s="66">
        <v>271714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271714</v>
      </c>
      <c r="P18" s="67">
        <f t="shared" si="1"/>
        <v>5.9785689139236053</v>
      </c>
      <c r="Q18" s="68"/>
    </row>
    <row r="19" spans="1:17">
      <c r="A19" s="63"/>
      <c r="B19" s="64">
        <v>529</v>
      </c>
      <c r="C19" s="65" t="s">
        <v>34</v>
      </c>
      <c r="D19" s="66">
        <v>0</v>
      </c>
      <c r="E19" s="66">
        <v>1287611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1287611</v>
      </c>
      <c r="P19" s="67">
        <f t="shared" si="1"/>
        <v>28.331521739130434</v>
      </c>
      <c r="Q19" s="68"/>
    </row>
    <row r="20" spans="1:17" ht="15.75">
      <c r="A20" s="69" t="s">
        <v>35</v>
      </c>
      <c r="B20" s="70"/>
      <c r="C20" s="71"/>
      <c r="D20" s="72">
        <f t="shared" ref="D20:N20" si="5">SUM(D21:D23)</f>
        <v>1080329</v>
      </c>
      <c r="E20" s="72">
        <f t="shared" si="5"/>
        <v>0</v>
      </c>
      <c r="F20" s="72">
        <f t="shared" si="5"/>
        <v>0</v>
      </c>
      <c r="G20" s="72">
        <f t="shared" si="5"/>
        <v>0</v>
      </c>
      <c r="H20" s="72">
        <f t="shared" si="5"/>
        <v>0</v>
      </c>
      <c r="I20" s="72">
        <f t="shared" si="5"/>
        <v>5329603</v>
      </c>
      <c r="J20" s="72">
        <f t="shared" si="5"/>
        <v>0</v>
      </c>
      <c r="K20" s="72">
        <f t="shared" si="5"/>
        <v>0</v>
      </c>
      <c r="L20" s="72">
        <f t="shared" si="5"/>
        <v>0</v>
      </c>
      <c r="M20" s="72">
        <f t="shared" si="5"/>
        <v>0</v>
      </c>
      <c r="N20" s="72">
        <f t="shared" si="5"/>
        <v>0</v>
      </c>
      <c r="O20" s="73">
        <f>SUM(D20:N20)</f>
        <v>6409932</v>
      </c>
      <c r="P20" s="74">
        <f t="shared" si="1"/>
        <v>141.03881358915683</v>
      </c>
      <c r="Q20" s="75"/>
    </row>
    <row r="21" spans="1:17">
      <c r="A21" s="63"/>
      <c r="B21" s="64">
        <v>533</v>
      </c>
      <c r="C21" s="65" t="s">
        <v>124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357338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36" si="6">SUM(D21:N21)</f>
        <v>357338</v>
      </c>
      <c r="P21" s="67">
        <f t="shared" si="1"/>
        <v>7.8625682098222143</v>
      </c>
      <c r="Q21" s="68"/>
    </row>
    <row r="22" spans="1:17">
      <c r="A22" s="63"/>
      <c r="B22" s="64">
        <v>534</v>
      </c>
      <c r="C22" s="65" t="s">
        <v>36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4972265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6"/>
        <v>4972265</v>
      </c>
      <c r="P22" s="67">
        <f t="shared" si="1"/>
        <v>109.4055844041542</v>
      </c>
      <c r="Q22" s="68"/>
    </row>
    <row r="23" spans="1:17">
      <c r="A23" s="63"/>
      <c r="B23" s="64">
        <v>537</v>
      </c>
      <c r="C23" s="65" t="s">
        <v>37</v>
      </c>
      <c r="D23" s="66">
        <v>1080329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6"/>
        <v>1080329</v>
      </c>
      <c r="P23" s="67">
        <f t="shared" si="1"/>
        <v>23.770660975180427</v>
      </c>
      <c r="Q23" s="68"/>
    </row>
    <row r="24" spans="1:17" ht="15.75">
      <c r="A24" s="69" t="s">
        <v>38</v>
      </c>
      <c r="B24" s="70"/>
      <c r="C24" s="71"/>
      <c r="D24" s="72">
        <f t="shared" ref="D24:N24" si="7">SUM(D25:D26)</f>
        <v>3851474</v>
      </c>
      <c r="E24" s="72">
        <f t="shared" si="7"/>
        <v>9805902</v>
      </c>
      <c r="F24" s="72">
        <f t="shared" si="7"/>
        <v>0</v>
      </c>
      <c r="G24" s="72">
        <f t="shared" si="7"/>
        <v>0</v>
      </c>
      <c r="H24" s="72">
        <f t="shared" si="7"/>
        <v>0</v>
      </c>
      <c r="I24" s="72">
        <f t="shared" si="7"/>
        <v>0</v>
      </c>
      <c r="J24" s="72">
        <f t="shared" si="7"/>
        <v>0</v>
      </c>
      <c r="K24" s="72">
        <f t="shared" si="7"/>
        <v>0</v>
      </c>
      <c r="L24" s="72">
        <f t="shared" si="7"/>
        <v>0</v>
      </c>
      <c r="M24" s="72">
        <f t="shared" si="7"/>
        <v>0</v>
      </c>
      <c r="N24" s="72">
        <f t="shared" si="7"/>
        <v>0</v>
      </c>
      <c r="O24" s="72">
        <f t="shared" si="6"/>
        <v>13657376</v>
      </c>
      <c r="P24" s="74">
        <f t="shared" si="1"/>
        <v>300.50554479845096</v>
      </c>
      <c r="Q24" s="75"/>
    </row>
    <row r="25" spans="1:17">
      <c r="A25" s="63"/>
      <c r="B25" s="64">
        <v>541</v>
      </c>
      <c r="C25" s="65" t="s">
        <v>39</v>
      </c>
      <c r="D25" s="66">
        <v>0</v>
      </c>
      <c r="E25" s="66">
        <v>9805902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9805902</v>
      </c>
      <c r="P25" s="67">
        <f t="shared" si="1"/>
        <v>215.76091357155431</v>
      </c>
      <c r="Q25" s="68"/>
    </row>
    <row r="26" spans="1:17">
      <c r="A26" s="63"/>
      <c r="B26" s="64">
        <v>542</v>
      </c>
      <c r="C26" s="65" t="s">
        <v>40</v>
      </c>
      <c r="D26" s="66">
        <v>3851474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3851474</v>
      </c>
      <c r="P26" s="67">
        <f t="shared" si="1"/>
        <v>84.744631226896672</v>
      </c>
      <c r="Q26" s="68"/>
    </row>
    <row r="27" spans="1:17" ht="15.75">
      <c r="A27" s="69" t="s">
        <v>41</v>
      </c>
      <c r="B27" s="70"/>
      <c r="C27" s="71"/>
      <c r="D27" s="72">
        <f t="shared" ref="D27:N27" si="8">SUM(D28:D30)</f>
        <v>330460</v>
      </c>
      <c r="E27" s="72">
        <f t="shared" si="8"/>
        <v>728326</v>
      </c>
      <c r="F27" s="72">
        <f t="shared" si="8"/>
        <v>0</v>
      </c>
      <c r="G27" s="72">
        <f t="shared" si="8"/>
        <v>0</v>
      </c>
      <c r="H27" s="72">
        <f t="shared" si="8"/>
        <v>0</v>
      </c>
      <c r="I27" s="72">
        <f t="shared" si="8"/>
        <v>0</v>
      </c>
      <c r="J27" s="72">
        <f t="shared" si="8"/>
        <v>0</v>
      </c>
      <c r="K27" s="72">
        <f t="shared" si="8"/>
        <v>0</v>
      </c>
      <c r="L27" s="72">
        <f t="shared" si="8"/>
        <v>0</v>
      </c>
      <c r="M27" s="72">
        <f t="shared" si="8"/>
        <v>0</v>
      </c>
      <c r="N27" s="72">
        <f t="shared" si="8"/>
        <v>0</v>
      </c>
      <c r="O27" s="72">
        <f t="shared" si="6"/>
        <v>1058786</v>
      </c>
      <c r="P27" s="74">
        <f t="shared" si="1"/>
        <v>23.296646717127267</v>
      </c>
      <c r="Q27" s="75"/>
    </row>
    <row r="28" spans="1:17">
      <c r="A28" s="76"/>
      <c r="B28" s="77">
        <v>552</v>
      </c>
      <c r="C28" s="78" t="s">
        <v>42</v>
      </c>
      <c r="D28" s="66">
        <v>272247</v>
      </c>
      <c r="E28" s="66">
        <v>211123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6"/>
        <v>483370</v>
      </c>
      <c r="P28" s="67">
        <f t="shared" si="1"/>
        <v>10.635671536701285</v>
      </c>
      <c r="Q28" s="68"/>
    </row>
    <row r="29" spans="1:17">
      <c r="A29" s="76"/>
      <c r="B29" s="77">
        <v>553</v>
      </c>
      <c r="C29" s="78" t="s">
        <v>43</v>
      </c>
      <c r="D29" s="66">
        <v>58213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58213</v>
      </c>
      <c r="P29" s="67">
        <f t="shared" si="1"/>
        <v>1.2808704453441295</v>
      </c>
      <c r="Q29" s="68"/>
    </row>
    <row r="30" spans="1:17">
      <c r="A30" s="76"/>
      <c r="B30" s="77">
        <v>559</v>
      </c>
      <c r="C30" s="78" t="s">
        <v>63</v>
      </c>
      <c r="D30" s="66">
        <v>0</v>
      </c>
      <c r="E30" s="66">
        <v>517203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517203</v>
      </c>
      <c r="P30" s="67">
        <f t="shared" si="1"/>
        <v>11.380104735081852</v>
      </c>
      <c r="Q30" s="68"/>
    </row>
    <row r="31" spans="1:17" ht="15.75">
      <c r="A31" s="69" t="s">
        <v>45</v>
      </c>
      <c r="B31" s="70"/>
      <c r="C31" s="71"/>
      <c r="D31" s="72">
        <f t="shared" ref="D31:N31" si="9">SUM(D32:D33)</f>
        <v>1259373</v>
      </c>
      <c r="E31" s="72">
        <f t="shared" si="9"/>
        <v>0</v>
      </c>
      <c r="F31" s="72">
        <f t="shared" si="9"/>
        <v>0</v>
      </c>
      <c r="G31" s="72">
        <f t="shared" si="9"/>
        <v>0</v>
      </c>
      <c r="H31" s="72">
        <f t="shared" si="9"/>
        <v>0</v>
      </c>
      <c r="I31" s="72">
        <f t="shared" si="9"/>
        <v>0</v>
      </c>
      <c r="J31" s="72">
        <f t="shared" si="9"/>
        <v>0</v>
      </c>
      <c r="K31" s="72">
        <f t="shared" si="9"/>
        <v>0</v>
      </c>
      <c r="L31" s="72">
        <f t="shared" si="9"/>
        <v>0</v>
      </c>
      <c r="M31" s="72">
        <f t="shared" si="9"/>
        <v>0</v>
      </c>
      <c r="N31" s="72">
        <f t="shared" si="9"/>
        <v>0</v>
      </c>
      <c r="O31" s="72">
        <f t="shared" si="6"/>
        <v>1259373</v>
      </c>
      <c r="P31" s="74">
        <f t="shared" si="1"/>
        <v>27.710196268262631</v>
      </c>
      <c r="Q31" s="75"/>
    </row>
    <row r="32" spans="1:17">
      <c r="A32" s="63"/>
      <c r="B32" s="64">
        <v>562</v>
      </c>
      <c r="C32" s="65" t="s">
        <v>46</v>
      </c>
      <c r="D32" s="66">
        <v>325753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325753</v>
      </c>
      <c r="P32" s="67">
        <f t="shared" si="1"/>
        <v>7.1675981341313149</v>
      </c>
      <c r="Q32" s="68"/>
    </row>
    <row r="33" spans="1:120">
      <c r="A33" s="63"/>
      <c r="B33" s="64">
        <v>564</v>
      </c>
      <c r="C33" s="65" t="s">
        <v>48</v>
      </c>
      <c r="D33" s="66">
        <v>933620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933620</v>
      </c>
      <c r="P33" s="67">
        <f t="shared" si="1"/>
        <v>20.542598134131314</v>
      </c>
      <c r="Q33" s="68"/>
    </row>
    <row r="34" spans="1:120" ht="15.75">
      <c r="A34" s="69" t="s">
        <v>50</v>
      </c>
      <c r="B34" s="70"/>
      <c r="C34" s="71"/>
      <c r="D34" s="72">
        <f t="shared" ref="D34:N34" si="10">SUM(D35:D36)</f>
        <v>105500</v>
      </c>
      <c r="E34" s="72">
        <f t="shared" si="10"/>
        <v>5075336</v>
      </c>
      <c r="F34" s="72">
        <f t="shared" si="10"/>
        <v>0</v>
      </c>
      <c r="G34" s="72">
        <f t="shared" si="10"/>
        <v>0</v>
      </c>
      <c r="H34" s="72">
        <f t="shared" si="10"/>
        <v>0</v>
      </c>
      <c r="I34" s="72">
        <f t="shared" si="10"/>
        <v>0</v>
      </c>
      <c r="J34" s="72">
        <f t="shared" si="10"/>
        <v>0</v>
      </c>
      <c r="K34" s="72">
        <f t="shared" si="10"/>
        <v>0</v>
      </c>
      <c r="L34" s="72">
        <f t="shared" si="10"/>
        <v>0</v>
      </c>
      <c r="M34" s="72">
        <f t="shared" si="10"/>
        <v>0</v>
      </c>
      <c r="N34" s="72">
        <f t="shared" si="10"/>
        <v>0</v>
      </c>
      <c r="O34" s="72">
        <f>SUM(D34:N34)</f>
        <v>5180836</v>
      </c>
      <c r="P34" s="74">
        <f t="shared" si="1"/>
        <v>113.99480725224433</v>
      </c>
      <c r="Q34" s="68"/>
    </row>
    <row r="35" spans="1:120">
      <c r="A35" s="63"/>
      <c r="B35" s="64">
        <v>571</v>
      </c>
      <c r="C35" s="65" t="s">
        <v>51</v>
      </c>
      <c r="D35" s="66">
        <v>0</v>
      </c>
      <c r="E35" s="66">
        <v>3160343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6"/>
        <v>3160343</v>
      </c>
      <c r="P35" s="67">
        <f t="shared" si="1"/>
        <v>69.537559408554827</v>
      </c>
      <c r="Q35" s="68"/>
    </row>
    <row r="36" spans="1:120">
      <c r="A36" s="63"/>
      <c r="B36" s="64">
        <v>572</v>
      </c>
      <c r="C36" s="65" t="s">
        <v>52</v>
      </c>
      <c r="D36" s="66">
        <v>105500</v>
      </c>
      <c r="E36" s="66">
        <v>1914993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2020493</v>
      </c>
      <c r="P36" s="67">
        <f t="shared" si="1"/>
        <v>44.457247843689494</v>
      </c>
      <c r="Q36" s="68"/>
    </row>
    <row r="37" spans="1:120" ht="15.75">
      <c r="A37" s="69" t="s">
        <v>59</v>
      </c>
      <c r="B37" s="70"/>
      <c r="C37" s="71"/>
      <c r="D37" s="72">
        <f t="shared" ref="D37:N37" si="11">SUM(D38:D38)</f>
        <v>11333898</v>
      </c>
      <c r="E37" s="72">
        <f t="shared" si="11"/>
        <v>15282354</v>
      </c>
      <c r="F37" s="72">
        <f t="shared" si="11"/>
        <v>0</v>
      </c>
      <c r="G37" s="72">
        <f t="shared" si="11"/>
        <v>0</v>
      </c>
      <c r="H37" s="72">
        <f t="shared" si="11"/>
        <v>0</v>
      </c>
      <c r="I37" s="72">
        <f t="shared" si="11"/>
        <v>306273</v>
      </c>
      <c r="J37" s="72">
        <f t="shared" si="11"/>
        <v>0</v>
      </c>
      <c r="K37" s="72">
        <f t="shared" si="11"/>
        <v>0</v>
      </c>
      <c r="L37" s="72">
        <f t="shared" si="11"/>
        <v>0</v>
      </c>
      <c r="M37" s="72">
        <f t="shared" si="11"/>
        <v>0</v>
      </c>
      <c r="N37" s="72">
        <f t="shared" si="11"/>
        <v>0</v>
      </c>
      <c r="O37" s="72">
        <f>SUM(D37:N37)</f>
        <v>26922525</v>
      </c>
      <c r="P37" s="74">
        <f t="shared" si="1"/>
        <v>592.38085284280942</v>
      </c>
      <c r="Q37" s="68"/>
    </row>
    <row r="38" spans="1:120">
      <c r="A38" s="63"/>
      <c r="B38" s="64">
        <v>581</v>
      </c>
      <c r="C38" s="65" t="s">
        <v>145</v>
      </c>
      <c r="D38" s="66">
        <v>11333898</v>
      </c>
      <c r="E38" s="66">
        <v>15282354</v>
      </c>
      <c r="F38" s="66">
        <v>0</v>
      </c>
      <c r="G38" s="66">
        <v>0</v>
      </c>
      <c r="H38" s="66">
        <v>0</v>
      </c>
      <c r="I38" s="66">
        <v>306273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26922525</v>
      </c>
      <c r="P38" s="67">
        <f t="shared" si="1"/>
        <v>592.38085284280942</v>
      </c>
      <c r="Q38" s="68"/>
    </row>
    <row r="39" spans="1:120" ht="15.75">
      <c r="A39" s="69" t="s">
        <v>55</v>
      </c>
      <c r="B39" s="70"/>
      <c r="C39" s="71"/>
      <c r="D39" s="72">
        <f t="shared" ref="D39:N39" si="12">SUM(D40:D41)</f>
        <v>0</v>
      </c>
      <c r="E39" s="72">
        <f t="shared" si="12"/>
        <v>2093409</v>
      </c>
      <c r="F39" s="72">
        <f t="shared" si="12"/>
        <v>0</v>
      </c>
      <c r="G39" s="72">
        <f t="shared" si="12"/>
        <v>0</v>
      </c>
      <c r="H39" s="72">
        <f t="shared" si="12"/>
        <v>0</v>
      </c>
      <c r="I39" s="72">
        <f t="shared" si="12"/>
        <v>0</v>
      </c>
      <c r="J39" s="72">
        <f t="shared" si="12"/>
        <v>0</v>
      </c>
      <c r="K39" s="72">
        <f t="shared" si="12"/>
        <v>0</v>
      </c>
      <c r="L39" s="72">
        <f t="shared" si="12"/>
        <v>0</v>
      </c>
      <c r="M39" s="72">
        <f t="shared" si="12"/>
        <v>339030</v>
      </c>
      <c r="N39" s="72">
        <f t="shared" si="12"/>
        <v>0</v>
      </c>
      <c r="O39" s="72">
        <f>SUM(D39:N39)</f>
        <v>2432439</v>
      </c>
      <c r="P39" s="74">
        <f t="shared" si="1"/>
        <v>53.521365076571023</v>
      </c>
      <c r="Q39" s="68"/>
    </row>
    <row r="40" spans="1:120">
      <c r="A40" s="63"/>
      <c r="B40" s="64">
        <v>601</v>
      </c>
      <c r="C40" s="65" t="s">
        <v>77</v>
      </c>
      <c r="D40" s="66">
        <v>0</v>
      </c>
      <c r="E40" s="66">
        <v>2093409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:O41" si="13">SUM(D40:N40)</f>
        <v>2093409</v>
      </c>
      <c r="P40" s="67">
        <f t="shared" si="1"/>
        <v>46.061630874845974</v>
      </c>
      <c r="Q40" s="68"/>
    </row>
    <row r="41" spans="1:120" ht="15.75" thickBot="1">
      <c r="A41" s="63"/>
      <c r="B41" s="64">
        <v>605</v>
      </c>
      <c r="C41" s="65" t="s">
        <v>68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339030</v>
      </c>
      <c r="N41" s="66">
        <v>0</v>
      </c>
      <c r="O41" s="66">
        <f t="shared" si="13"/>
        <v>339030</v>
      </c>
      <c r="P41" s="67">
        <f t="shared" si="1"/>
        <v>7.4597342017250483</v>
      </c>
      <c r="Q41" s="68"/>
    </row>
    <row r="42" spans="1:120" ht="16.5" thickBot="1">
      <c r="A42" s="79" t="s">
        <v>10</v>
      </c>
      <c r="B42" s="80"/>
      <c r="C42" s="81"/>
      <c r="D42" s="82">
        <f t="shared" ref="D42:N42" si="14">SUM(D5,D12,D20,D24,D27,D31,D34,D37,D39)</f>
        <v>36068695</v>
      </c>
      <c r="E42" s="82">
        <f t="shared" si="14"/>
        <v>54740100</v>
      </c>
      <c r="F42" s="82">
        <f t="shared" si="14"/>
        <v>0</v>
      </c>
      <c r="G42" s="82">
        <f t="shared" si="14"/>
        <v>60</v>
      </c>
      <c r="H42" s="82">
        <f t="shared" si="14"/>
        <v>0</v>
      </c>
      <c r="I42" s="82">
        <f t="shared" si="14"/>
        <v>5635876</v>
      </c>
      <c r="J42" s="82">
        <f t="shared" si="14"/>
        <v>0</v>
      </c>
      <c r="K42" s="82">
        <f t="shared" si="14"/>
        <v>0</v>
      </c>
      <c r="L42" s="82">
        <f t="shared" si="14"/>
        <v>0</v>
      </c>
      <c r="M42" s="82">
        <f t="shared" si="14"/>
        <v>54341036</v>
      </c>
      <c r="N42" s="82">
        <f t="shared" si="14"/>
        <v>0</v>
      </c>
      <c r="O42" s="82">
        <f>SUM(D42:N42)</f>
        <v>150785767</v>
      </c>
      <c r="P42" s="83">
        <f t="shared" si="1"/>
        <v>3317.7646321070233</v>
      </c>
      <c r="Q42" s="61"/>
      <c r="R42" s="84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</row>
    <row r="43" spans="1:120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</row>
    <row r="44" spans="1:120">
      <c r="A44" s="89"/>
      <c r="B44" s="90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4" t="s">
        <v>149</v>
      </c>
      <c r="N44" s="94"/>
      <c r="O44" s="94"/>
      <c r="P44" s="92">
        <v>45448</v>
      </c>
    </row>
    <row r="45" spans="1:120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98" t="s">
        <v>74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3632092</v>
      </c>
      <c r="E5" s="26">
        <f t="shared" si="0"/>
        <v>3584263</v>
      </c>
      <c r="F5" s="26">
        <f t="shared" si="0"/>
        <v>0</v>
      </c>
      <c r="G5" s="26">
        <f t="shared" si="0"/>
        <v>60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7216415</v>
      </c>
      <c r="O5" s="32">
        <f t="shared" ref="O5:O51" si="2">(N5/O$53)</f>
        <v>163.38559590653867</v>
      </c>
      <c r="P5" s="6"/>
    </row>
    <row r="6" spans="1:133">
      <c r="A6" s="12"/>
      <c r="B6" s="44">
        <v>511</v>
      </c>
      <c r="C6" s="20" t="s">
        <v>20</v>
      </c>
      <c r="D6" s="46">
        <v>1276356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1276356</v>
      </c>
      <c r="O6" s="47">
        <f t="shared" si="2"/>
        <v>28.897754030067016</v>
      </c>
      <c r="P6" s="9"/>
    </row>
    <row r="7" spans="1:133">
      <c r="A7" s="12"/>
      <c r="B7" s="44">
        <v>512</v>
      </c>
      <c r="C7" s="20" t="s">
        <v>21</v>
      </c>
      <c r="D7" s="46">
        <v>305477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305477</v>
      </c>
      <c r="O7" s="47">
        <f t="shared" si="2"/>
        <v>6.9162515848578154</v>
      </c>
      <c r="P7" s="9"/>
    </row>
    <row r="8" spans="1:133">
      <c r="A8" s="12"/>
      <c r="B8" s="44">
        <v>513</v>
      </c>
      <c r="C8" s="20" t="s">
        <v>22</v>
      </c>
      <c r="D8" s="46">
        <v>829395</v>
      </c>
      <c r="E8" s="46">
        <v>2703621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3533016</v>
      </c>
      <c r="O8" s="47">
        <f t="shared" si="2"/>
        <v>79.990400289802565</v>
      </c>
      <c r="P8" s="9"/>
    </row>
    <row r="9" spans="1:133">
      <c r="A9" s="12"/>
      <c r="B9" s="44">
        <v>514</v>
      </c>
      <c r="C9" s="20" t="s">
        <v>23</v>
      </c>
      <c r="D9" s="46">
        <v>132959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132959</v>
      </c>
      <c r="O9" s="47">
        <f t="shared" si="2"/>
        <v>3.0103015758014853</v>
      </c>
      <c r="P9" s="9"/>
    </row>
    <row r="10" spans="1:133">
      <c r="A10" s="12"/>
      <c r="B10" s="44">
        <v>516</v>
      </c>
      <c r="C10" s="20" t="s">
        <v>24</v>
      </c>
      <c r="D10" s="46">
        <v>0</v>
      </c>
      <c r="E10" s="46">
        <v>71469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71469</v>
      </c>
      <c r="O10" s="47">
        <f t="shared" si="2"/>
        <v>1.6181171889150516</v>
      </c>
      <c r="P10" s="9"/>
    </row>
    <row r="11" spans="1:133">
      <c r="A11" s="12"/>
      <c r="B11" s="44">
        <v>519</v>
      </c>
      <c r="C11" s="20" t="s">
        <v>98</v>
      </c>
      <c r="D11" s="46">
        <v>1087905</v>
      </c>
      <c r="E11" s="46">
        <v>809173</v>
      </c>
      <c r="F11" s="46">
        <v>0</v>
      </c>
      <c r="G11" s="46">
        <v>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1897138</v>
      </c>
      <c r="O11" s="47">
        <f t="shared" si="2"/>
        <v>42.95277123709473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3768978</v>
      </c>
      <c r="E12" s="31">
        <f t="shared" si="3"/>
        <v>9450578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13219556</v>
      </c>
      <c r="O12" s="43">
        <f t="shared" si="2"/>
        <v>299.30166636478901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7940084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7940084</v>
      </c>
      <c r="O13" s="47">
        <f t="shared" si="2"/>
        <v>179.77005977178047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476472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476472</v>
      </c>
      <c r="O14" s="47">
        <f t="shared" si="2"/>
        <v>10.787719616011593</v>
      </c>
      <c r="P14" s="9"/>
    </row>
    <row r="15" spans="1:133">
      <c r="A15" s="12"/>
      <c r="B15" s="44">
        <v>523</v>
      </c>
      <c r="C15" s="20" t="s">
        <v>99</v>
      </c>
      <c r="D15" s="46">
        <v>0</v>
      </c>
      <c r="E15" s="46">
        <v>297314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297314</v>
      </c>
      <c r="O15" s="47">
        <f t="shared" si="2"/>
        <v>6.731434522731389</v>
      </c>
      <c r="P15" s="9"/>
    </row>
    <row r="16" spans="1:133">
      <c r="A16" s="12"/>
      <c r="B16" s="44">
        <v>524</v>
      </c>
      <c r="C16" s="20" t="s">
        <v>30</v>
      </c>
      <c r="D16" s="46">
        <v>97215</v>
      </c>
      <c r="E16" s="46">
        <v>217093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314308</v>
      </c>
      <c r="O16" s="47">
        <f t="shared" si="2"/>
        <v>7.1161927187103782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205795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205795</v>
      </c>
      <c r="O17" s="47">
        <f t="shared" si="2"/>
        <v>4.6593687737728668</v>
      </c>
      <c r="P17" s="9"/>
    </row>
    <row r="18" spans="1:16">
      <c r="A18" s="12"/>
      <c r="B18" s="44">
        <v>526</v>
      </c>
      <c r="C18" s="20" t="s">
        <v>32</v>
      </c>
      <c r="D18" s="46">
        <v>3671763</v>
      </c>
      <c r="E18" s="46">
        <v>13663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3685426</v>
      </c>
      <c r="O18" s="47">
        <f t="shared" si="2"/>
        <v>83.441088570911063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128196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128196</v>
      </c>
      <c r="O19" s="47">
        <f t="shared" si="2"/>
        <v>2.9024633218619815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171961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171961</v>
      </c>
      <c r="O20" s="47">
        <f t="shared" si="2"/>
        <v>3.8933390690092375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707208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2725083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3432291</v>
      </c>
      <c r="O21" s="43">
        <f t="shared" si="2"/>
        <v>77.709903097264984</v>
      </c>
      <c r="P21" s="10"/>
    </row>
    <row r="22" spans="1:16">
      <c r="A22" s="12"/>
      <c r="B22" s="44">
        <v>534</v>
      </c>
      <c r="C22" s="20" t="s">
        <v>100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2725083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2725083</v>
      </c>
      <c r="O22" s="47">
        <f t="shared" si="2"/>
        <v>61.698129867777574</v>
      </c>
      <c r="P22" s="9"/>
    </row>
    <row r="23" spans="1:16">
      <c r="A23" s="12"/>
      <c r="B23" s="44">
        <v>537</v>
      </c>
      <c r="C23" s="20" t="s">
        <v>101</v>
      </c>
      <c r="D23" s="46">
        <v>707208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707208</v>
      </c>
      <c r="O23" s="47">
        <f t="shared" si="2"/>
        <v>16.01177322948741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926406</v>
      </c>
      <c r="E24" s="31">
        <f t="shared" si="6"/>
        <v>6344834</v>
      </c>
      <c r="F24" s="31">
        <f t="shared" si="6"/>
        <v>0</v>
      </c>
      <c r="G24" s="31">
        <f t="shared" si="6"/>
        <v>918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7272158</v>
      </c>
      <c r="O24" s="43">
        <f t="shared" si="2"/>
        <v>164.64766346676328</v>
      </c>
      <c r="P24" s="10"/>
    </row>
    <row r="25" spans="1:16">
      <c r="A25" s="12"/>
      <c r="B25" s="44">
        <v>541</v>
      </c>
      <c r="C25" s="20" t="s">
        <v>103</v>
      </c>
      <c r="D25" s="46">
        <v>0</v>
      </c>
      <c r="E25" s="46">
        <v>6344834</v>
      </c>
      <c r="F25" s="46">
        <v>0</v>
      </c>
      <c r="G25" s="46">
        <v>918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6345752</v>
      </c>
      <c r="O25" s="47">
        <f t="shared" si="2"/>
        <v>143.67306647346496</v>
      </c>
      <c r="P25" s="9"/>
    </row>
    <row r="26" spans="1:16">
      <c r="A26" s="12"/>
      <c r="B26" s="44">
        <v>542</v>
      </c>
      <c r="C26" s="20" t="s">
        <v>40</v>
      </c>
      <c r="D26" s="46">
        <v>926406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926406</v>
      </c>
      <c r="O26" s="47">
        <f t="shared" si="2"/>
        <v>20.974596993298317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4683174</v>
      </c>
      <c r="E27" s="31">
        <f t="shared" si="8"/>
        <v>447776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5130950</v>
      </c>
      <c r="O27" s="43">
        <f t="shared" si="2"/>
        <v>116.16894584314436</v>
      </c>
      <c r="P27" s="10"/>
    </row>
    <row r="28" spans="1:16">
      <c r="A28" s="13"/>
      <c r="B28" s="45">
        <v>552</v>
      </c>
      <c r="C28" s="21" t="s">
        <v>42</v>
      </c>
      <c r="D28" s="46">
        <v>4633597</v>
      </c>
      <c r="E28" s="46">
        <v>91638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4725235</v>
      </c>
      <c r="O28" s="47">
        <f t="shared" si="2"/>
        <v>106.98322314798044</v>
      </c>
      <c r="P28" s="9"/>
    </row>
    <row r="29" spans="1:16">
      <c r="A29" s="13"/>
      <c r="B29" s="45">
        <v>553</v>
      </c>
      <c r="C29" s="21" t="s">
        <v>104</v>
      </c>
      <c r="D29" s="46">
        <v>49577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49577</v>
      </c>
      <c r="O29" s="47">
        <f t="shared" si="2"/>
        <v>1.122464227495019</v>
      </c>
      <c r="P29" s="9"/>
    </row>
    <row r="30" spans="1:16">
      <c r="A30" s="13"/>
      <c r="B30" s="45">
        <v>559</v>
      </c>
      <c r="C30" s="21" t="s">
        <v>63</v>
      </c>
      <c r="D30" s="46">
        <v>0</v>
      </c>
      <c r="E30" s="46">
        <v>356138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356138</v>
      </c>
      <c r="O30" s="47">
        <f t="shared" si="2"/>
        <v>8.0632584676689003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1589701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1589701</v>
      </c>
      <c r="O31" s="43">
        <f t="shared" si="2"/>
        <v>35.992143633399749</v>
      </c>
      <c r="P31" s="10"/>
    </row>
    <row r="32" spans="1:16">
      <c r="A32" s="12"/>
      <c r="B32" s="44">
        <v>562</v>
      </c>
      <c r="C32" s="20" t="s">
        <v>105</v>
      </c>
      <c r="D32" s="46">
        <v>569890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569890</v>
      </c>
      <c r="O32" s="47">
        <f t="shared" si="2"/>
        <v>12.902780293425105</v>
      </c>
      <c r="P32" s="9"/>
    </row>
    <row r="33" spans="1:16">
      <c r="A33" s="12"/>
      <c r="B33" s="44">
        <v>563</v>
      </c>
      <c r="C33" s="20" t="s">
        <v>106</v>
      </c>
      <c r="D33" s="46">
        <v>28000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28000</v>
      </c>
      <c r="O33" s="47">
        <f t="shared" si="2"/>
        <v>0.6339431262452454</v>
      </c>
      <c r="P33" s="9"/>
    </row>
    <row r="34" spans="1:16">
      <c r="A34" s="12"/>
      <c r="B34" s="44">
        <v>564</v>
      </c>
      <c r="C34" s="20" t="s">
        <v>107</v>
      </c>
      <c r="D34" s="46">
        <v>991811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991811</v>
      </c>
      <c r="O34" s="47">
        <f t="shared" si="2"/>
        <v>22.455420213729397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SUM(D36:D39)</f>
        <v>174150</v>
      </c>
      <c r="E35" s="31">
        <f t="shared" si="11"/>
        <v>4052325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4226475</v>
      </c>
      <c r="O35" s="43">
        <f t="shared" si="2"/>
        <v>95.69088480347763</v>
      </c>
      <c r="P35" s="9"/>
    </row>
    <row r="36" spans="1:16">
      <c r="A36" s="12"/>
      <c r="B36" s="44">
        <v>571</v>
      </c>
      <c r="C36" s="20" t="s">
        <v>51</v>
      </c>
      <c r="D36" s="46">
        <v>0</v>
      </c>
      <c r="E36" s="46">
        <v>3019240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3019240</v>
      </c>
      <c r="O36" s="47">
        <f t="shared" si="2"/>
        <v>68.358087303024817</v>
      </c>
      <c r="P36" s="9"/>
    </row>
    <row r="37" spans="1:16">
      <c r="A37" s="12"/>
      <c r="B37" s="44">
        <v>572</v>
      </c>
      <c r="C37" s="20" t="s">
        <v>108</v>
      </c>
      <c r="D37" s="46">
        <v>105156</v>
      </c>
      <c r="E37" s="46">
        <v>1033085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1138241</v>
      </c>
      <c r="O37" s="47">
        <f t="shared" si="2"/>
        <v>25.770716355732656</v>
      </c>
      <c r="P37" s="9"/>
    </row>
    <row r="38" spans="1:16">
      <c r="A38" s="12"/>
      <c r="B38" s="44">
        <v>573</v>
      </c>
      <c r="C38" s="20" t="s">
        <v>64</v>
      </c>
      <c r="D38" s="46">
        <v>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5000</v>
      </c>
      <c r="O38" s="47">
        <f t="shared" si="2"/>
        <v>0.11320412968665097</v>
      </c>
      <c r="P38" s="9"/>
    </row>
    <row r="39" spans="1:16">
      <c r="A39" s="12"/>
      <c r="B39" s="44">
        <v>575</v>
      </c>
      <c r="C39" s="20" t="s">
        <v>109</v>
      </c>
      <c r="D39" s="46">
        <v>63994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63994</v>
      </c>
      <c r="O39" s="47">
        <f t="shared" si="2"/>
        <v>1.4488770150335084</v>
      </c>
      <c r="P39" s="9"/>
    </row>
    <row r="40" spans="1:16" ht="15.75">
      <c r="A40" s="28" t="s">
        <v>110</v>
      </c>
      <c r="B40" s="29"/>
      <c r="C40" s="30"/>
      <c r="D40" s="31">
        <f t="shared" ref="D40:M40" si="12">SUM(D41:D42)</f>
        <v>5905829</v>
      </c>
      <c r="E40" s="31">
        <f t="shared" si="12"/>
        <v>9278158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15183987</v>
      </c>
      <c r="O40" s="43">
        <f t="shared" si="2"/>
        <v>343.77800670168449</v>
      </c>
      <c r="P40" s="9"/>
    </row>
    <row r="41" spans="1:16">
      <c r="A41" s="12"/>
      <c r="B41" s="44">
        <v>581</v>
      </c>
      <c r="C41" s="20" t="s">
        <v>111</v>
      </c>
      <c r="D41" s="46">
        <v>5676363</v>
      </c>
      <c r="E41" s="46">
        <v>9278158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14954521</v>
      </c>
      <c r="O41" s="47">
        <f t="shared" si="2"/>
        <v>338.58270693714906</v>
      </c>
      <c r="P41" s="9"/>
    </row>
    <row r="42" spans="1:16">
      <c r="A42" s="12"/>
      <c r="B42" s="44">
        <v>593</v>
      </c>
      <c r="C42" s="20" t="s">
        <v>112</v>
      </c>
      <c r="D42" s="46">
        <v>229466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3">SUM(D42:M42)</f>
        <v>229466</v>
      </c>
      <c r="O42" s="47">
        <f t="shared" si="2"/>
        <v>5.1952997645354104</v>
      </c>
      <c r="P42" s="9"/>
    </row>
    <row r="43" spans="1:16" ht="15.75">
      <c r="A43" s="28" t="s">
        <v>55</v>
      </c>
      <c r="B43" s="29"/>
      <c r="C43" s="30"/>
      <c r="D43" s="31">
        <f t="shared" ref="D43:M43" si="14">SUM(D44:D50)</f>
        <v>0</v>
      </c>
      <c r="E43" s="31">
        <f t="shared" si="14"/>
        <v>1859691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1859691</v>
      </c>
      <c r="O43" s="43">
        <f t="shared" si="2"/>
        <v>42.104940228219526</v>
      </c>
      <c r="P43" s="9"/>
    </row>
    <row r="44" spans="1:16">
      <c r="A44" s="12"/>
      <c r="B44" s="44">
        <v>602</v>
      </c>
      <c r="C44" s="20" t="s">
        <v>113</v>
      </c>
      <c r="D44" s="46">
        <v>0</v>
      </c>
      <c r="E44" s="46">
        <v>123540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123540</v>
      </c>
      <c r="O44" s="47">
        <f t="shared" si="2"/>
        <v>2.7970476362977723</v>
      </c>
      <c r="P44" s="9"/>
    </row>
    <row r="45" spans="1:16">
      <c r="A45" s="12"/>
      <c r="B45" s="44">
        <v>603</v>
      </c>
      <c r="C45" s="20" t="s">
        <v>114</v>
      </c>
      <c r="D45" s="46">
        <v>0</v>
      </c>
      <c r="E45" s="46">
        <v>48575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48575</v>
      </c>
      <c r="O45" s="47">
        <f t="shared" si="2"/>
        <v>1.0997781199058141</v>
      </c>
      <c r="P45" s="9"/>
    </row>
    <row r="46" spans="1:16">
      <c r="A46" s="12"/>
      <c r="B46" s="44">
        <v>604</v>
      </c>
      <c r="C46" s="20" t="s">
        <v>115</v>
      </c>
      <c r="D46" s="46">
        <v>0</v>
      </c>
      <c r="E46" s="46">
        <v>1435538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1435538</v>
      </c>
      <c r="O46" s="47">
        <f t="shared" si="2"/>
        <v>32.501765984423109</v>
      </c>
      <c r="P46" s="9"/>
    </row>
    <row r="47" spans="1:16">
      <c r="A47" s="12"/>
      <c r="B47" s="44">
        <v>605</v>
      </c>
      <c r="C47" s="20" t="s">
        <v>116</v>
      </c>
      <c r="D47" s="46">
        <v>0</v>
      </c>
      <c r="E47" s="46">
        <v>199561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199561</v>
      </c>
      <c r="O47" s="47">
        <f t="shared" si="2"/>
        <v>4.5182258648795512</v>
      </c>
      <c r="P47" s="9"/>
    </row>
    <row r="48" spans="1:16">
      <c r="A48" s="12"/>
      <c r="B48" s="44">
        <v>671</v>
      </c>
      <c r="C48" s="20" t="s">
        <v>57</v>
      </c>
      <c r="D48" s="46">
        <v>0</v>
      </c>
      <c r="E48" s="46">
        <v>12286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12286</v>
      </c>
      <c r="O48" s="47">
        <f t="shared" si="2"/>
        <v>0.27816518746603874</v>
      </c>
      <c r="P48" s="9"/>
    </row>
    <row r="49" spans="1:119">
      <c r="A49" s="12"/>
      <c r="B49" s="44">
        <v>685</v>
      </c>
      <c r="C49" s="20" t="s">
        <v>70</v>
      </c>
      <c r="D49" s="46">
        <v>0</v>
      </c>
      <c r="E49" s="46">
        <v>23629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23629</v>
      </c>
      <c r="O49" s="47">
        <f t="shared" si="2"/>
        <v>0.5349800760731751</v>
      </c>
      <c r="P49" s="9"/>
    </row>
    <row r="50" spans="1:119" ht="15.75" thickBot="1">
      <c r="A50" s="12"/>
      <c r="B50" s="44">
        <v>713</v>
      </c>
      <c r="C50" s="20" t="s">
        <v>117</v>
      </c>
      <c r="D50" s="46">
        <v>0</v>
      </c>
      <c r="E50" s="46">
        <v>16562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16562</v>
      </c>
      <c r="O50" s="47">
        <f t="shared" si="2"/>
        <v>0.37497735917406266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SUM(D5,D12,D21,D24,D27,D31,D35,D40,D43)</f>
        <v>21387538</v>
      </c>
      <c r="E51" s="15">
        <f t="shared" si="15"/>
        <v>35017625</v>
      </c>
      <c r="F51" s="15">
        <f t="shared" si="15"/>
        <v>0</v>
      </c>
      <c r="G51" s="15">
        <f t="shared" si="15"/>
        <v>978</v>
      </c>
      <c r="H51" s="15">
        <f t="shared" si="15"/>
        <v>0</v>
      </c>
      <c r="I51" s="15">
        <f t="shared" si="15"/>
        <v>2725083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>SUM(D51:M51)</f>
        <v>59131224</v>
      </c>
      <c r="O51" s="37">
        <f t="shared" si="2"/>
        <v>1338.7797500452816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18" t="s">
        <v>118</v>
      </c>
      <c r="M53" s="118"/>
      <c r="N53" s="118"/>
      <c r="O53" s="41">
        <v>44168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7291249</v>
      </c>
      <c r="E5" s="26">
        <f t="shared" si="0"/>
        <v>3418550</v>
      </c>
      <c r="F5" s="26">
        <f t="shared" si="0"/>
        <v>0</v>
      </c>
      <c r="G5" s="26">
        <f t="shared" si="0"/>
        <v>14716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10724515</v>
      </c>
      <c r="O5" s="32">
        <f t="shared" ref="O5:O51" si="2">(N5/O$53)</f>
        <v>244.4445330841292</v>
      </c>
      <c r="P5" s="6"/>
    </row>
    <row r="6" spans="1:133">
      <c r="A6" s="12"/>
      <c r="B6" s="44">
        <v>511</v>
      </c>
      <c r="C6" s="20" t="s">
        <v>20</v>
      </c>
      <c r="D6" s="46">
        <v>4785405</v>
      </c>
      <c r="E6" s="46">
        <v>0</v>
      </c>
      <c r="F6" s="46">
        <v>0</v>
      </c>
      <c r="G6" s="46">
        <v>14656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4800061</v>
      </c>
      <c r="O6" s="47">
        <f t="shared" si="2"/>
        <v>109.40808697832379</v>
      </c>
      <c r="P6" s="9"/>
    </row>
    <row r="7" spans="1:133">
      <c r="A7" s="12"/>
      <c r="B7" s="44">
        <v>512</v>
      </c>
      <c r="C7" s="20" t="s">
        <v>21</v>
      </c>
      <c r="D7" s="46">
        <v>233228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233228</v>
      </c>
      <c r="O7" s="47">
        <f t="shared" si="2"/>
        <v>5.3159802156223641</v>
      </c>
      <c r="P7" s="9"/>
    </row>
    <row r="8" spans="1:133">
      <c r="A8" s="12"/>
      <c r="B8" s="44">
        <v>513</v>
      </c>
      <c r="C8" s="20" t="s">
        <v>22</v>
      </c>
      <c r="D8" s="46">
        <v>906518</v>
      </c>
      <c r="E8" s="46">
        <v>2627135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3533653</v>
      </c>
      <c r="O8" s="47">
        <f t="shared" si="2"/>
        <v>80.542771180452675</v>
      </c>
      <c r="P8" s="9"/>
    </row>
    <row r="9" spans="1:133">
      <c r="A9" s="12"/>
      <c r="B9" s="44">
        <v>514</v>
      </c>
      <c r="C9" s="20" t="s">
        <v>23</v>
      </c>
      <c r="D9" s="46">
        <v>191334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191334</v>
      </c>
      <c r="O9" s="47">
        <f t="shared" si="2"/>
        <v>4.3610876849087141</v>
      </c>
      <c r="P9" s="9"/>
    </row>
    <row r="10" spans="1:133">
      <c r="A10" s="12"/>
      <c r="B10" s="44">
        <v>516</v>
      </c>
      <c r="C10" s="20" t="s">
        <v>24</v>
      </c>
      <c r="D10" s="46">
        <v>0</v>
      </c>
      <c r="E10" s="46">
        <v>20387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20387</v>
      </c>
      <c r="O10" s="47">
        <f t="shared" si="2"/>
        <v>0.46468215075331071</v>
      </c>
      <c r="P10" s="9"/>
    </row>
    <row r="11" spans="1:133">
      <c r="A11" s="12"/>
      <c r="B11" s="44">
        <v>519</v>
      </c>
      <c r="C11" s="20" t="s">
        <v>25</v>
      </c>
      <c r="D11" s="46">
        <v>1174764</v>
      </c>
      <c r="E11" s="46">
        <v>771028</v>
      </c>
      <c r="F11" s="46">
        <v>0</v>
      </c>
      <c r="G11" s="46">
        <v>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1945852</v>
      </c>
      <c r="O11" s="47">
        <f t="shared" si="2"/>
        <v>44.351924874068331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3894508</v>
      </c>
      <c r="E12" s="31">
        <f t="shared" si="3"/>
        <v>9905814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13800322</v>
      </c>
      <c r="O12" s="43">
        <f t="shared" si="2"/>
        <v>314.55159209536617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7655672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7655672</v>
      </c>
      <c r="O13" s="47">
        <f t="shared" si="2"/>
        <v>174.49620495521162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1015081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1015081</v>
      </c>
      <c r="O14" s="47">
        <f t="shared" si="2"/>
        <v>23.136803956875529</v>
      </c>
      <c r="P14" s="9"/>
    </row>
    <row r="15" spans="1:133">
      <c r="A15" s="12"/>
      <c r="B15" s="44">
        <v>523</v>
      </c>
      <c r="C15" s="20" t="s">
        <v>89</v>
      </c>
      <c r="D15" s="46">
        <v>0</v>
      </c>
      <c r="E15" s="46">
        <v>305675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305675</v>
      </c>
      <c r="O15" s="47">
        <f t="shared" si="2"/>
        <v>6.9672691632667014</v>
      </c>
      <c r="P15" s="9"/>
    </row>
    <row r="16" spans="1:133">
      <c r="A16" s="12"/>
      <c r="B16" s="44">
        <v>524</v>
      </c>
      <c r="C16" s="20" t="s">
        <v>30</v>
      </c>
      <c r="D16" s="46">
        <v>131523</v>
      </c>
      <c r="E16" s="46">
        <v>145039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276562</v>
      </c>
      <c r="O16" s="47">
        <f t="shared" si="2"/>
        <v>6.3036947553164815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195758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195758</v>
      </c>
      <c r="O17" s="47">
        <f t="shared" si="2"/>
        <v>4.4619241902764797</v>
      </c>
      <c r="P17" s="9"/>
    </row>
    <row r="18" spans="1:16">
      <c r="A18" s="12"/>
      <c r="B18" s="44">
        <v>526</v>
      </c>
      <c r="C18" s="20" t="s">
        <v>32</v>
      </c>
      <c r="D18" s="46">
        <v>3762985</v>
      </c>
      <c r="E18" s="46">
        <v>21534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3784519</v>
      </c>
      <c r="O18" s="47">
        <f t="shared" si="2"/>
        <v>86.260775419962158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102906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102906</v>
      </c>
      <c r="O19" s="47">
        <f t="shared" si="2"/>
        <v>2.3455428167665762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464149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464149</v>
      </c>
      <c r="O20" s="47">
        <f t="shared" si="2"/>
        <v>10.579376837690607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487816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2894883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3382699</v>
      </c>
      <c r="O21" s="43">
        <f t="shared" si="2"/>
        <v>77.102067330704529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2894883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2894883</v>
      </c>
      <c r="O22" s="47">
        <f t="shared" si="2"/>
        <v>65.983247099582883</v>
      </c>
      <c r="P22" s="9"/>
    </row>
    <row r="23" spans="1:16">
      <c r="A23" s="12"/>
      <c r="B23" s="44">
        <v>537</v>
      </c>
      <c r="C23" s="20" t="s">
        <v>37</v>
      </c>
      <c r="D23" s="46">
        <v>487816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487816</v>
      </c>
      <c r="O23" s="47">
        <f t="shared" si="2"/>
        <v>11.118820231121646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617185</v>
      </c>
      <c r="E24" s="31">
        <f t="shared" si="6"/>
        <v>6896246</v>
      </c>
      <c r="F24" s="31">
        <f t="shared" si="6"/>
        <v>0</v>
      </c>
      <c r="G24" s="31">
        <f t="shared" si="6"/>
        <v>1813197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9326628</v>
      </c>
      <c r="O24" s="43">
        <f t="shared" si="2"/>
        <v>212.58240831490895</v>
      </c>
      <c r="P24" s="10"/>
    </row>
    <row r="25" spans="1:16">
      <c r="A25" s="12"/>
      <c r="B25" s="44">
        <v>541</v>
      </c>
      <c r="C25" s="20" t="s">
        <v>39</v>
      </c>
      <c r="D25" s="46">
        <v>62025</v>
      </c>
      <c r="E25" s="46">
        <v>6896246</v>
      </c>
      <c r="F25" s="46">
        <v>0</v>
      </c>
      <c r="G25" s="46">
        <v>1813197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8771468</v>
      </c>
      <c r="O25" s="47">
        <f t="shared" si="2"/>
        <v>199.92861213046749</v>
      </c>
      <c r="P25" s="9"/>
    </row>
    <row r="26" spans="1:16">
      <c r="A26" s="12"/>
      <c r="B26" s="44">
        <v>542</v>
      </c>
      <c r="C26" s="20" t="s">
        <v>40</v>
      </c>
      <c r="D26" s="46">
        <v>555160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555160</v>
      </c>
      <c r="O26" s="47">
        <f t="shared" si="2"/>
        <v>12.653796184441456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5944352</v>
      </c>
      <c r="E27" s="31">
        <f t="shared" si="8"/>
        <v>325987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6270339</v>
      </c>
      <c r="O27" s="43">
        <f t="shared" si="2"/>
        <v>142.92022428372803</v>
      </c>
      <c r="P27" s="10"/>
    </row>
    <row r="28" spans="1:16">
      <c r="A28" s="13"/>
      <c r="B28" s="45">
        <v>552</v>
      </c>
      <c r="C28" s="21" t="s">
        <v>42</v>
      </c>
      <c r="D28" s="46">
        <v>5898674</v>
      </c>
      <c r="E28" s="46">
        <v>89946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5988620</v>
      </c>
      <c r="O28" s="47">
        <f t="shared" si="2"/>
        <v>136.49898570875027</v>
      </c>
      <c r="P28" s="9"/>
    </row>
    <row r="29" spans="1:16">
      <c r="A29" s="13"/>
      <c r="B29" s="45">
        <v>553</v>
      </c>
      <c r="C29" s="21" t="s">
        <v>43</v>
      </c>
      <c r="D29" s="46">
        <v>45678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45678</v>
      </c>
      <c r="O29" s="47">
        <f t="shared" si="2"/>
        <v>1.0411414765345428</v>
      </c>
      <c r="P29" s="9"/>
    </row>
    <row r="30" spans="1:16">
      <c r="A30" s="13"/>
      <c r="B30" s="45">
        <v>559</v>
      </c>
      <c r="C30" s="21" t="s">
        <v>63</v>
      </c>
      <c r="D30" s="46">
        <v>0</v>
      </c>
      <c r="E30" s="46">
        <v>236041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236041</v>
      </c>
      <c r="O30" s="47">
        <f t="shared" si="2"/>
        <v>5.3800970984432341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1599005</v>
      </c>
      <c r="E31" s="31">
        <f t="shared" si="9"/>
        <v>80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1599085</v>
      </c>
      <c r="O31" s="43">
        <f t="shared" si="2"/>
        <v>36.448043215645157</v>
      </c>
      <c r="P31" s="10"/>
    </row>
    <row r="32" spans="1:16">
      <c r="A32" s="12"/>
      <c r="B32" s="44">
        <v>562</v>
      </c>
      <c r="C32" s="20" t="s">
        <v>46</v>
      </c>
      <c r="D32" s="46">
        <v>471692</v>
      </c>
      <c r="E32" s="46">
        <v>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471772</v>
      </c>
      <c r="O32" s="47">
        <f t="shared" si="2"/>
        <v>10.75312834773095</v>
      </c>
      <c r="P32" s="9"/>
    </row>
    <row r="33" spans="1:16">
      <c r="A33" s="12"/>
      <c r="B33" s="44">
        <v>563</v>
      </c>
      <c r="C33" s="20" t="s">
        <v>47</v>
      </c>
      <c r="D33" s="46">
        <v>26875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26875</v>
      </c>
      <c r="O33" s="47">
        <f t="shared" si="2"/>
        <v>0.6125635356597452</v>
      </c>
      <c r="P33" s="9"/>
    </row>
    <row r="34" spans="1:16">
      <c r="A34" s="12"/>
      <c r="B34" s="44">
        <v>564</v>
      </c>
      <c r="C34" s="20" t="s">
        <v>48</v>
      </c>
      <c r="D34" s="46">
        <v>1096476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1096476</v>
      </c>
      <c r="O34" s="47">
        <f t="shared" si="2"/>
        <v>24.992045221434594</v>
      </c>
      <c r="P34" s="9"/>
    </row>
    <row r="35" spans="1:16">
      <c r="A35" s="12"/>
      <c r="B35" s="44">
        <v>569</v>
      </c>
      <c r="C35" s="20" t="s">
        <v>49</v>
      </c>
      <c r="D35" s="46">
        <v>3962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3962</v>
      </c>
      <c r="O35" s="47">
        <f t="shared" si="2"/>
        <v>9.0306110819866434E-2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SUM(D37:D40)</f>
        <v>173046</v>
      </c>
      <c r="E36" s="31">
        <f t="shared" si="11"/>
        <v>3857448</v>
      </c>
      <c r="F36" s="31">
        <f t="shared" si="11"/>
        <v>0</v>
      </c>
      <c r="G36" s="31">
        <f t="shared" si="11"/>
        <v>1500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4031994</v>
      </c>
      <c r="O36" s="43">
        <f t="shared" si="2"/>
        <v>91.901488386935014</v>
      </c>
      <c r="P36" s="9"/>
    </row>
    <row r="37" spans="1:16">
      <c r="A37" s="12"/>
      <c r="B37" s="44">
        <v>571</v>
      </c>
      <c r="C37" s="20" t="s">
        <v>51</v>
      </c>
      <c r="D37" s="46">
        <v>0</v>
      </c>
      <c r="E37" s="46">
        <v>2826240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2826240</v>
      </c>
      <c r="O37" s="47">
        <f t="shared" si="2"/>
        <v>64.418662958995284</v>
      </c>
      <c r="P37" s="9"/>
    </row>
    <row r="38" spans="1:16">
      <c r="A38" s="12"/>
      <c r="B38" s="44">
        <v>572</v>
      </c>
      <c r="C38" s="20" t="s">
        <v>52</v>
      </c>
      <c r="D38" s="46">
        <v>93513</v>
      </c>
      <c r="E38" s="46">
        <v>1031208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1124721</v>
      </c>
      <c r="O38" s="47">
        <f t="shared" si="2"/>
        <v>25.635835251749366</v>
      </c>
      <c r="P38" s="9"/>
    </row>
    <row r="39" spans="1:16">
      <c r="A39" s="12"/>
      <c r="B39" s="44">
        <v>573</v>
      </c>
      <c r="C39" s="20" t="s">
        <v>64</v>
      </c>
      <c r="D39" s="46">
        <v>10000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10000</v>
      </c>
      <c r="O39" s="47">
        <f t="shared" si="2"/>
        <v>0.22793061791990518</v>
      </c>
      <c r="P39" s="9"/>
    </row>
    <row r="40" spans="1:16">
      <c r="A40" s="12"/>
      <c r="B40" s="44">
        <v>575</v>
      </c>
      <c r="C40" s="20" t="s">
        <v>53</v>
      </c>
      <c r="D40" s="46">
        <v>69533</v>
      </c>
      <c r="E40" s="46">
        <v>0</v>
      </c>
      <c r="F40" s="46">
        <v>0</v>
      </c>
      <c r="G40" s="46">
        <v>1500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71033</v>
      </c>
      <c r="O40" s="47">
        <f t="shared" si="2"/>
        <v>1.6190595582704626</v>
      </c>
      <c r="P40" s="9"/>
    </row>
    <row r="41" spans="1:16" ht="15.75">
      <c r="A41" s="28" t="s">
        <v>59</v>
      </c>
      <c r="B41" s="29"/>
      <c r="C41" s="30"/>
      <c r="D41" s="31">
        <f t="shared" ref="D41:M41" si="12">SUM(D42:D42)</f>
        <v>6084802</v>
      </c>
      <c r="E41" s="31">
        <f t="shared" si="12"/>
        <v>8284930</v>
      </c>
      <c r="F41" s="31">
        <f t="shared" si="12"/>
        <v>0</v>
      </c>
      <c r="G41" s="31">
        <f t="shared" si="12"/>
        <v>1504360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ref="N41:N51" si="13">SUM(D41:M41)</f>
        <v>15874092</v>
      </c>
      <c r="O41" s="43">
        <f t="shared" si="2"/>
        <v>361.81915984774236</v>
      </c>
      <c r="P41" s="9"/>
    </row>
    <row r="42" spans="1:16">
      <c r="A42" s="12"/>
      <c r="B42" s="44">
        <v>581</v>
      </c>
      <c r="C42" s="20" t="s">
        <v>54</v>
      </c>
      <c r="D42" s="46">
        <v>6084802</v>
      </c>
      <c r="E42" s="46">
        <v>8284930</v>
      </c>
      <c r="F42" s="46">
        <v>0</v>
      </c>
      <c r="G42" s="46">
        <v>1504360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15874092</v>
      </c>
      <c r="O42" s="47">
        <f t="shared" si="2"/>
        <v>361.81915984774236</v>
      </c>
      <c r="P42" s="9"/>
    </row>
    <row r="43" spans="1:16" ht="15.75">
      <c r="A43" s="28" t="s">
        <v>55</v>
      </c>
      <c r="B43" s="29"/>
      <c r="C43" s="30"/>
      <c r="D43" s="31">
        <f t="shared" ref="D43:M43" si="14">SUM(D44:D50)</f>
        <v>0</v>
      </c>
      <c r="E43" s="31">
        <f t="shared" si="14"/>
        <v>1807379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3"/>
        <v>1807379</v>
      </c>
      <c r="O43" s="43">
        <f t="shared" si="2"/>
        <v>41.195701228546028</v>
      </c>
      <c r="P43" s="9"/>
    </row>
    <row r="44" spans="1:16">
      <c r="A44" s="12"/>
      <c r="B44" s="44">
        <v>602</v>
      </c>
      <c r="C44" s="20" t="s">
        <v>65</v>
      </c>
      <c r="D44" s="46">
        <v>0</v>
      </c>
      <c r="E44" s="46">
        <v>139404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139404</v>
      </c>
      <c r="O44" s="47">
        <f t="shared" si="2"/>
        <v>3.1774439860506463</v>
      </c>
      <c r="P44" s="9"/>
    </row>
    <row r="45" spans="1:16">
      <c r="A45" s="12"/>
      <c r="B45" s="44">
        <v>603</v>
      </c>
      <c r="C45" s="20" t="s">
        <v>66</v>
      </c>
      <c r="D45" s="46">
        <v>0</v>
      </c>
      <c r="E45" s="46">
        <v>47932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47932</v>
      </c>
      <c r="O45" s="47">
        <f t="shared" si="2"/>
        <v>1.0925170378136895</v>
      </c>
      <c r="P45" s="9"/>
    </row>
    <row r="46" spans="1:16">
      <c r="A46" s="12"/>
      <c r="B46" s="44">
        <v>604</v>
      </c>
      <c r="C46" s="20" t="s">
        <v>67</v>
      </c>
      <c r="D46" s="46">
        <v>0</v>
      </c>
      <c r="E46" s="46">
        <v>1392844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1392844</v>
      </c>
      <c r="O46" s="47">
        <f t="shared" si="2"/>
        <v>31.74717935860324</v>
      </c>
      <c r="P46" s="9"/>
    </row>
    <row r="47" spans="1:16">
      <c r="A47" s="12"/>
      <c r="B47" s="44">
        <v>605</v>
      </c>
      <c r="C47" s="20" t="s">
        <v>68</v>
      </c>
      <c r="D47" s="46">
        <v>0</v>
      </c>
      <c r="E47" s="46">
        <v>170365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170365</v>
      </c>
      <c r="O47" s="47">
        <f t="shared" si="2"/>
        <v>3.8831399721924647</v>
      </c>
      <c r="P47" s="9"/>
    </row>
    <row r="48" spans="1:16">
      <c r="A48" s="12"/>
      <c r="B48" s="44">
        <v>671</v>
      </c>
      <c r="C48" s="20" t="s">
        <v>57</v>
      </c>
      <c r="D48" s="46">
        <v>0</v>
      </c>
      <c r="E48" s="46">
        <v>12803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12803</v>
      </c>
      <c r="O48" s="47">
        <f t="shared" si="2"/>
        <v>0.29181957012285459</v>
      </c>
      <c r="P48" s="9"/>
    </row>
    <row r="49" spans="1:119">
      <c r="A49" s="12"/>
      <c r="B49" s="44">
        <v>685</v>
      </c>
      <c r="C49" s="20" t="s">
        <v>70</v>
      </c>
      <c r="D49" s="46">
        <v>0</v>
      </c>
      <c r="E49" s="46">
        <v>22716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22716</v>
      </c>
      <c r="O49" s="47">
        <f t="shared" si="2"/>
        <v>0.51776719166685659</v>
      </c>
      <c r="P49" s="9"/>
    </row>
    <row r="50" spans="1:119" ht="15.75" thickBot="1">
      <c r="A50" s="12"/>
      <c r="B50" s="44">
        <v>713</v>
      </c>
      <c r="C50" s="20" t="s">
        <v>93</v>
      </c>
      <c r="D50" s="46">
        <v>0</v>
      </c>
      <c r="E50" s="46">
        <v>21315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21315</v>
      </c>
      <c r="O50" s="47">
        <f t="shared" si="2"/>
        <v>0.48583411209627791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SUM(D5,D12,D21,D24,D27,D31,D36,D41,D43)</f>
        <v>26091963</v>
      </c>
      <c r="E51" s="15">
        <f t="shared" si="15"/>
        <v>34496434</v>
      </c>
      <c r="F51" s="15">
        <f t="shared" si="15"/>
        <v>0</v>
      </c>
      <c r="G51" s="15">
        <f t="shared" si="15"/>
        <v>3333773</v>
      </c>
      <c r="H51" s="15">
        <f t="shared" si="15"/>
        <v>0</v>
      </c>
      <c r="I51" s="15">
        <f t="shared" si="15"/>
        <v>2894883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3"/>
        <v>66817053</v>
      </c>
      <c r="O51" s="37">
        <f t="shared" si="2"/>
        <v>1522.9652177877053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18" t="s">
        <v>94</v>
      </c>
      <c r="M53" s="118"/>
      <c r="N53" s="118"/>
      <c r="O53" s="41">
        <v>43873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3643070</v>
      </c>
      <c r="E5" s="26">
        <f t="shared" si="0"/>
        <v>3306510</v>
      </c>
      <c r="F5" s="26">
        <f t="shared" si="0"/>
        <v>0</v>
      </c>
      <c r="G5" s="26">
        <f t="shared" si="0"/>
        <v>487678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7437258</v>
      </c>
      <c r="O5" s="32">
        <f t="shared" ref="O5:O51" si="2">(N5/O$53)</f>
        <v>169.81591926203305</v>
      </c>
      <c r="P5" s="6"/>
    </row>
    <row r="6" spans="1:133">
      <c r="A6" s="12"/>
      <c r="B6" s="44">
        <v>511</v>
      </c>
      <c r="C6" s="20" t="s">
        <v>20</v>
      </c>
      <c r="D6" s="46">
        <v>964592</v>
      </c>
      <c r="E6" s="46">
        <v>0</v>
      </c>
      <c r="F6" s="46">
        <v>0</v>
      </c>
      <c r="G6" s="46">
        <v>487618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1452210</v>
      </c>
      <c r="O6" s="47">
        <f t="shared" si="2"/>
        <v>33.158507626267237</v>
      </c>
      <c r="P6" s="9"/>
    </row>
    <row r="7" spans="1:133">
      <c r="A7" s="12"/>
      <c r="B7" s="44">
        <v>512</v>
      </c>
      <c r="C7" s="20" t="s">
        <v>21</v>
      </c>
      <c r="D7" s="46">
        <v>207756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207756</v>
      </c>
      <c r="O7" s="47">
        <f t="shared" si="2"/>
        <v>4.743720887752306</v>
      </c>
      <c r="P7" s="9"/>
    </row>
    <row r="8" spans="1:133">
      <c r="A8" s="12"/>
      <c r="B8" s="44">
        <v>513</v>
      </c>
      <c r="C8" s="20" t="s">
        <v>22</v>
      </c>
      <c r="D8" s="46">
        <v>989021</v>
      </c>
      <c r="E8" s="46">
        <v>2571598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3560619</v>
      </c>
      <c r="O8" s="47">
        <f t="shared" si="2"/>
        <v>81.30009589916888</v>
      </c>
      <c r="P8" s="9"/>
    </row>
    <row r="9" spans="1:133">
      <c r="A9" s="12"/>
      <c r="B9" s="44">
        <v>514</v>
      </c>
      <c r="C9" s="20" t="s">
        <v>23</v>
      </c>
      <c r="D9" s="46">
        <v>122897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122897</v>
      </c>
      <c r="O9" s="47">
        <f t="shared" si="2"/>
        <v>2.8061238469266598</v>
      </c>
      <c r="P9" s="9"/>
    </row>
    <row r="10" spans="1:133">
      <c r="A10" s="12"/>
      <c r="B10" s="44">
        <v>519</v>
      </c>
      <c r="C10" s="20" t="s">
        <v>25</v>
      </c>
      <c r="D10" s="46">
        <v>1358804</v>
      </c>
      <c r="E10" s="46">
        <v>734912</v>
      </c>
      <c r="F10" s="46">
        <v>0</v>
      </c>
      <c r="G10" s="46">
        <v>60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2093776</v>
      </c>
      <c r="O10" s="47">
        <f t="shared" si="2"/>
        <v>47.807471001917982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1160497</v>
      </c>
      <c r="E11" s="31">
        <f t="shared" si="3"/>
        <v>11464855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12625352</v>
      </c>
      <c r="O11" s="43">
        <f t="shared" si="2"/>
        <v>288.27637227144032</v>
      </c>
      <c r="P11" s="10"/>
    </row>
    <row r="12" spans="1:133">
      <c r="A12" s="12"/>
      <c r="B12" s="44">
        <v>521</v>
      </c>
      <c r="C12" s="20" t="s">
        <v>27</v>
      </c>
      <c r="D12" s="46">
        <v>0</v>
      </c>
      <c r="E12" s="46">
        <v>7452004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7452004</v>
      </c>
      <c r="O12" s="47">
        <f t="shared" si="2"/>
        <v>170.15261667732213</v>
      </c>
      <c r="P12" s="9"/>
    </row>
    <row r="13" spans="1:133">
      <c r="A13" s="12"/>
      <c r="B13" s="44">
        <v>522</v>
      </c>
      <c r="C13" s="20" t="s">
        <v>28</v>
      </c>
      <c r="D13" s="46">
        <v>3785</v>
      </c>
      <c r="E13" s="46">
        <v>2924523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2928308</v>
      </c>
      <c r="O13" s="47">
        <f t="shared" si="2"/>
        <v>66.862453192072337</v>
      </c>
      <c r="P13" s="9"/>
    </row>
    <row r="14" spans="1:133">
      <c r="A14" s="12"/>
      <c r="B14" s="44">
        <v>523</v>
      </c>
      <c r="C14" s="20" t="s">
        <v>29</v>
      </c>
      <c r="D14" s="46">
        <v>0</v>
      </c>
      <c r="E14" s="46">
        <v>261815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261815</v>
      </c>
      <c r="O14" s="47">
        <f t="shared" si="2"/>
        <v>5.9780573568362412</v>
      </c>
      <c r="P14" s="9"/>
    </row>
    <row r="15" spans="1:133">
      <c r="A15" s="12"/>
      <c r="B15" s="44">
        <v>524</v>
      </c>
      <c r="C15" s="20" t="s">
        <v>30</v>
      </c>
      <c r="D15" s="46">
        <v>132474</v>
      </c>
      <c r="E15" s="46">
        <v>129045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261519</v>
      </c>
      <c r="O15" s="47">
        <f t="shared" si="2"/>
        <v>5.9712987487441778</v>
      </c>
      <c r="P15" s="9"/>
    </row>
    <row r="16" spans="1:133">
      <c r="A16" s="12"/>
      <c r="B16" s="44">
        <v>525</v>
      </c>
      <c r="C16" s="20" t="s">
        <v>31</v>
      </c>
      <c r="D16" s="46">
        <v>0</v>
      </c>
      <c r="E16" s="46">
        <v>259831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259831</v>
      </c>
      <c r="O16" s="47">
        <f t="shared" si="2"/>
        <v>5.9327564161110606</v>
      </c>
      <c r="P16" s="9"/>
    </row>
    <row r="17" spans="1:16">
      <c r="A17" s="12"/>
      <c r="B17" s="44">
        <v>526</v>
      </c>
      <c r="C17" s="20" t="s">
        <v>32</v>
      </c>
      <c r="D17" s="46">
        <v>1024238</v>
      </c>
      <c r="E17" s="46">
        <v>16946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1041184</v>
      </c>
      <c r="O17" s="47">
        <f t="shared" si="2"/>
        <v>23.773495296374097</v>
      </c>
      <c r="P17" s="9"/>
    </row>
    <row r="18" spans="1:16">
      <c r="A18" s="12"/>
      <c r="B18" s="44">
        <v>527</v>
      </c>
      <c r="C18" s="20" t="s">
        <v>33</v>
      </c>
      <c r="D18" s="46">
        <v>0</v>
      </c>
      <c r="E18" s="46">
        <v>105701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105701</v>
      </c>
      <c r="O18" s="47">
        <f t="shared" si="2"/>
        <v>2.4134852497945016</v>
      </c>
      <c r="P18" s="9"/>
    </row>
    <row r="19" spans="1:16">
      <c r="A19" s="12"/>
      <c r="B19" s="44">
        <v>529</v>
      </c>
      <c r="C19" s="20" t="s">
        <v>34</v>
      </c>
      <c r="D19" s="46">
        <v>0</v>
      </c>
      <c r="E19" s="46">
        <v>314990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314990</v>
      </c>
      <c r="O19" s="47">
        <f t="shared" si="2"/>
        <v>7.1922093341857707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477166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2565777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3042943</v>
      </c>
      <c r="O20" s="43">
        <f t="shared" si="2"/>
        <v>69.47992967394282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2565777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2565777</v>
      </c>
      <c r="O21" s="47">
        <f t="shared" si="2"/>
        <v>58.584733765640699</v>
      </c>
      <c r="P21" s="9"/>
    </row>
    <row r="22" spans="1:16">
      <c r="A22" s="12"/>
      <c r="B22" s="44">
        <v>537</v>
      </c>
      <c r="C22" s="20" t="s">
        <v>37</v>
      </c>
      <c r="D22" s="46">
        <v>477166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477166</v>
      </c>
      <c r="O22" s="47">
        <f t="shared" si="2"/>
        <v>10.895195908302128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694656</v>
      </c>
      <c r="E23" s="31">
        <f t="shared" si="6"/>
        <v>6192888</v>
      </c>
      <c r="F23" s="31">
        <f t="shared" si="6"/>
        <v>0</v>
      </c>
      <c r="G23" s="31">
        <f t="shared" si="6"/>
        <v>849245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7736789</v>
      </c>
      <c r="O23" s="43">
        <f t="shared" si="2"/>
        <v>176.65515115535666</v>
      </c>
      <c r="P23" s="10"/>
    </row>
    <row r="24" spans="1:16">
      <c r="A24" s="12"/>
      <c r="B24" s="44">
        <v>541</v>
      </c>
      <c r="C24" s="20" t="s">
        <v>39</v>
      </c>
      <c r="D24" s="46">
        <v>55281</v>
      </c>
      <c r="E24" s="46">
        <v>6192888</v>
      </c>
      <c r="F24" s="46">
        <v>0</v>
      </c>
      <c r="G24" s="46">
        <v>849245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7097414</v>
      </c>
      <c r="O24" s="47">
        <f t="shared" si="2"/>
        <v>162.05621517946844</v>
      </c>
      <c r="P24" s="9"/>
    </row>
    <row r="25" spans="1:16">
      <c r="A25" s="12"/>
      <c r="B25" s="44">
        <v>542</v>
      </c>
      <c r="C25" s="20" t="s">
        <v>40</v>
      </c>
      <c r="D25" s="46">
        <v>639375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639375</v>
      </c>
      <c r="O25" s="47">
        <f t="shared" si="2"/>
        <v>14.598935975888208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1322623</v>
      </c>
      <c r="E26" s="31">
        <f t="shared" si="8"/>
        <v>285059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1607682</v>
      </c>
      <c r="O26" s="43">
        <f t="shared" si="2"/>
        <v>36.708420860352547</v>
      </c>
      <c r="P26" s="10"/>
    </row>
    <row r="27" spans="1:16">
      <c r="A27" s="13"/>
      <c r="B27" s="45">
        <v>552</v>
      </c>
      <c r="C27" s="21" t="s">
        <v>42</v>
      </c>
      <c r="D27" s="46">
        <v>1253709</v>
      </c>
      <c r="E27" s="46">
        <v>107790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1361499</v>
      </c>
      <c r="O27" s="47">
        <f t="shared" si="2"/>
        <v>31.087291076810668</v>
      </c>
      <c r="P27" s="9"/>
    </row>
    <row r="28" spans="1:16">
      <c r="A28" s="13"/>
      <c r="B28" s="45">
        <v>553</v>
      </c>
      <c r="C28" s="21" t="s">
        <v>43</v>
      </c>
      <c r="D28" s="46">
        <v>68914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68914</v>
      </c>
      <c r="O28" s="47">
        <f t="shared" si="2"/>
        <v>1.5735226961366335</v>
      </c>
      <c r="P28" s="9"/>
    </row>
    <row r="29" spans="1:16">
      <c r="A29" s="13"/>
      <c r="B29" s="45">
        <v>559</v>
      </c>
      <c r="C29" s="21" t="s">
        <v>63</v>
      </c>
      <c r="D29" s="46">
        <v>0</v>
      </c>
      <c r="E29" s="46">
        <v>177269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177269</v>
      </c>
      <c r="O29" s="47">
        <f t="shared" si="2"/>
        <v>4.0476070874052423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SUM(D31:D33)</f>
        <v>1557774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1557774</v>
      </c>
      <c r="O30" s="43">
        <f t="shared" si="2"/>
        <v>35.568864736505617</v>
      </c>
      <c r="P30" s="10"/>
    </row>
    <row r="31" spans="1:16">
      <c r="A31" s="12"/>
      <c r="B31" s="44">
        <v>562</v>
      </c>
      <c r="C31" s="20" t="s">
        <v>46</v>
      </c>
      <c r="D31" s="46">
        <v>605748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605748</v>
      </c>
      <c r="O31" s="47">
        <f t="shared" si="2"/>
        <v>13.831126130240204</v>
      </c>
      <c r="P31" s="9"/>
    </row>
    <row r="32" spans="1:16">
      <c r="A32" s="12"/>
      <c r="B32" s="44">
        <v>563</v>
      </c>
      <c r="C32" s="20" t="s">
        <v>47</v>
      </c>
      <c r="D32" s="46">
        <v>26875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26875</v>
      </c>
      <c r="O32" s="47">
        <f t="shared" si="2"/>
        <v>0.61364051511553563</v>
      </c>
      <c r="P32" s="9"/>
    </row>
    <row r="33" spans="1:16">
      <c r="A33" s="12"/>
      <c r="B33" s="44">
        <v>564</v>
      </c>
      <c r="C33" s="20" t="s">
        <v>48</v>
      </c>
      <c r="D33" s="46">
        <v>925151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925151</v>
      </c>
      <c r="O33" s="47">
        <f t="shared" si="2"/>
        <v>21.124098091149875</v>
      </c>
      <c r="P33" s="9"/>
    </row>
    <row r="34" spans="1:16" ht="15.75">
      <c r="A34" s="28" t="s">
        <v>50</v>
      </c>
      <c r="B34" s="29"/>
      <c r="C34" s="30"/>
      <c r="D34" s="31">
        <f t="shared" ref="D34:M34" si="11">SUM(D35:D38)</f>
        <v>233049</v>
      </c>
      <c r="E34" s="31">
        <f t="shared" si="11"/>
        <v>3930918</v>
      </c>
      <c r="F34" s="31">
        <f t="shared" si="11"/>
        <v>0</v>
      </c>
      <c r="G34" s="31">
        <f t="shared" si="11"/>
        <v>501037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4665004</v>
      </c>
      <c r="O34" s="43">
        <f t="shared" si="2"/>
        <v>106.5166681888757</v>
      </c>
      <c r="P34" s="9"/>
    </row>
    <row r="35" spans="1:16">
      <c r="A35" s="12"/>
      <c r="B35" s="44">
        <v>571</v>
      </c>
      <c r="C35" s="20" t="s">
        <v>51</v>
      </c>
      <c r="D35" s="46">
        <v>76774</v>
      </c>
      <c r="E35" s="46">
        <v>2865204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2941978</v>
      </c>
      <c r="O35" s="47">
        <f t="shared" si="2"/>
        <v>67.17458215362133</v>
      </c>
      <c r="P35" s="9"/>
    </row>
    <row r="36" spans="1:16">
      <c r="A36" s="12"/>
      <c r="B36" s="44">
        <v>572</v>
      </c>
      <c r="C36" s="20" t="s">
        <v>52</v>
      </c>
      <c r="D36" s="46">
        <v>89571</v>
      </c>
      <c r="E36" s="46">
        <v>1065714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1155285</v>
      </c>
      <c r="O36" s="47">
        <f t="shared" si="2"/>
        <v>26.37877888391634</v>
      </c>
      <c r="P36" s="9"/>
    </row>
    <row r="37" spans="1:16">
      <c r="A37" s="12"/>
      <c r="B37" s="44">
        <v>573</v>
      </c>
      <c r="C37" s="20" t="s">
        <v>64</v>
      </c>
      <c r="D37" s="46">
        <v>15000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15000</v>
      </c>
      <c r="O37" s="47">
        <f t="shared" si="2"/>
        <v>0.34249703169239198</v>
      </c>
      <c r="P37" s="9"/>
    </row>
    <row r="38" spans="1:16">
      <c r="A38" s="12"/>
      <c r="B38" s="44">
        <v>575</v>
      </c>
      <c r="C38" s="20" t="s">
        <v>53</v>
      </c>
      <c r="D38" s="46">
        <v>51704</v>
      </c>
      <c r="E38" s="46">
        <v>0</v>
      </c>
      <c r="F38" s="46">
        <v>0</v>
      </c>
      <c r="G38" s="46">
        <v>501037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552741</v>
      </c>
      <c r="O38" s="47">
        <f t="shared" si="2"/>
        <v>12.620810119645629</v>
      </c>
      <c r="P38" s="9"/>
    </row>
    <row r="39" spans="1:16" ht="15.75">
      <c r="A39" s="28" t="s">
        <v>59</v>
      </c>
      <c r="B39" s="29"/>
      <c r="C39" s="30"/>
      <c r="D39" s="31">
        <f t="shared" ref="D39:M39" si="12">SUM(D40:D40)</f>
        <v>6439116</v>
      </c>
      <c r="E39" s="31">
        <f t="shared" si="12"/>
        <v>7705933</v>
      </c>
      <c r="F39" s="31">
        <f t="shared" si="12"/>
        <v>0</v>
      </c>
      <c r="G39" s="31">
        <f t="shared" si="12"/>
        <v>135086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14280135</v>
      </c>
      <c r="O39" s="43">
        <f t="shared" si="2"/>
        <v>326.0602566444424</v>
      </c>
      <c r="P39" s="9"/>
    </row>
    <row r="40" spans="1:16">
      <c r="A40" s="12"/>
      <c r="B40" s="44">
        <v>581</v>
      </c>
      <c r="C40" s="20" t="s">
        <v>54</v>
      </c>
      <c r="D40" s="46">
        <v>6439116</v>
      </c>
      <c r="E40" s="46">
        <v>7705933</v>
      </c>
      <c r="F40" s="46">
        <v>0</v>
      </c>
      <c r="G40" s="46">
        <v>135086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14280135</v>
      </c>
      <c r="O40" s="47">
        <f t="shared" si="2"/>
        <v>326.0602566444424</v>
      </c>
      <c r="P40" s="9"/>
    </row>
    <row r="41" spans="1:16" ht="15.75">
      <c r="A41" s="28" t="s">
        <v>55</v>
      </c>
      <c r="B41" s="29"/>
      <c r="C41" s="30"/>
      <c r="D41" s="31">
        <f t="shared" ref="D41:M41" si="13">SUM(D42:D50)</f>
        <v>0</v>
      </c>
      <c r="E41" s="31">
        <f t="shared" si="13"/>
        <v>1829875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1829875</v>
      </c>
      <c r="O41" s="43">
        <f t="shared" si="2"/>
        <v>41.781783724541057</v>
      </c>
      <c r="P41" s="9"/>
    </row>
    <row r="42" spans="1:16">
      <c r="A42" s="12"/>
      <c r="B42" s="44">
        <v>601</v>
      </c>
      <c r="C42" s="20" t="s">
        <v>77</v>
      </c>
      <c r="D42" s="46">
        <v>0</v>
      </c>
      <c r="E42" s="46">
        <v>68836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4">SUM(D42:M42)</f>
        <v>68836</v>
      </c>
      <c r="O42" s="47">
        <f t="shared" si="2"/>
        <v>1.5717417115718331</v>
      </c>
      <c r="P42" s="9"/>
    </row>
    <row r="43" spans="1:16">
      <c r="A43" s="12"/>
      <c r="B43" s="44">
        <v>602</v>
      </c>
      <c r="C43" s="20" t="s">
        <v>65</v>
      </c>
      <c r="D43" s="46">
        <v>0</v>
      </c>
      <c r="E43" s="46">
        <v>130008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130008</v>
      </c>
      <c r="O43" s="47">
        <f t="shared" si="2"/>
        <v>2.9684902730843001</v>
      </c>
      <c r="P43" s="9"/>
    </row>
    <row r="44" spans="1:16">
      <c r="A44" s="12"/>
      <c r="B44" s="44">
        <v>603</v>
      </c>
      <c r="C44" s="20" t="s">
        <v>66</v>
      </c>
      <c r="D44" s="46">
        <v>0</v>
      </c>
      <c r="E44" s="46">
        <v>47932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47932</v>
      </c>
      <c r="O44" s="47">
        <f t="shared" si="2"/>
        <v>1.0944378482053156</v>
      </c>
      <c r="P44" s="9"/>
    </row>
    <row r="45" spans="1:16">
      <c r="A45" s="12"/>
      <c r="B45" s="44">
        <v>604</v>
      </c>
      <c r="C45" s="20" t="s">
        <v>67</v>
      </c>
      <c r="D45" s="46">
        <v>0</v>
      </c>
      <c r="E45" s="46">
        <v>1430862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1430862</v>
      </c>
      <c r="O45" s="47">
        <f t="shared" si="2"/>
        <v>32.671065850762623</v>
      </c>
      <c r="P45" s="9"/>
    </row>
    <row r="46" spans="1:16">
      <c r="A46" s="12"/>
      <c r="B46" s="44">
        <v>605</v>
      </c>
      <c r="C46" s="20" t="s">
        <v>68</v>
      </c>
      <c r="D46" s="46">
        <v>0</v>
      </c>
      <c r="E46" s="46">
        <v>93000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93000</v>
      </c>
      <c r="O46" s="47">
        <f t="shared" si="2"/>
        <v>2.1234815964928302</v>
      </c>
      <c r="P46" s="9"/>
    </row>
    <row r="47" spans="1:16">
      <c r="A47" s="12"/>
      <c r="B47" s="44">
        <v>608</v>
      </c>
      <c r="C47" s="20" t="s">
        <v>69</v>
      </c>
      <c r="D47" s="46">
        <v>0</v>
      </c>
      <c r="E47" s="46">
        <v>17500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17500</v>
      </c>
      <c r="O47" s="47">
        <f t="shared" si="2"/>
        <v>0.39957987030779069</v>
      </c>
      <c r="P47" s="9"/>
    </row>
    <row r="48" spans="1:16">
      <c r="A48" s="12"/>
      <c r="B48" s="44">
        <v>671</v>
      </c>
      <c r="C48" s="20" t="s">
        <v>57</v>
      </c>
      <c r="D48" s="46">
        <v>0</v>
      </c>
      <c r="E48" s="46">
        <v>17836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17836</v>
      </c>
      <c r="O48" s="47">
        <f t="shared" si="2"/>
        <v>0.40725180381770026</v>
      </c>
      <c r="P48" s="9"/>
    </row>
    <row r="49" spans="1:119">
      <c r="A49" s="12"/>
      <c r="B49" s="44">
        <v>685</v>
      </c>
      <c r="C49" s="20" t="s">
        <v>70</v>
      </c>
      <c r="D49" s="46">
        <v>0</v>
      </c>
      <c r="E49" s="46">
        <v>22716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22716</v>
      </c>
      <c r="O49" s="47">
        <f t="shared" si="2"/>
        <v>0.51867750479495844</v>
      </c>
      <c r="P49" s="9"/>
    </row>
    <row r="50" spans="1:119" ht="15.75" thickBot="1">
      <c r="A50" s="12"/>
      <c r="B50" s="44">
        <v>713</v>
      </c>
      <c r="C50" s="20" t="s">
        <v>58</v>
      </c>
      <c r="D50" s="46">
        <v>0</v>
      </c>
      <c r="E50" s="46">
        <v>1185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1185</v>
      </c>
      <c r="O50" s="47">
        <f t="shared" si="2"/>
        <v>2.7057265503698968E-2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SUM(D5,D11,D20,D23,D26,D30,D34,D39,D41)</f>
        <v>15527951</v>
      </c>
      <c r="E51" s="15">
        <f t="shared" si="15"/>
        <v>34716038</v>
      </c>
      <c r="F51" s="15">
        <f t="shared" si="15"/>
        <v>0</v>
      </c>
      <c r="G51" s="15">
        <f t="shared" si="15"/>
        <v>1973046</v>
      </c>
      <c r="H51" s="15">
        <f t="shared" si="15"/>
        <v>0</v>
      </c>
      <c r="I51" s="15">
        <f t="shared" si="15"/>
        <v>2565777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>SUM(D51:M51)</f>
        <v>54782812</v>
      </c>
      <c r="O51" s="37">
        <f t="shared" si="2"/>
        <v>1250.8633665174902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18" t="s">
        <v>87</v>
      </c>
      <c r="M53" s="118"/>
      <c r="N53" s="118"/>
      <c r="O53" s="41">
        <v>43796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2987114</v>
      </c>
      <c r="E5" s="26">
        <f t="shared" si="0"/>
        <v>3225202</v>
      </c>
      <c r="F5" s="26">
        <f t="shared" si="0"/>
        <v>479626</v>
      </c>
      <c r="G5" s="26">
        <f t="shared" si="0"/>
        <v>155195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6847137</v>
      </c>
      <c r="O5" s="32">
        <f t="shared" ref="O5:O50" si="2">(N5/O$52)</f>
        <v>158.44352655328012</v>
      </c>
      <c r="P5" s="6"/>
    </row>
    <row r="6" spans="1:133">
      <c r="A6" s="12"/>
      <c r="B6" s="44">
        <v>511</v>
      </c>
      <c r="C6" s="20" t="s">
        <v>20</v>
      </c>
      <c r="D6" s="46">
        <v>699507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699507</v>
      </c>
      <c r="O6" s="47">
        <f t="shared" si="2"/>
        <v>16.186671294689344</v>
      </c>
      <c r="P6" s="9"/>
    </row>
    <row r="7" spans="1:133">
      <c r="A7" s="12"/>
      <c r="B7" s="44">
        <v>512</v>
      </c>
      <c r="C7" s="20" t="s">
        <v>21</v>
      </c>
      <c r="D7" s="46">
        <v>230928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230928</v>
      </c>
      <c r="O7" s="47">
        <f t="shared" si="2"/>
        <v>5.3437001041305106</v>
      </c>
      <c r="P7" s="9"/>
    </row>
    <row r="8" spans="1:133">
      <c r="A8" s="12"/>
      <c r="B8" s="44">
        <v>513</v>
      </c>
      <c r="C8" s="20" t="s">
        <v>22</v>
      </c>
      <c r="D8" s="46">
        <v>935022</v>
      </c>
      <c r="E8" s="46">
        <v>2469533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3404555</v>
      </c>
      <c r="O8" s="47">
        <f t="shared" si="2"/>
        <v>78.781788730764774</v>
      </c>
      <c r="P8" s="9"/>
    </row>
    <row r="9" spans="1:133">
      <c r="A9" s="12"/>
      <c r="B9" s="44">
        <v>514</v>
      </c>
      <c r="C9" s="20" t="s">
        <v>23</v>
      </c>
      <c r="D9" s="46">
        <v>63134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63134</v>
      </c>
      <c r="O9" s="47">
        <f t="shared" si="2"/>
        <v>1.4609279185468009</v>
      </c>
      <c r="P9" s="9"/>
    </row>
    <row r="10" spans="1:133">
      <c r="A10" s="12"/>
      <c r="B10" s="44">
        <v>516</v>
      </c>
      <c r="C10" s="20" t="s">
        <v>24</v>
      </c>
      <c r="D10" s="46">
        <v>0</v>
      </c>
      <c r="E10" s="46">
        <v>2180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2180</v>
      </c>
      <c r="O10" s="47">
        <f t="shared" si="2"/>
        <v>5.0445447182691193E-2</v>
      </c>
      <c r="P10" s="9"/>
    </row>
    <row r="11" spans="1:133">
      <c r="A11" s="12"/>
      <c r="B11" s="44">
        <v>519</v>
      </c>
      <c r="C11" s="20" t="s">
        <v>25</v>
      </c>
      <c r="D11" s="46">
        <v>1058523</v>
      </c>
      <c r="E11" s="46">
        <v>753489</v>
      </c>
      <c r="F11" s="46">
        <v>479626</v>
      </c>
      <c r="G11" s="46">
        <v>155195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2446833</v>
      </c>
      <c r="O11" s="47">
        <f t="shared" si="2"/>
        <v>56.619993057965985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1883425</v>
      </c>
      <c r="E12" s="31">
        <f t="shared" si="3"/>
        <v>10476451</v>
      </c>
      <c r="F12" s="31">
        <f t="shared" si="3"/>
        <v>0</v>
      </c>
      <c r="G12" s="31">
        <f t="shared" si="3"/>
        <v>119369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12479245</v>
      </c>
      <c r="O12" s="43">
        <f t="shared" si="2"/>
        <v>288.77114427860698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7165826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7165826</v>
      </c>
      <c r="O13" s="47">
        <f t="shared" si="2"/>
        <v>165.81802614832813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2121838</v>
      </c>
      <c r="F14" s="46">
        <v>0</v>
      </c>
      <c r="G14" s="46">
        <v>43672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2165510</v>
      </c>
      <c r="O14" s="47">
        <f t="shared" si="2"/>
        <v>50.110146939720003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345296</v>
      </c>
      <c r="F15" s="46">
        <v>0</v>
      </c>
      <c r="G15" s="46">
        <v>66728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412024</v>
      </c>
      <c r="O15" s="47">
        <f t="shared" si="2"/>
        <v>9.5342820779821817</v>
      </c>
      <c r="P15" s="9"/>
    </row>
    <row r="16" spans="1:133">
      <c r="A16" s="12"/>
      <c r="B16" s="44">
        <v>524</v>
      </c>
      <c r="C16" s="20" t="s">
        <v>30</v>
      </c>
      <c r="D16" s="46">
        <v>134743</v>
      </c>
      <c r="E16" s="46">
        <v>159813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294556</v>
      </c>
      <c r="O16" s="47">
        <f t="shared" si="2"/>
        <v>6.8160592386902694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211740</v>
      </c>
      <c r="F17" s="46">
        <v>0</v>
      </c>
      <c r="G17" s="46">
        <v>8969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220709</v>
      </c>
      <c r="O17" s="47">
        <f t="shared" si="2"/>
        <v>5.1072312854332989</v>
      </c>
      <c r="P17" s="9"/>
    </row>
    <row r="18" spans="1:16">
      <c r="A18" s="12"/>
      <c r="B18" s="44">
        <v>526</v>
      </c>
      <c r="C18" s="20" t="s">
        <v>32</v>
      </c>
      <c r="D18" s="46">
        <v>1748682</v>
      </c>
      <c r="E18" s="46">
        <v>12098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1760780</v>
      </c>
      <c r="O18" s="47">
        <f t="shared" si="2"/>
        <v>40.744648848779356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166505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166505</v>
      </c>
      <c r="O19" s="47">
        <f t="shared" si="2"/>
        <v>3.8529445794284394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293335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293335</v>
      </c>
      <c r="O20" s="47">
        <f t="shared" si="2"/>
        <v>6.7878051602452851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503007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2653683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3156690</v>
      </c>
      <c r="O21" s="43">
        <f t="shared" si="2"/>
        <v>73.046164526206184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2653683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2653683</v>
      </c>
      <c r="O22" s="47">
        <f t="shared" si="2"/>
        <v>61.406525511975012</v>
      </c>
      <c r="P22" s="9"/>
    </row>
    <row r="23" spans="1:16">
      <c r="A23" s="12"/>
      <c r="B23" s="44">
        <v>537</v>
      </c>
      <c r="C23" s="20" t="s">
        <v>37</v>
      </c>
      <c r="D23" s="46">
        <v>503007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503007</v>
      </c>
      <c r="O23" s="47">
        <f t="shared" si="2"/>
        <v>11.63963901423117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410942</v>
      </c>
      <c r="E24" s="31">
        <f t="shared" si="6"/>
        <v>6537613</v>
      </c>
      <c r="F24" s="31">
        <f t="shared" si="6"/>
        <v>0</v>
      </c>
      <c r="G24" s="31">
        <f t="shared" si="6"/>
        <v>1443717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8392272</v>
      </c>
      <c r="O24" s="43">
        <f t="shared" si="2"/>
        <v>194.19812565081568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6537613</v>
      </c>
      <c r="F25" s="46">
        <v>0</v>
      </c>
      <c r="G25" s="46">
        <v>1443717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7981330</v>
      </c>
      <c r="O25" s="47">
        <f t="shared" si="2"/>
        <v>184.68888117551776</v>
      </c>
      <c r="P25" s="9"/>
    </row>
    <row r="26" spans="1:16">
      <c r="A26" s="12"/>
      <c r="B26" s="44">
        <v>542</v>
      </c>
      <c r="C26" s="20" t="s">
        <v>40</v>
      </c>
      <c r="D26" s="46">
        <v>410942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410942</v>
      </c>
      <c r="O26" s="47">
        <f t="shared" si="2"/>
        <v>9.5092444752979297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165997</v>
      </c>
      <c r="E27" s="31">
        <f t="shared" si="8"/>
        <v>418275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584272</v>
      </c>
      <c r="O27" s="43">
        <f t="shared" si="2"/>
        <v>13.520120328589609</v>
      </c>
      <c r="P27" s="10"/>
    </row>
    <row r="28" spans="1:16">
      <c r="A28" s="13"/>
      <c r="B28" s="45">
        <v>552</v>
      </c>
      <c r="C28" s="21" t="s">
        <v>42</v>
      </c>
      <c r="D28" s="46">
        <v>126187</v>
      </c>
      <c r="E28" s="46">
        <v>106227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232414</v>
      </c>
      <c r="O28" s="47">
        <f t="shared" si="2"/>
        <v>5.3780863126229317</v>
      </c>
      <c r="P28" s="9"/>
    </row>
    <row r="29" spans="1:16">
      <c r="A29" s="13"/>
      <c r="B29" s="45">
        <v>553</v>
      </c>
      <c r="C29" s="21" t="s">
        <v>43</v>
      </c>
      <c r="D29" s="46">
        <v>39810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39810</v>
      </c>
      <c r="O29" s="47">
        <f t="shared" si="2"/>
        <v>0.92120791391877821</v>
      </c>
      <c r="P29" s="9"/>
    </row>
    <row r="30" spans="1:16">
      <c r="A30" s="13"/>
      <c r="B30" s="45">
        <v>559</v>
      </c>
      <c r="C30" s="21" t="s">
        <v>63</v>
      </c>
      <c r="D30" s="46">
        <v>0</v>
      </c>
      <c r="E30" s="46">
        <v>312048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312048</v>
      </c>
      <c r="O30" s="47">
        <f t="shared" si="2"/>
        <v>7.2208261020478997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SUM(D32:D34)</f>
        <v>1433920</v>
      </c>
      <c r="E31" s="31">
        <f t="shared" si="9"/>
        <v>243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1434163</v>
      </c>
      <c r="O31" s="43">
        <f t="shared" si="2"/>
        <v>33.186694434802732</v>
      </c>
      <c r="P31" s="10"/>
    </row>
    <row r="32" spans="1:16">
      <c r="A32" s="12"/>
      <c r="B32" s="44">
        <v>562</v>
      </c>
      <c r="C32" s="20" t="s">
        <v>46</v>
      </c>
      <c r="D32" s="46">
        <v>602444</v>
      </c>
      <c r="E32" s="46">
        <v>243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602687</v>
      </c>
      <c r="O32" s="47">
        <f t="shared" si="2"/>
        <v>13.946245516603032</v>
      </c>
      <c r="P32" s="9"/>
    </row>
    <row r="33" spans="1:16">
      <c r="A33" s="12"/>
      <c r="B33" s="44">
        <v>563</v>
      </c>
      <c r="C33" s="20" t="s">
        <v>47</v>
      </c>
      <c r="D33" s="46">
        <v>26875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26875</v>
      </c>
      <c r="O33" s="47">
        <f t="shared" si="2"/>
        <v>0.62189054726368154</v>
      </c>
      <c r="P33" s="9"/>
    </row>
    <row r="34" spans="1:16">
      <c r="A34" s="12"/>
      <c r="B34" s="44">
        <v>564</v>
      </c>
      <c r="C34" s="20" t="s">
        <v>48</v>
      </c>
      <c r="D34" s="46">
        <v>804601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804601</v>
      </c>
      <c r="O34" s="47">
        <f t="shared" si="2"/>
        <v>18.618558370936018</v>
      </c>
      <c r="P34" s="9"/>
    </row>
    <row r="35" spans="1:16" ht="15.75">
      <c r="A35" s="28" t="s">
        <v>50</v>
      </c>
      <c r="B35" s="29"/>
      <c r="C35" s="30"/>
      <c r="D35" s="31">
        <f t="shared" ref="D35:M35" si="11">SUM(D36:D39)</f>
        <v>149424</v>
      </c>
      <c r="E35" s="31">
        <f t="shared" si="11"/>
        <v>4084911</v>
      </c>
      <c r="F35" s="31">
        <f t="shared" si="11"/>
        <v>0</v>
      </c>
      <c r="G35" s="31">
        <f t="shared" si="11"/>
        <v>85211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4319546</v>
      </c>
      <c r="O35" s="43">
        <f t="shared" si="2"/>
        <v>99.954784218442668</v>
      </c>
      <c r="P35" s="9"/>
    </row>
    <row r="36" spans="1:16">
      <c r="A36" s="12"/>
      <c r="B36" s="44">
        <v>571</v>
      </c>
      <c r="C36" s="20" t="s">
        <v>51</v>
      </c>
      <c r="D36" s="46">
        <v>0</v>
      </c>
      <c r="E36" s="46">
        <v>2836029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2836029</v>
      </c>
      <c r="O36" s="47">
        <f t="shared" si="2"/>
        <v>65.62603262755988</v>
      </c>
      <c r="P36" s="9"/>
    </row>
    <row r="37" spans="1:16">
      <c r="A37" s="12"/>
      <c r="B37" s="44">
        <v>572</v>
      </c>
      <c r="C37" s="20" t="s">
        <v>52</v>
      </c>
      <c r="D37" s="46">
        <v>85536</v>
      </c>
      <c r="E37" s="46">
        <v>1248882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1334418</v>
      </c>
      <c r="O37" s="47">
        <f t="shared" si="2"/>
        <v>30.878583825060744</v>
      </c>
      <c r="P37" s="9"/>
    </row>
    <row r="38" spans="1:16">
      <c r="A38" s="12"/>
      <c r="B38" s="44">
        <v>573</v>
      </c>
      <c r="C38" s="20" t="s">
        <v>64</v>
      </c>
      <c r="D38" s="46">
        <v>15000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15000</v>
      </c>
      <c r="O38" s="47">
        <f t="shared" si="2"/>
        <v>0.34710170079833391</v>
      </c>
      <c r="P38" s="9"/>
    </row>
    <row r="39" spans="1:16">
      <c r="A39" s="12"/>
      <c r="B39" s="44">
        <v>575</v>
      </c>
      <c r="C39" s="20" t="s">
        <v>53</v>
      </c>
      <c r="D39" s="46">
        <v>48888</v>
      </c>
      <c r="E39" s="46">
        <v>0</v>
      </c>
      <c r="F39" s="46">
        <v>0</v>
      </c>
      <c r="G39" s="46">
        <v>85211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134099</v>
      </c>
      <c r="O39" s="47">
        <f t="shared" si="2"/>
        <v>3.1030660650237185</v>
      </c>
      <c r="P39" s="9"/>
    </row>
    <row r="40" spans="1:16" ht="15.75">
      <c r="A40" s="28" t="s">
        <v>59</v>
      </c>
      <c r="B40" s="29"/>
      <c r="C40" s="30"/>
      <c r="D40" s="31">
        <f t="shared" ref="D40:M40" si="12">SUM(D41:D41)</f>
        <v>5266268</v>
      </c>
      <c r="E40" s="31">
        <f t="shared" si="12"/>
        <v>8108559</v>
      </c>
      <c r="F40" s="31">
        <f t="shared" si="12"/>
        <v>0</v>
      </c>
      <c r="G40" s="31">
        <f t="shared" si="12"/>
        <v>130000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ref="N40:N50" si="13">SUM(D40:M40)</f>
        <v>13504827</v>
      </c>
      <c r="O40" s="43">
        <f t="shared" si="2"/>
        <v>312.50322804581742</v>
      </c>
      <c r="P40" s="9"/>
    </row>
    <row r="41" spans="1:16">
      <c r="A41" s="12"/>
      <c r="B41" s="44">
        <v>581</v>
      </c>
      <c r="C41" s="20" t="s">
        <v>54</v>
      </c>
      <c r="D41" s="46">
        <v>5266268</v>
      </c>
      <c r="E41" s="46">
        <v>8108559</v>
      </c>
      <c r="F41" s="46">
        <v>0</v>
      </c>
      <c r="G41" s="46">
        <v>130000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13504827</v>
      </c>
      <c r="O41" s="47">
        <f t="shared" si="2"/>
        <v>312.50322804581742</v>
      </c>
      <c r="P41" s="9"/>
    </row>
    <row r="42" spans="1:16" ht="15.75">
      <c r="A42" s="28" t="s">
        <v>55</v>
      </c>
      <c r="B42" s="29"/>
      <c r="C42" s="30"/>
      <c r="D42" s="31">
        <f t="shared" ref="D42:M42" si="14">SUM(D43:D49)</f>
        <v>0</v>
      </c>
      <c r="E42" s="31">
        <f t="shared" si="14"/>
        <v>1788106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3"/>
        <v>1788106</v>
      </c>
      <c r="O42" s="43">
        <f t="shared" si="2"/>
        <v>41.376975587180375</v>
      </c>
      <c r="P42" s="9"/>
    </row>
    <row r="43" spans="1:16">
      <c r="A43" s="12"/>
      <c r="B43" s="44">
        <v>602</v>
      </c>
      <c r="C43" s="20" t="s">
        <v>65</v>
      </c>
      <c r="D43" s="46">
        <v>0</v>
      </c>
      <c r="E43" s="46">
        <v>127164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127164</v>
      </c>
      <c r="O43" s="47">
        <f t="shared" si="2"/>
        <v>2.9425893786879556</v>
      </c>
      <c r="P43" s="9"/>
    </row>
    <row r="44" spans="1:16">
      <c r="A44" s="12"/>
      <c r="B44" s="44">
        <v>603</v>
      </c>
      <c r="C44" s="20" t="s">
        <v>66</v>
      </c>
      <c r="D44" s="46">
        <v>0</v>
      </c>
      <c r="E44" s="46">
        <v>49029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49029</v>
      </c>
      <c r="O44" s="47">
        <f t="shared" si="2"/>
        <v>1.1345366192294342</v>
      </c>
      <c r="P44" s="9"/>
    </row>
    <row r="45" spans="1:16">
      <c r="A45" s="12"/>
      <c r="B45" s="44">
        <v>604</v>
      </c>
      <c r="C45" s="20" t="s">
        <v>67</v>
      </c>
      <c r="D45" s="46">
        <v>0</v>
      </c>
      <c r="E45" s="46">
        <v>1439725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1439725</v>
      </c>
      <c r="O45" s="47">
        <f t="shared" si="2"/>
        <v>33.315399745458755</v>
      </c>
      <c r="P45" s="9"/>
    </row>
    <row r="46" spans="1:16">
      <c r="A46" s="12"/>
      <c r="B46" s="44">
        <v>605</v>
      </c>
      <c r="C46" s="20" t="s">
        <v>68</v>
      </c>
      <c r="D46" s="46">
        <v>0</v>
      </c>
      <c r="E46" s="46">
        <v>123771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123771</v>
      </c>
      <c r="O46" s="47">
        <f t="shared" si="2"/>
        <v>2.8640749739673725</v>
      </c>
      <c r="P46" s="9"/>
    </row>
    <row r="47" spans="1:16">
      <c r="A47" s="12"/>
      <c r="B47" s="44">
        <v>671</v>
      </c>
      <c r="C47" s="20" t="s">
        <v>57</v>
      </c>
      <c r="D47" s="46">
        <v>0</v>
      </c>
      <c r="E47" s="46">
        <v>25885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25885</v>
      </c>
      <c r="O47" s="47">
        <f t="shared" si="2"/>
        <v>0.59898183501099156</v>
      </c>
      <c r="P47" s="9"/>
    </row>
    <row r="48" spans="1:16">
      <c r="A48" s="12"/>
      <c r="B48" s="44">
        <v>685</v>
      </c>
      <c r="C48" s="20" t="s">
        <v>70</v>
      </c>
      <c r="D48" s="46">
        <v>0</v>
      </c>
      <c r="E48" s="46">
        <v>22040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22040</v>
      </c>
      <c r="O48" s="47">
        <f t="shared" si="2"/>
        <v>0.51000809903968525</v>
      </c>
      <c r="P48" s="9"/>
    </row>
    <row r="49" spans="1:119" ht="15.75" thickBot="1">
      <c r="A49" s="12"/>
      <c r="B49" s="44">
        <v>713</v>
      </c>
      <c r="C49" s="20" t="s">
        <v>58</v>
      </c>
      <c r="D49" s="46">
        <v>0</v>
      </c>
      <c r="E49" s="46">
        <v>492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492</v>
      </c>
      <c r="O49" s="47">
        <f t="shared" si="2"/>
        <v>1.1384935786185352E-2</v>
      </c>
      <c r="P49" s="9"/>
    </row>
    <row r="50" spans="1:119" ht="16.5" thickBot="1">
      <c r="A50" s="14" t="s">
        <v>10</v>
      </c>
      <c r="B50" s="23"/>
      <c r="C50" s="22"/>
      <c r="D50" s="15">
        <f t="shared" ref="D50:M50" si="15">SUM(D5,D12,D21,D24,D27,D31,D35,D40,D42)</f>
        <v>12800097</v>
      </c>
      <c r="E50" s="15">
        <f t="shared" si="15"/>
        <v>34639360</v>
      </c>
      <c r="F50" s="15">
        <f t="shared" si="15"/>
        <v>479626</v>
      </c>
      <c r="G50" s="15">
        <f t="shared" si="15"/>
        <v>1933492</v>
      </c>
      <c r="H50" s="15">
        <f t="shared" si="15"/>
        <v>0</v>
      </c>
      <c r="I50" s="15">
        <f t="shared" si="15"/>
        <v>2653683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3"/>
        <v>52506258</v>
      </c>
      <c r="O50" s="37">
        <f t="shared" si="2"/>
        <v>1215.0007636237417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73</v>
      </c>
      <c r="M52" s="118"/>
      <c r="N52" s="118"/>
      <c r="O52" s="41">
        <v>43215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thickBot="1">
      <c r="A54" s="120" t="s">
        <v>74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3707189</v>
      </c>
      <c r="E5" s="26">
        <f t="shared" si="0"/>
        <v>3212795</v>
      </c>
      <c r="F5" s="26">
        <f t="shared" si="0"/>
        <v>810523</v>
      </c>
      <c r="G5" s="26">
        <f t="shared" si="0"/>
        <v>545317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8275824</v>
      </c>
      <c r="O5" s="32">
        <f t="shared" ref="O5:O49" si="2">(N5/O$51)</f>
        <v>199.17267935789752</v>
      </c>
      <c r="P5" s="6"/>
    </row>
    <row r="6" spans="1:133">
      <c r="A6" s="12"/>
      <c r="B6" s="44">
        <v>511</v>
      </c>
      <c r="C6" s="20" t="s">
        <v>20</v>
      </c>
      <c r="D6" s="46">
        <v>1401517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1401517</v>
      </c>
      <c r="O6" s="47">
        <f t="shared" si="2"/>
        <v>33.730042598252751</v>
      </c>
      <c r="P6" s="9"/>
    </row>
    <row r="7" spans="1:133">
      <c r="A7" s="12"/>
      <c r="B7" s="44">
        <v>512</v>
      </c>
      <c r="C7" s="20" t="s">
        <v>21</v>
      </c>
      <c r="D7" s="46">
        <v>185415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185415</v>
      </c>
      <c r="O7" s="47">
        <f t="shared" si="2"/>
        <v>4.4623474765950277</v>
      </c>
      <c r="P7" s="9"/>
    </row>
    <row r="8" spans="1:133">
      <c r="A8" s="12"/>
      <c r="B8" s="44">
        <v>513</v>
      </c>
      <c r="C8" s="20" t="s">
        <v>22</v>
      </c>
      <c r="D8" s="46">
        <v>969155</v>
      </c>
      <c r="E8" s="46">
        <v>2422376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3391531</v>
      </c>
      <c r="O8" s="47">
        <f t="shared" si="2"/>
        <v>81.623330365093494</v>
      </c>
      <c r="P8" s="9"/>
    </row>
    <row r="9" spans="1:133">
      <c r="A9" s="12"/>
      <c r="B9" s="44">
        <v>514</v>
      </c>
      <c r="C9" s="20" t="s">
        <v>23</v>
      </c>
      <c r="D9" s="46">
        <v>83263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83263</v>
      </c>
      <c r="O9" s="47">
        <f t="shared" si="2"/>
        <v>2.0038747563235542</v>
      </c>
      <c r="P9" s="9"/>
    </row>
    <row r="10" spans="1:133">
      <c r="A10" s="12"/>
      <c r="B10" s="44">
        <v>519</v>
      </c>
      <c r="C10" s="20" t="s">
        <v>25</v>
      </c>
      <c r="D10" s="46">
        <v>1067839</v>
      </c>
      <c r="E10" s="46">
        <v>790419</v>
      </c>
      <c r="F10" s="46">
        <v>810523</v>
      </c>
      <c r="G10" s="46">
        <v>545317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3214098</v>
      </c>
      <c r="O10" s="47">
        <f t="shared" si="2"/>
        <v>77.353084161632694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1585606</v>
      </c>
      <c r="E11" s="31">
        <f t="shared" si="3"/>
        <v>10341336</v>
      </c>
      <c r="F11" s="31">
        <f t="shared" si="3"/>
        <v>0</v>
      </c>
      <c r="G11" s="31">
        <f t="shared" si="3"/>
        <v>338648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12265590</v>
      </c>
      <c r="O11" s="43">
        <f t="shared" si="2"/>
        <v>295.19361748213038</v>
      </c>
      <c r="P11" s="10"/>
    </row>
    <row r="12" spans="1:133">
      <c r="A12" s="12"/>
      <c r="B12" s="44">
        <v>521</v>
      </c>
      <c r="C12" s="20" t="s">
        <v>27</v>
      </c>
      <c r="D12" s="46">
        <v>15513</v>
      </c>
      <c r="E12" s="46">
        <v>7553290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7568803</v>
      </c>
      <c r="O12" s="47">
        <f t="shared" si="2"/>
        <v>182.15693966450868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1839390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1839390</v>
      </c>
      <c r="O13" s="47">
        <f t="shared" si="2"/>
        <v>44.268248658275375</v>
      </c>
      <c r="P13" s="9"/>
    </row>
    <row r="14" spans="1:133">
      <c r="A14" s="12"/>
      <c r="B14" s="44">
        <v>523</v>
      </c>
      <c r="C14" s="20" t="s">
        <v>29</v>
      </c>
      <c r="D14" s="46">
        <v>0</v>
      </c>
      <c r="E14" s="46">
        <v>292864</v>
      </c>
      <c r="F14" s="46">
        <v>0</v>
      </c>
      <c r="G14" s="46">
        <v>338648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631512</v>
      </c>
      <c r="O14" s="47">
        <f t="shared" si="2"/>
        <v>15.198478977641933</v>
      </c>
      <c r="P14" s="9"/>
    </row>
    <row r="15" spans="1:133">
      <c r="A15" s="12"/>
      <c r="B15" s="44">
        <v>524</v>
      </c>
      <c r="C15" s="20" t="s">
        <v>30</v>
      </c>
      <c r="D15" s="46">
        <v>141027</v>
      </c>
      <c r="E15" s="46">
        <v>180189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321216</v>
      </c>
      <c r="O15" s="47">
        <f t="shared" si="2"/>
        <v>7.7306442684893266</v>
      </c>
      <c r="P15" s="9"/>
    </row>
    <row r="16" spans="1:133">
      <c r="A16" s="12"/>
      <c r="B16" s="44">
        <v>525</v>
      </c>
      <c r="C16" s="20" t="s">
        <v>31</v>
      </c>
      <c r="D16" s="46">
        <v>0</v>
      </c>
      <c r="E16" s="46">
        <v>169374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169374</v>
      </c>
      <c r="O16" s="47">
        <f t="shared" si="2"/>
        <v>4.0762917859979302</v>
      </c>
      <c r="P16" s="9"/>
    </row>
    <row r="17" spans="1:16">
      <c r="A17" s="12"/>
      <c r="B17" s="44">
        <v>526</v>
      </c>
      <c r="C17" s="20" t="s">
        <v>32</v>
      </c>
      <c r="D17" s="46">
        <v>1429066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1429066</v>
      </c>
      <c r="O17" s="47">
        <f t="shared" si="2"/>
        <v>34.393059132150853</v>
      </c>
      <c r="P17" s="9"/>
    </row>
    <row r="18" spans="1:16">
      <c r="A18" s="12"/>
      <c r="B18" s="44">
        <v>527</v>
      </c>
      <c r="C18" s="20" t="s">
        <v>33</v>
      </c>
      <c r="D18" s="46">
        <v>0</v>
      </c>
      <c r="E18" s="46">
        <v>93750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93750</v>
      </c>
      <c r="O18" s="47">
        <f t="shared" si="2"/>
        <v>2.2562633871627638</v>
      </c>
      <c r="P18" s="9"/>
    </row>
    <row r="19" spans="1:16">
      <c r="A19" s="12"/>
      <c r="B19" s="44">
        <v>529</v>
      </c>
      <c r="C19" s="20" t="s">
        <v>34</v>
      </c>
      <c r="D19" s="46">
        <v>0</v>
      </c>
      <c r="E19" s="46">
        <v>212479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212479</v>
      </c>
      <c r="O19" s="47">
        <f t="shared" si="2"/>
        <v>5.1136916079035402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481351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2487337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2968688</v>
      </c>
      <c r="O20" s="43">
        <f t="shared" si="2"/>
        <v>71.446848451300809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2487337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2487337</v>
      </c>
      <c r="O21" s="47">
        <f t="shared" si="2"/>
        <v>59.862265649442854</v>
      </c>
      <c r="P21" s="9"/>
    </row>
    <row r="22" spans="1:16">
      <c r="A22" s="12"/>
      <c r="B22" s="44">
        <v>537</v>
      </c>
      <c r="C22" s="20" t="s">
        <v>37</v>
      </c>
      <c r="D22" s="46">
        <v>481351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481351</v>
      </c>
      <c r="O22" s="47">
        <f t="shared" si="2"/>
        <v>11.584582801857957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258711</v>
      </c>
      <c r="E23" s="31">
        <f t="shared" si="6"/>
        <v>5953813</v>
      </c>
      <c r="F23" s="31">
        <f t="shared" si="6"/>
        <v>0</v>
      </c>
      <c r="G23" s="31">
        <f t="shared" si="6"/>
        <v>341695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6554219</v>
      </c>
      <c r="O23" s="43">
        <f t="shared" si="2"/>
        <v>157.73913985222978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5953813</v>
      </c>
      <c r="F24" s="46">
        <v>0</v>
      </c>
      <c r="G24" s="46">
        <v>341695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6295508</v>
      </c>
      <c r="O24" s="47">
        <f t="shared" si="2"/>
        <v>151.51279150922963</v>
      </c>
      <c r="P24" s="9"/>
    </row>
    <row r="25" spans="1:16">
      <c r="A25" s="12"/>
      <c r="B25" s="44">
        <v>542</v>
      </c>
      <c r="C25" s="20" t="s">
        <v>40</v>
      </c>
      <c r="D25" s="46">
        <v>258711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258711</v>
      </c>
      <c r="O25" s="47">
        <f t="shared" si="2"/>
        <v>6.2263483430001685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199947</v>
      </c>
      <c r="E26" s="31">
        <f t="shared" si="8"/>
        <v>333440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533387</v>
      </c>
      <c r="O26" s="43">
        <f t="shared" si="2"/>
        <v>12.836923299078242</v>
      </c>
      <c r="P26" s="10"/>
    </row>
    <row r="27" spans="1:16">
      <c r="A27" s="13"/>
      <c r="B27" s="45">
        <v>552</v>
      </c>
      <c r="C27" s="21" t="s">
        <v>42</v>
      </c>
      <c r="D27" s="46">
        <v>163764</v>
      </c>
      <c r="E27" s="46">
        <v>88555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252319</v>
      </c>
      <c r="O27" s="47">
        <f t="shared" si="2"/>
        <v>6.072513296912228</v>
      </c>
      <c r="P27" s="9"/>
    </row>
    <row r="28" spans="1:16">
      <c r="A28" s="13"/>
      <c r="B28" s="45">
        <v>553</v>
      </c>
      <c r="C28" s="21" t="s">
        <v>43</v>
      </c>
      <c r="D28" s="46">
        <v>36183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36183</v>
      </c>
      <c r="O28" s="47">
        <f t="shared" si="2"/>
        <v>0.87080936680224308</v>
      </c>
      <c r="P28" s="9"/>
    </row>
    <row r="29" spans="1:16">
      <c r="A29" s="13"/>
      <c r="B29" s="45">
        <v>559</v>
      </c>
      <c r="C29" s="21" t="s">
        <v>63</v>
      </c>
      <c r="D29" s="46">
        <v>0</v>
      </c>
      <c r="E29" s="46">
        <v>244885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244885</v>
      </c>
      <c r="O29" s="47">
        <f t="shared" si="2"/>
        <v>5.8936006353637698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SUM(D31:D33)</f>
        <v>1233159</v>
      </c>
      <c r="E30" s="31">
        <f t="shared" si="9"/>
        <v>695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1233854</v>
      </c>
      <c r="O30" s="43">
        <f t="shared" si="2"/>
        <v>29.69492912324613</v>
      </c>
      <c r="P30" s="10"/>
    </row>
    <row r="31" spans="1:16">
      <c r="A31" s="12"/>
      <c r="B31" s="44">
        <v>562</v>
      </c>
      <c r="C31" s="20" t="s">
        <v>46</v>
      </c>
      <c r="D31" s="46">
        <v>607247</v>
      </c>
      <c r="E31" s="46">
        <v>695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10">SUM(D31:M31)</f>
        <v>607942</v>
      </c>
      <c r="O31" s="47">
        <f t="shared" si="2"/>
        <v>14.631224278597387</v>
      </c>
      <c r="P31" s="9"/>
    </row>
    <row r="32" spans="1:16">
      <c r="A32" s="12"/>
      <c r="B32" s="44">
        <v>563</v>
      </c>
      <c r="C32" s="20" t="s">
        <v>47</v>
      </c>
      <c r="D32" s="46">
        <v>26875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26875</v>
      </c>
      <c r="O32" s="47">
        <f t="shared" si="2"/>
        <v>0.64679550431999233</v>
      </c>
      <c r="P32" s="9"/>
    </row>
    <row r="33" spans="1:16">
      <c r="A33" s="12"/>
      <c r="B33" s="44">
        <v>564</v>
      </c>
      <c r="C33" s="20" t="s">
        <v>48</v>
      </c>
      <c r="D33" s="46">
        <v>599037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599037</v>
      </c>
      <c r="O33" s="47">
        <f t="shared" si="2"/>
        <v>14.416909340328752</v>
      </c>
      <c r="P33" s="9"/>
    </row>
    <row r="34" spans="1:16" ht="15.75">
      <c r="A34" s="28" t="s">
        <v>50</v>
      </c>
      <c r="B34" s="29"/>
      <c r="C34" s="30"/>
      <c r="D34" s="31">
        <f t="shared" ref="D34:M34" si="11">SUM(D35:D38)</f>
        <v>157175</v>
      </c>
      <c r="E34" s="31">
        <f t="shared" si="11"/>
        <v>3728859</v>
      </c>
      <c r="F34" s="31">
        <f t="shared" si="11"/>
        <v>0</v>
      </c>
      <c r="G34" s="31">
        <f t="shared" si="11"/>
        <v>9517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3895551</v>
      </c>
      <c r="O34" s="43">
        <f t="shared" si="2"/>
        <v>93.75348367066978</v>
      </c>
      <c r="P34" s="9"/>
    </row>
    <row r="35" spans="1:16">
      <c r="A35" s="12"/>
      <c r="B35" s="44">
        <v>571</v>
      </c>
      <c r="C35" s="20" t="s">
        <v>51</v>
      </c>
      <c r="D35" s="46">
        <v>0</v>
      </c>
      <c r="E35" s="46">
        <v>2714369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2714369</v>
      </c>
      <c r="O35" s="47">
        <f t="shared" si="2"/>
        <v>65.326201535462445</v>
      </c>
      <c r="P35" s="9"/>
    </row>
    <row r="36" spans="1:16">
      <c r="A36" s="12"/>
      <c r="B36" s="44">
        <v>572</v>
      </c>
      <c r="C36" s="20" t="s">
        <v>52</v>
      </c>
      <c r="D36" s="46">
        <v>90978</v>
      </c>
      <c r="E36" s="46">
        <v>1014490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1105468</v>
      </c>
      <c r="O36" s="47">
        <f t="shared" si="2"/>
        <v>26.605087723520494</v>
      </c>
      <c r="P36" s="9"/>
    </row>
    <row r="37" spans="1:16">
      <c r="A37" s="12"/>
      <c r="B37" s="44">
        <v>573</v>
      </c>
      <c r="C37" s="20" t="s">
        <v>64</v>
      </c>
      <c r="D37" s="46">
        <v>15000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15000</v>
      </c>
      <c r="O37" s="47">
        <f t="shared" si="2"/>
        <v>0.36100214194604219</v>
      </c>
      <c r="P37" s="9"/>
    </row>
    <row r="38" spans="1:16">
      <c r="A38" s="12"/>
      <c r="B38" s="44">
        <v>575</v>
      </c>
      <c r="C38" s="20" t="s">
        <v>53</v>
      </c>
      <c r="D38" s="46">
        <v>51197</v>
      </c>
      <c r="E38" s="46">
        <v>0</v>
      </c>
      <c r="F38" s="46">
        <v>0</v>
      </c>
      <c r="G38" s="46">
        <v>9517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60714</v>
      </c>
      <c r="O38" s="47">
        <f t="shared" si="2"/>
        <v>1.4611922697408004</v>
      </c>
      <c r="P38" s="9"/>
    </row>
    <row r="39" spans="1:16" ht="15.75">
      <c r="A39" s="28" t="s">
        <v>59</v>
      </c>
      <c r="B39" s="29"/>
      <c r="C39" s="30"/>
      <c r="D39" s="31">
        <f t="shared" ref="D39:M39" si="12">SUM(D40:D40)</f>
        <v>5283242</v>
      </c>
      <c r="E39" s="31">
        <f t="shared" si="12"/>
        <v>7658523</v>
      </c>
      <c r="F39" s="31">
        <f t="shared" si="12"/>
        <v>0</v>
      </c>
      <c r="G39" s="31">
        <f t="shared" si="12"/>
        <v>130000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ref="N39:N49" si="13">SUM(D39:M39)</f>
        <v>13071765</v>
      </c>
      <c r="O39" s="43">
        <f t="shared" si="2"/>
        <v>314.59567760102044</v>
      </c>
      <c r="P39" s="9"/>
    </row>
    <row r="40" spans="1:16">
      <c r="A40" s="12"/>
      <c r="B40" s="44">
        <v>581</v>
      </c>
      <c r="C40" s="20" t="s">
        <v>54</v>
      </c>
      <c r="D40" s="46">
        <v>5283242</v>
      </c>
      <c r="E40" s="46">
        <v>7658523</v>
      </c>
      <c r="F40" s="46">
        <v>0</v>
      </c>
      <c r="G40" s="46">
        <v>130000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13071765</v>
      </c>
      <c r="O40" s="47">
        <f t="shared" si="2"/>
        <v>314.59567760102044</v>
      </c>
      <c r="P40" s="9"/>
    </row>
    <row r="41" spans="1:16" ht="15.75">
      <c r="A41" s="28" t="s">
        <v>55</v>
      </c>
      <c r="B41" s="29"/>
      <c r="C41" s="30"/>
      <c r="D41" s="31">
        <f t="shared" ref="D41:M41" si="14">SUM(D42:D48)</f>
        <v>0</v>
      </c>
      <c r="E41" s="31">
        <f t="shared" si="14"/>
        <v>1800521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3"/>
        <v>1800521</v>
      </c>
      <c r="O41" s="43">
        <f t="shared" si="2"/>
        <v>43.332795841255326</v>
      </c>
      <c r="P41" s="9"/>
    </row>
    <row r="42" spans="1:16">
      <c r="A42" s="12"/>
      <c r="B42" s="44">
        <v>602</v>
      </c>
      <c r="C42" s="20" t="s">
        <v>65</v>
      </c>
      <c r="D42" s="46">
        <v>0</v>
      </c>
      <c r="E42" s="46">
        <v>125972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125972</v>
      </c>
      <c r="O42" s="47">
        <f t="shared" si="2"/>
        <v>3.0317441216817889</v>
      </c>
      <c r="P42" s="9"/>
    </row>
    <row r="43" spans="1:16">
      <c r="A43" s="12"/>
      <c r="B43" s="44">
        <v>603</v>
      </c>
      <c r="C43" s="20" t="s">
        <v>66</v>
      </c>
      <c r="D43" s="46">
        <v>0</v>
      </c>
      <c r="E43" s="46">
        <v>51734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51734</v>
      </c>
      <c r="O43" s="47">
        <f t="shared" si="2"/>
        <v>1.2450723207624366</v>
      </c>
      <c r="P43" s="9"/>
    </row>
    <row r="44" spans="1:16">
      <c r="A44" s="12"/>
      <c r="B44" s="44">
        <v>604</v>
      </c>
      <c r="C44" s="20" t="s">
        <v>67</v>
      </c>
      <c r="D44" s="46">
        <v>0</v>
      </c>
      <c r="E44" s="46">
        <v>1413521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1413521</v>
      </c>
      <c r="O44" s="47">
        <f t="shared" si="2"/>
        <v>34.018940579047438</v>
      </c>
      <c r="P44" s="9"/>
    </row>
    <row r="45" spans="1:16">
      <c r="A45" s="12"/>
      <c r="B45" s="44">
        <v>605</v>
      </c>
      <c r="C45" s="20" t="s">
        <v>68</v>
      </c>
      <c r="D45" s="46">
        <v>0</v>
      </c>
      <c r="E45" s="46">
        <v>137092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137092</v>
      </c>
      <c r="O45" s="47">
        <f t="shared" si="2"/>
        <v>3.2993670429111215</v>
      </c>
      <c r="P45" s="9"/>
    </row>
    <row r="46" spans="1:16">
      <c r="A46" s="12"/>
      <c r="B46" s="44">
        <v>608</v>
      </c>
      <c r="C46" s="20" t="s">
        <v>69</v>
      </c>
      <c r="D46" s="46">
        <v>0</v>
      </c>
      <c r="E46" s="46">
        <v>17524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17524</v>
      </c>
      <c r="O46" s="47">
        <f t="shared" si="2"/>
        <v>0.42174676903082958</v>
      </c>
      <c r="P46" s="9"/>
    </row>
    <row r="47" spans="1:16">
      <c r="A47" s="12"/>
      <c r="B47" s="44">
        <v>671</v>
      </c>
      <c r="C47" s="20" t="s">
        <v>57</v>
      </c>
      <c r="D47" s="46">
        <v>0</v>
      </c>
      <c r="E47" s="46">
        <v>31864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31864</v>
      </c>
      <c r="O47" s="47">
        <f t="shared" si="2"/>
        <v>0.76686481673124596</v>
      </c>
      <c r="P47" s="9"/>
    </row>
    <row r="48" spans="1:16" ht="15.75" thickBot="1">
      <c r="A48" s="12"/>
      <c r="B48" s="44">
        <v>685</v>
      </c>
      <c r="C48" s="20" t="s">
        <v>70</v>
      </c>
      <c r="D48" s="46">
        <v>0</v>
      </c>
      <c r="E48" s="46">
        <v>22814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22814</v>
      </c>
      <c r="O48" s="47">
        <f t="shared" si="2"/>
        <v>0.54906019109046711</v>
      </c>
      <c r="P48" s="9"/>
    </row>
    <row r="49" spans="1:119" ht="16.5" thickBot="1">
      <c r="A49" s="14" t="s">
        <v>10</v>
      </c>
      <c r="B49" s="23"/>
      <c r="C49" s="22"/>
      <c r="D49" s="15">
        <f t="shared" ref="D49:M49" si="15">SUM(D5,D11,D20,D23,D26,D30,D34,D39,D41)</f>
        <v>12906380</v>
      </c>
      <c r="E49" s="15">
        <f t="shared" si="15"/>
        <v>33029982</v>
      </c>
      <c r="F49" s="15">
        <f t="shared" si="15"/>
        <v>810523</v>
      </c>
      <c r="G49" s="15">
        <f t="shared" si="15"/>
        <v>1365177</v>
      </c>
      <c r="H49" s="15">
        <f t="shared" si="15"/>
        <v>0</v>
      </c>
      <c r="I49" s="15">
        <f t="shared" si="15"/>
        <v>2487337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3"/>
        <v>50599399</v>
      </c>
      <c r="O49" s="37">
        <f t="shared" si="2"/>
        <v>1217.7660946788285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18" t="s">
        <v>71</v>
      </c>
      <c r="M51" s="118"/>
      <c r="N51" s="118"/>
      <c r="O51" s="41">
        <v>41551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thickBot="1">
      <c r="A53" s="120" t="s">
        <v>74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4089599</v>
      </c>
      <c r="E5" s="26">
        <f t="shared" si="0"/>
        <v>4248953</v>
      </c>
      <c r="F5" s="26">
        <f t="shared" si="0"/>
        <v>0</v>
      </c>
      <c r="G5" s="26">
        <f t="shared" si="0"/>
        <v>533525</v>
      </c>
      <c r="H5" s="26">
        <f t="shared" si="0"/>
        <v>0</v>
      </c>
      <c r="I5" s="26">
        <f t="shared" si="0"/>
        <v>75067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8947144</v>
      </c>
      <c r="O5" s="32">
        <f t="shared" ref="O5:O47" si="2">(N5/O$49)</f>
        <v>222.39980114342529</v>
      </c>
      <c r="P5" s="6"/>
    </row>
    <row r="6" spans="1:133">
      <c r="A6" s="12"/>
      <c r="B6" s="44">
        <v>511</v>
      </c>
      <c r="C6" s="20" t="s">
        <v>20</v>
      </c>
      <c r="D6" s="46">
        <v>1500706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1500706</v>
      </c>
      <c r="O6" s="47">
        <f t="shared" si="2"/>
        <v>37.303156848123294</v>
      </c>
      <c r="P6" s="9"/>
    </row>
    <row r="7" spans="1:133">
      <c r="A7" s="12"/>
      <c r="B7" s="44">
        <v>512</v>
      </c>
      <c r="C7" s="20" t="s">
        <v>21</v>
      </c>
      <c r="D7" s="46">
        <v>172272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172272</v>
      </c>
      <c r="O7" s="47">
        <f t="shared" si="2"/>
        <v>4.2821774794929155</v>
      </c>
      <c r="P7" s="9"/>
    </row>
    <row r="8" spans="1:133">
      <c r="A8" s="12"/>
      <c r="B8" s="44">
        <v>513</v>
      </c>
      <c r="C8" s="20" t="s">
        <v>22</v>
      </c>
      <c r="D8" s="46">
        <v>1000723</v>
      </c>
      <c r="E8" s="46">
        <v>2502575</v>
      </c>
      <c r="F8" s="46">
        <v>0</v>
      </c>
      <c r="G8" s="46">
        <v>0</v>
      </c>
      <c r="H8" s="46">
        <v>0</v>
      </c>
      <c r="I8" s="46">
        <v>75067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3578365</v>
      </c>
      <c r="O8" s="47">
        <f t="shared" si="2"/>
        <v>88.947675863783246</v>
      </c>
      <c r="P8" s="9"/>
    </row>
    <row r="9" spans="1:133">
      <c r="A9" s="12"/>
      <c r="B9" s="44">
        <v>514</v>
      </c>
      <c r="C9" s="20" t="s">
        <v>23</v>
      </c>
      <c r="D9" s="46">
        <v>72514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72514</v>
      </c>
      <c r="O9" s="47">
        <f t="shared" si="2"/>
        <v>1.8024857071836937</v>
      </c>
      <c r="P9" s="9"/>
    </row>
    <row r="10" spans="1:133">
      <c r="A10" s="12"/>
      <c r="B10" s="44">
        <v>516</v>
      </c>
      <c r="C10" s="20" t="s">
        <v>24</v>
      </c>
      <c r="D10" s="46">
        <v>0</v>
      </c>
      <c r="E10" s="46">
        <v>936408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936408</v>
      </c>
      <c r="O10" s="47">
        <f t="shared" si="2"/>
        <v>23.276360924683072</v>
      </c>
      <c r="P10" s="9"/>
    </row>
    <row r="11" spans="1:133">
      <c r="A11" s="12"/>
      <c r="B11" s="44">
        <v>519</v>
      </c>
      <c r="C11" s="20" t="s">
        <v>25</v>
      </c>
      <c r="D11" s="46">
        <v>1343384</v>
      </c>
      <c r="E11" s="46">
        <v>809970</v>
      </c>
      <c r="F11" s="46">
        <v>0</v>
      </c>
      <c r="G11" s="46">
        <v>533525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2686879</v>
      </c>
      <c r="O11" s="47">
        <f t="shared" si="2"/>
        <v>66.787944320159085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1543960</v>
      </c>
      <c r="E12" s="31">
        <f t="shared" si="3"/>
        <v>9201344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10745304</v>
      </c>
      <c r="O12" s="43">
        <f t="shared" si="2"/>
        <v>267.09679343773303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4621403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4621403</v>
      </c>
      <c r="O13" s="47">
        <f t="shared" si="2"/>
        <v>114.87454635843898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1497132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1497132</v>
      </c>
      <c r="O14" s="47">
        <f t="shared" si="2"/>
        <v>37.214317673378076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2258709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2258709</v>
      </c>
      <c r="O15" s="47">
        <f t="shared" si="2"/>
        <v>56.144891871737507</v>
      </c>
      <c r="P15" s="9"/>
    </row>
    <row r="16" spans="1:133">
      <c r="A16" s="12"/>
      <c r="B16" s="44">
        <v>524</v>
      </c>
      <c r="C16" s="20" t="s">
        <v>30</v>
      </c>
      <c r="D16" s="46">
        <v>175648</v>
      </c>
      <c r="E16" s="46">
        <v>315423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491071</v>
      </c>
      <c r="O16" s="47">
        <f t="shared" si="2"/>
        <v>12.206587124036789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186130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186130</v>
      </c>
      <c r="O17" s="47">
        <f t="shared" si="2"/>
        <v>4.6266467810091969</v>
      </c>
      <c r="P17" s="9"/>
    </row>
    <row r="18" spans="1:16">
      <c r="A18" s="12"/>
      <c r="B18" s="44">
        <v>526</v>
      </c>
      <c r="C18" s="20" t="s">
        <v>32</v>
      </c>
      <c r="D18" s="46">
        <v>1347901</v>
      </c>
      <c r="E18" s="46">
        <v>1996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1349897</v>
      </c>
      <c r="O18" s="47">
        <f t="shared" si="2"/>
        <v>33.554486701466566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100245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100245</v>
      </c>
      <c r="O19" s="47">
        <f t="shared" si="2"/>
        <v>2.4917971662938108</v>
      </c>
      <c r="P19" s="9"/>
    </row>
    <row r="20" spans="1:16">
      <c r="A20" s="12"/>
      <c r="B20" s="44">
        <v>529</v>
      </c>
      <c r="C20" s="20" t="s">
        <v>34</v>
      </c>
      <c r="D20" s="46">
        <v>20411</v>
      </c>
      <c r="E20" s="46">
        <v>220306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240717</v>
      </c>
      <c r="O20" s="47">
        <f t="shared" si="2"/>
        <v>5.9835197613721105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SUM(D22:D23)</f>
        <v>509862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2489209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2999071</v>
      </c>
      <c r="O21" s="43">
        <f t="shared" si="2"/>
        <v>74.548123291076308</v>
      </c>
      <c r="P21" s="10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2489209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2489209</v>
      </c>
      <c r="O22" s="47">
        <f t="shared" si="2"/>
        <v>61.874446930151628</v>
      </c>
      <c r="P22" s="9"/>
    </row>
    <row r="23" spans="1:16">
      <c r="A23" s="12"/>
      <c r="B23" s="44">
        <v>537</v>
      </c>
      <c r="C23" s="20" t="s">
        <v>37</v>
      </c>
      <c r="D23" s="46">
        <v>509862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509862</v>
      </c>
      <c r="O23" s="47">
        <f t="shared" si="2"/>
        <v>12.673676360924683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265516</v>
      </c>
      <c r="E24" s="31">
        <f t="shared" si="6"/>
        <v>11665937</v>
      </c>
      <c r="F24" s="31">
        <f t="shared" si="6"/>
        <v>0</v>
      </c>
      <c r="G24" s="31">
        <f t="shared" si="6"/>
        <v>1299956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13231409</v>
      </c>
      <c r="O24" s="43">
        <f t="shared" si="2"/>
        <v>328.89408401690281</v>
      </c>
      <c r="P24" s="10"/>
    </row>
    <row r="25" spans="1:16">
      <c r="A25" s="12"/>
      <c r="B25" s="44">
        <v>541</v>
      </c>
      <c r="C25" s="20" t="s">
        <v>39</v>
      </c>
      <c r="D25" s="46">
        <v>0</v>
      </c>
      <c r="E25" s="46">
        <v>11665937</v>
      </c>
      <c r="F25" s="46">
        <v>0</v>
      </c>
      <c r="G25" s="46">
        <v>1299956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12965893</v>
      </c>
      <c r="O25" s="47">
        <f t="shared" si="2"/>
        <v>322.29413373104649</v>
      </c>
      <c r="P25" s="9"/>
    </row>
    <row r="26" spans="1:16">
      <c r="A26" s="12"/>
      <c r="B26" s="44">
        <v>542</v>
      </c>
      <c r="C26" s="20" t="s">
        <v>40</v>
      </c>
      <c r="D26" s="46">
        <v>265516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265516</v>
      </c>
      <c r="O26" s="47">
        <f t="shared" si="2"/>
        <v>6.5999502858563259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107511</v>
      </c>
      <c r="E27" s="31">
        <f t="shared" si="8"/>
        <v>290458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397969</v>
      </c>
      <c r="O27" s="43">
        <f t="shared" si="2"/>
        <v>9.8923440218742229</v>
      </c>
      <c r="P27" s="10"/>
    </row>
    <row r="28" spans="1:16">
      <c r="A28" s="13"/>
      <c r="B28" s="45">
        <v>552</v>
      </c>
      <c r="C28" s="21" t="s">
        <v>42</v>
      </c>
      <c r="D28" s="46">
        <v>67000</v>
      </c>
      <c r="E28" s="46">
        <v>89639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156639</v>
      </c>
      <c r="O28" s="47">
        <f t="shared" si="2"/>
        <v>3.8935868754660703</v>
      </c>
      <c r="P28" s="9"/>
    </row>
    <row r="29" spans="1:16">
      <c r="A29" s="13"/>
      <c r="B29" s="45">
        <v>553</v>
      </c>
      <c r="C29" s="21" t="s">
        <v>43</v>
      </c>
      <c r="D29" s="46">
        <v>40511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40511</v>
      </c>
      <c r="O29" s="47">
        <f t="shared" si="2"/>
        <v>1.0069848371861794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200819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200819</v>
      </c>
      <c r="O30" s="47">
        <f t="shared" si="2"/>
        <v>4.9917723092219735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1286850</v>
      </c>
      <c r="E31" s="31">
        <f t="shared" si="9"/>
        <v>0</v>
      </c>
      <c r="F31" s="31">
        <f t="shared" si="9"/>
        <v>658588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1945438</v>
      </c>
      <c r="O31" s="43">
        <f t="shared" si="2"/>
        <v>48.357892120308229</v>
      </c>
      <c r="P31" s="10"/>
    </row>
    <row r="32" spans="1:16">
      <c r="A32" s="12"/>
      <c r="B32" s="44">
        <v>562</v>
      </c>
      <c r="C32" s="20" t="s">
        <v>46</v>
      </c>
      <c r="D32" s="46">
        <v>621506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10">SUM(D32:M32)</f>
        <v>621506</v>
      </c>
      <c r="O32" s="47">
        <f t="shared" si="2"/>
        <v>15.448819289087746</v>
      </c>
      <c r="P32" s="9"/>
    </row>
    <row r="33" spans="1:119">
      <c r="A33" s="12"/>
      <c r="B33" s="44">
        <v>563</v>
      </c>
      <c r="C33" s="20" t="s">
        <v>47</v>
      </c>
      <c r="D33" s="46">
        <v>26000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26000</v>
      </c>
      <c r="O33" s="47">
        <f t="shared" si="2"/>
        <v>0.64628386776037783</v>
      </c>
      <c r="P33" s="9"/>
    </row>
    <row r="34" spans="1:119">
      <c r="A34" s="12"/>
      <c r="B34" s="44">
        <v>564</v>
      </c>
      <c r="C34" s="20" t="s">
        <v>48</v>
      </c>
      <c r="D34" s="46">
        <v>639344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639344</v>
      </c>
      <c r="O34" s="47">
        <f t="shared" si="2"/>
        <v>15.892219736515038</v>
      </c>
      <c r="P34" s="9"/>
    </row>
    <row r="35" spans="1:119">
      <c r="A35" s="12"/>
      <c r="B35" s="44">
        <v>569</v>
      </c>
      <c r="C35" s="20" t="s">
        <v>49</v>
      </c>
      <c r="D35" s="46">
        <v>0</v>
      </c>
      <c r="E35" s="46">
        <v>0</v>
      </c>
      <c r="F35" s="46">
        <v>658588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658588</v>
      </c>
      <c r="O35" s="47">
        <f t="shared" si="2"/>
        <v>16.370569226945065</v>
      </c>
      <c r="P35" s="9"/>
    </row>
    <row r="36" spans="1:119" ht="15.75">
      <c r="A36" s="28" t="s">
        <v>50</v>
      </c>
      <c r="B36" s="29"/>
      <c r="C36" s="30"/>
      <c r="D36" s="31">
        <f t="shared" ref="D36:M36" si="11">SUM(D37:D39)</f>
        <v>65796</v>
      </c>
      <c r="E36" s="31">
        <f t="shared" si="11"/>
        <v>3808782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3874578</v>
      </c>
      <c r="O36" s="43">
        <f t="shared" si="2"/>
        <v>96.310663683818049</v>
      </c>
      <c r="P36" s="9"/>
    </row>
    <row r="37" spans="1:119">
      <c r="A37" s="12"/>
      <c r="B37" s="44">
        <v>571</v>
      </c>
      <c r="C37" s="20" t="s">
        <v>51</v>
      </c>
      <c r="D37" s="46">
        <v>0</v>
      </c>
      <c r="E37" s="46">
        <v>2682327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2682327</v>
      </c>
      <c r="O37" s="47">
        <f t="shared" si="2"/>
        <v>66.674794929157343</v>
      </c>
      <c r="P37" s="9"/>
    </row>
    <row r="38" spans="1:119">
      <c r="A38" s="12"/>
      <c r="B38" s="44">
        <v>572</v>
      </c>
      <c r="C38" s="20" t="s">
        <v>52</v>
      </c>
      <c r="D38" s="46">
        <v>0</v>
      </c>
      <c r="E38" s="46">
        <v>1126455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1126455</v>
      </c>
      <c r="O38" s="47">
        <f t="shared" si="2"/>
        <v>28.000372856077554</v>
      </c>
      <c r="P38" s="9"/>
    </row>
    <row r="39" spans="1:119">
      <c r="A39" s="12"/>
      <c r="B39" s="44">
        <v>575</v>
      </c>
      <c r="C39" s="20" t="s">
        <v>53</v>
      </c>
      <c r="D39" s="46">
        <v>65796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65796</v>
      </c>
      <c r="O39" s="47">
        <f t="shared" si="2"/>
        <v>1.6354958985831469</v>
      </c>
      <c r="P39" s="9"/>
    </row>
    <row r="40" spans="1:119" ht="15.75">
      <c r="A40" s="28" t="s">
        <v>59</v>
      </c>
      <c r="B40" s="29"/>
      <c r="C40" s="30"/>
      <c r="D40" s="31">
        <f t="shared" ref="D40:M40" si="12">SUM(D41:D41)</f>
        <v>5027225</v>
      </c>
      <c r="E40" s="31">
        <f t="shared" si="12"/>
        <v>7707411</v>
      </c>
      <c r="F40" s="31">
        <f t="shared" si="12"/>
        <v>0</v>
      </c>
      <c r="G40" s="31">
        <f t="shared" si="12"/>
        <v>130000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ref="N40:N47" si="13">SUM(D40:M40)</f>
        <v>12864636</v>
      </c>
      <c r="O40" s="43">
        <f t="shared" si="2"/>
        <v>319.77718120805372</v>
      </c>
      <c r="P40" s="9"/>
    </row>
    <row r="41" spans="1:119">
      <c r="A41" s="12"/>
      <c r="B41" s="44">
        <v>581</v>
      </c>
      <c r="C41" s="20" t="s">
        <v>54</v>
      </c>
      <c r="D41" s="46">
        <v>5027225</v>
      </c>
      <c r="E41" s="46">
        <v>7707411</v>
      </c>
      <c r="F41" s="46">
        <v>0</v>
      </c>
      <c r="G41" s="46">
        <v>130000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12864636</v>
      </c>
      <c r="O41" s="47">
        <f t="shared" si="2"/>
        <v>319.77718120805372</v>
      </c>
      <c r="P41" s="9"/>
    </row>
    <row r="42" spans="1:119" ht="15.75">
      <c r="A42" s="28" t="s">
        <v>55</v>
      </c>
      <c r="B42" s="29"/>
      <c r="C42" s="30"/>
      <c r="D42" s="31">
        <f t="shared" ref="D42:M42" si="14">SUM(D43:D46)</f>
        <v>0</v>
      </c>
      <c r="E42" s="31">
        <f t="shared" si="14"/>
        <v>1313502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3"/>
        <v>1313502</v>
      </c>
      <c r="O42" s="43">
        <f t="shared" si="2"/>
        <v>32.649813571961225</v>
      </c>
      <c r="P42" s="9"/>
    </row>
    <row r="43" spans="1:119">
      <c r="A43" s="12"/>
      <c r="B43" s="44">
        <v>631</v>
      </c>
      <c r="C43" s="20" t="s">
        <v>56</v>
      </c>
      <c r="D43" s="46">
        <v>0</v>
      </c>
      <c r="E43" s="46">
        <v>637176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637176</v>
      </c>
      <c r="O43" s="47">
        <f t="shared" si="2"/>
        <v>15.838329604772557</v>
      </c>
      <c r="P43" s="9"/>
    </row>
    <row r="44" spans="1:119">
      <c r="A44" s="12"/>
      <c r="B44" s="44">
        <v>671</v>
      </c>
      <c r="C44" s="20" t="s">
        <v>57</v>
      </c>
      <c r="D44" s="46">
        <v>0</v>
      </c>
      <c r="E44" s="46">
        <v>32847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32847</v>
      </c>
      <c r="O44" s="47">
        <f t="shared" si="2"/>
        <v>0.81648023862788965</v>
      </c>
      <c r="P44" s="9"/>
    </row>
    <row r="45" spans="1:119">
      <c r="A45" s="12"/>
      <c r="B45" s="44">
        <v>713</v>
      </c>
      <c r="C45" s="20" t="s">
        <v>58</v>
      </c>
      <c r="D45" s="46">
        <v>0</v>
      </c>
      <c r="E45" s="46">
        <v>348884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348884</v>
      </c>
      <c r="O45" s="47">
        <f t="shared" si="2"/>
        <v>8.6722346507581403</v>
      </c>
      <c r="P45" s="9"/>
    </row>
    <row r="46" spans="1:119" ht="15.75" thickBot="1">
      <c r="A46" s="12"/>
      <c r="B46" s="44">
        <v>744</v>
      </c>
      <c r="C46" s="20" t="s">
        <v>60</v>
      </c>
      <c r="D46" s="46">
        <v>0</v>
      </c>
      <c r="E46" s="46">
        <v>294595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294595</v>
      </c>
      <c r="O46" s="47">
        <f t="shared" si="2"/>
        <v>7.3227690778026346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5">SUM(D5,D12,D21,D24,D27,D31,D36,D40,D42)</f>
        <v>12896319</v>
      </c>
      <c r="E47" s="15">
        <f t="shared" si="15"/>
        <v>38236387</v>
      </c>
      <c r="F47" s="15">
        <f t="shared" si="15"/>
        <v>658588</v>
      </c>
      <c r="G47" s="15">
        <f t="shared" si="15"/>
        <v>1963481</v>
      </c>
      <c r="H47" s="15">
        <f t="shared" si="15"/>
        <v>0</v>
      </c>
      <c r="I47" s="15">
        <f t="shared" si="15"/>
        <v>2564276</v>
      </c>
      <c r="J47" s="15">
        <f t="shared" si="15"/>
        <v>0</v>
      </c>
      <c r="K47" s="15">
        <f t="shared" si="15"/>
        <v>0</v>
      </c>
      <c r="L47" s="15">
        <f t="shared" si="15"/>
        <v>0</v>
      </c>
      <c r="M47" s="15">
        <f t="shared" si="15"/>
        <v>0</v>
      </c>
      <c r="N47" s="15">
        <f t="shared" si="13"/>
        <v>56319051</v>
      </c>
      <c r="O47" s="37">
        <f t="shared" si="2"/>
        <v>1399.9266964951528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18" t="s">
        <v>18</v>
      </c>
      <c r="M49" s="118"/>
      <c r="N49" s="118"/>
      <c r="O49" s="41">
        <v>40230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thickBot="1">
      <c r="A51" s="120" t="s">
        <v>74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A51:O51"/>
    <mergeCell ref="A50:O50"/>
    <mergeCell ref="L49:N4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3708389</v>
      </c>
      <c r="E5" s="26">
        <f t="shared" si="0"/>
        <v>3555286</v>
      </c>
      <c r="F5" s="26">
        <f t="shared" si="0"/>
        <v>0</v>
      </c>
      <c r="G5" s="26">
        <f t="shared" si="0"/>
        <v>507610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7771285</v>
      </c>
      <c r="O5" s="32">
        <f t="shared" ref="O5:O44" si="2">(N5/O$46)</f>
        <v>189.88161849146042</v>
      </c>
      <c r="P5" s="6"/>
    </row>
    <row r="6" spans="1:133">
      <c r="A6" s="12"/>
      <c r="B6" s="44">
        <v>511</v>
      </c>
      <c r="C6" s="20" t="s">
        <v>20</v>
      </c>
      <c r="D6" s="46">
        <v>1438607</v>
      </c>
      <c r="E6" s="46">
        <v>0</v>
      </c>
      <c r="F6" s="46">
        <v>0</v>
      </c>
      <c r="G6" s="46">
        <v>507610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1946217</v>
      </c>
      <c r="O6" s="47">
        <f t="shared" si="2"/>
        <v>47.553375522271359</v>
      </c>
      <c r="P6" s="9"/>
    </row>
    <row r="7" spans="1:133">
      <c r="A7" s="12"/>
      <c r="B7" s="44">
        <v>512</v>
      </c>
      <c r="C7" s="20" t="s">
        <v>21</v>
      </c>
      <c r="D7" s="46">
        <v>152409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152409</v>
      </c>
      <c r="O7" s="47">
        <f t="shared" si="2"/>
        <v>3.7239230825616341</v>
      </c>
      <c r="P7" s="9"/>
    </row>
    <row r="8" spans="1:133">
      <c r="A8" s="12"/>
      <c r="B8" s="44">
        <v>513</v>
      </c>
      <c r="C8" s="20" t="s">
        <v>22</v>
      </c>
      <c r="D8" s="46">
        <v>783039</v>
      </c>
      <c r="E8" s="46">
        <v>2644985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3428024</v>
      </c>
      <c r="O8" s="47">
        <f t="shared" si="2"/>
        <v>83.759474185745347</v>
      </c>
      <c r="P8" s="9"/>
    </row>
    <row r="9" spans="1:133">
      <c r="A9" s="12"/>
      <c r="B9" s="44">
        <v>514</v>
      </c>
      <c r="C9" s="20" t="s">
        <v>23</v>
      </c>
      <c r="D9" s="46">
        <v>126375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126375</v>
      </c>
      <c r="O9" s="47">
        <f t="shared" si="2"/>
        <v>3.0878148899259656</v>
      </c>
      <c r="P9" s="9"/>
    </row>
    <row r="10" spans="1:133">
      <c r="A10" s="12"/>
      <c r="B10" s="44">
        <v>519</v>
      </c>
      <c r="C10" s="20" t="s">
        <v>25</v>
      </c>
      <c r="D10" s="46">
        <v>1207959</v>
      </c>
      <c r="E10" s="46">
        <v>910301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2118260</v>
      </c>
      <c r="O10" s="47">
        <f t="shared" si="2"/>
        <v>51.757030810956095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SUM(D12:D18)</f>
        <v>1729867</v>
      </c>
      <c r="E11" s="31">
        <f t="shared" si="3"/>
        <v>8896263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10626130</v>
      </c>
      <c r="O11" s="43">
        <f t="shared" si="2"/>
        <v>259.63618149387935</v>
      </c>
      <c r="P11" s="10"/>
    </row>
    <row r="12" spans="1:133">
      <c r="A12" s="12"/>
      <c r="B12" s="44">
        <v>521</v>
      </c>
      <c r="C12" s="20" t="s">
        <v>27</v>
      </c>
      <c r="D12" s="46">
        <v>26000</v>
      </c>
      <c r="E12" s="46">
        <v>4553079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4579079</v>
      </c>
      <c r="O12" s="47">
        <f t="shared" si="2"/>
        <v>111.88406186624967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1458769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1458769</v>
      </c>
      <c r="O13" s="47">
        <f t="shared" si="2"/>
        <v>35.643193979524519</v>
      </c>
      <c r="P13" s="9"/>
    </row>
    <row r="14" spans="1:133">
      <c r="A14" s="12"/>
      <c r="B14" s="44">
        <v>523</v>
      </c>
      <c r="C14" s="20" t="s">
        <v>29</v>
      </c>
      <c r="D14" s="46">
        <v>0</v>
      </c>
      <c r="E14" s="46">
        <v>2053138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2053138</v>
      </c>
      <c r="O14" s="47">
        <f t="shared" si="2"/>
        <v>50.165856280694896</v>
      </c>
      <c r="P14" s="9"/>
    </row>
    <row r="15" spans="1:133">
      <c r="A15" s="12"/>
      <c r="B15" s="44">
        <v>524</v>
      </c>
      <c r="C15" s="20" t="s">
        <v>30</v>
      </c>
      <c r="D15" s="46">
        <v>184699</v>
      </c>
      <c r="E15" s="46">
        <v>339398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524097</v>
      </c>
      <c r="O15" s="47">
        <f t="shared" si="2"/>
        <v>12.805653969262345</v>
      </c>
      <c r="P15" s="9"/>
    </row>
    <row r="16" spans="1:133">
      <c r="A16" s="12"/>
      <c r="B16" s="44">
        <v>525</v>
      </c>
      <c r="C16" s="20" t="s">
        <v>31</v>
      </c>
      <c r="D16" s="46">
        <v>0</v>
      </c>
      <c r="E16" s="46">
        <v>259261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259261</v>
      </c>
      <c r="O16" s="47">
        <f t="shared" si="2"/>
        <v>6.3347179123805804</v>
      </c>
      <c r="P16" s="9"/>
    </row>
    <row r="17" spans="1:16">
      <c r="A17" s="12"/>
      <c r="B17" s="44">
        <v>526</v>
      </c>
      <c r="C17" s="20" t="s">
        <v>32</v>
      </c>
      <c r="D17" s="46">
        <v>1498331</v>
      </c>
      <c r="E17" s="46">
        <v>6790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1505121</v>
      </c>
      <c r="O17" s="47">
        <f t="shared" si="2"/>
        <v>36.775747061841813</v>
      </c>
      <c r="P17" s="9"/>
    </row>
    <row r="18" spans="1:16">
      <c r="A18" s="12"/>
      <c r="B18" s="44">
        <v>529</v>
      </c>
      <c r="C18" s="20" t="s">
        <v>34</v>
      </c>
      <c r="D18" s="46">
        <v>20837</v>
      </c>
      <c r="E18" s="46">
        <v>225828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246665</v>
      </c>
      <c r="O18" s="47">
        <f t="shared" si="2"/>
        <v>6.026950423925526</v>
      </c>
      <c r="P18" s="9"/>
    </row>
    <row r="19" spans="1:16" ht="15.75">
      <c r="A19" s="28" t="s">
        <v>35</v>
      </c>
      <c r="B19" s="29"/>
      <c r="C19" s="30"/>
      <c r="D19" s="31">
        <f t="shared" ref="D19:M19" si="5">SUM(D20:D22)</f>
        <v>523557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2875199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3398756</v>
      </c>
      <c r="O19" s="43">
        <f t="shared" si="2"/>
        <v>83.044347252425055</v>
      </c>
      <c r="P19" s="10"/>
    </row>
    <row r="20" spans="1:16">
      <c r="A20" s="12"/>
      <c r="B20" s="44">
        <v>531</v>
      </c>
      <c r="C20" s="20" t="s">
        <v>76</v>
      </c>
      <c r="D20" s="46">
        <v>39815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39815</v>
      </c>
      <c r="O20" s="47">
        <f t="shared" si="2"/>
        <v>0.97282967234344075</v>
      </c>
      <c r="P20" s="9"/>
    </row>
    <row r="21" spans="1:16">
      <c r="A21" s="12"/>
      <c r="B21" s="44">
        <v>534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2875199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2875199</v>
      </c>
      <c r="O21" s="47">
        <f t="shared" si="2"/>
        <v>70.251887507024705</v>
      </c>
      <c r="P21" s="9"/>
    </row>
    <row r="22" spans="1:16">
      <c r="A22" s="12"/>
      <c r="B22" s="44">
        <v>537</v>
      </c>
      <c r="C22" s="20" t="s">
        <v>37</v>
      </c>
      <c r="D22" s="46">
        <v>483742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483742</v>
      </c>
      <c r="O22" s="47">
        <f t="shared" si="2"/>
        <v>11.819630073056906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1071213</v>
      </c>
      <c r="E23" s="31">
        <f t="shared" si="6"/>
        <v>8114430</v>
      </c>
      <c r="F23" s="31">
        <f t="shared" si="6"/>
        <v>0</v>
      </c>
      <c r="G23" s="31">
        <f t="shared" si="6"/>
        <v>785460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9971103</v>
      </c>
      <c r="O23" s="43">
        <f t="shared" si="2"/>
        <v>243.63141691304028</v>
      </c>
      <c r="P23" s="10"/>
    </row>
    <row r="24" spans="1:16">
      <c r="A24" s="12"/>
      <c r="B24" s="44">
        <v>541</v>
      </c>
      <c r="C24" s="20" t="s">
        <v>39</v>
      </c>
      <c r="D24" s="46">
        <v>166304</v>
      </c>
      <c r="E24" s="46">
        <v>8114430</v>
      </c>
      <c r="F24" s="46">
        <v>0</v>
      </c>
      <c r="G24" s="46">
        <v>785460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9066194</v>
      </c>
      <c r="O24" s="47">
        <f t="shared" si="2"/>
        <v>221.52109854130526</v>
      </c>
      <c r="P24" s="9"/>
    </row>
    <row r="25" spans="1:16">
      <c r="A25" s="12"/>
      <c r="B25" s="44">
        <v>542</v>
      </c>
      <c r="C25" s="20" t="s">
        <v>40</v>
      </c>
      <c r="D25" s="46">
        <v>904909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904909</v>
      </c>
      <c r="O25" s="47">
        <f t="shared" si="2"/>
        <v>22.11031837173504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SUM(D27:D28)</f>
        <v>0</v>
      </c>
      <c r="E26" s="31">
        <f t="shared" si="8"/>
        <v>520320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520320</v>
      </c>
      <c r="O26" s="43">
        <f t="shared" si="2"/>
        <v>12.713367703472036</v>
      </c>
      <c r="P26" s="10"/>
    </row>
    <row r="27" spans="1:16">
      <c r="A27" s="13"/>
      <c r="B27" s="45">
        <v>552</v>
      </c>
      <c r="C27" s="21" t="s">
        <v>42</v>
      </c>
      <c r="D27" s="46">
        <v>0</v>
      </c>
      <c r="E27" s="46">
        <v>113655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113655</v>
      </c>
      <c r="O27" s="47">
        <f t="shared" si="2"/>
        <v>2.7770176167322305</v>
      </c>
      <c r="P27" s="9"/>
    </row>
    <row r="28" spans="1:16">
      <c r="A28" s="13"/>
      <c r="B28" s="45">
        <v>554</v>
      </c>
      <c r="C28" s="21" t="s">
        <v>44</v>
      </c>
      <c r="D28" s="46">
        <v>0</v>
      </c>
      <c r="E28" s="46">
        <v>406665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406665</v>
      </c>
      <c r="O28" s="47">
        <f t="shared" si="2"/>
        <v>9.9363500867398056</v>
      </c>
      <c r="P28" s="9"/>
    </row>
    <row r="29" spans="1:16" ht="15.75">
      <c r="A29" s="28" t="s">
        <v>45</v>
      </c>
      <c r="B29" s="29"/>
      <c r="C29" s="30"/>
      <c r="D29" s="31">
        <f t="shared" ref="D29:M29" si="9">SUM(D30:D31)</f>
        <v>1582021</v>
      </c>
      <c r="E29" s="31">
        <f t="shared" si="9"/>
        <v>0</v>
      </c>
      <c r="F29" s="31">
        <f t="shared" si="9"/>
        <v>683050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2265071</v>
      </c>
      <c r="O29" s="43">
        <f t="shared" si="2"/>
        <v>55.344173772815012</v>
      </c>
      <c r="P29" s="10"/>
    </row>
    <row r="30" spans="1:16">
      <c r="A30" s="12"/>
      <c r="B30" s="44">
        <v>562</v>
      </c>
      <c r="C30" s="20" t="s">
        <v>46</v>
      </c>
      <c r="D30" s="46">
        <v>1582021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1582021</v>
      </c>
      <c r="O30" s="47">
        <f t="shared" si="2"/>
        <v>38.654702274781926</v>
      </c>
      <c r="P30" s="9"/>
    </row>
    <row r="31" spans="1:16">
      <c r="A31" s="12"/>
      <c r="B31" s="44">
        <v>569</v>
      </c>
      <c r="C31" s="20" t="s">
        <v>49</v>
      </c>
      <c r="D31" s="46">
        <v>0</v>
      </c>
      <c r="E31" s="46">
        <v>0</v>
      </c>
      <c r="F31" s="46">
        <v>683050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683050</v>
      </c>
      <c r="O31" s="47">
        <f t="shared" si="2"/>
        <v>16.689471498033082</v>
      </c>
      <c r="P31" s="9"/>
    </row>
    <row r="32" spans="1:16" ht="15.75">
      <c r="A32" s="28" t="s">
        <v>50</v>
      </c>
      <c r="B32" s="29"/>
      <c r="C32" s="30"/>
      <c r="D32" s="31">
        <f t="shared" ref="D32:M32" si="11">SUM(D33:D35)</f>
        <v>71710</v>
      </c>
      <c r="E32" s="31">
        <f t="shared" si="11"/>
        <v>3452268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3523978</v>
      </c>
      <c r="O32" s="43">
        <f t="shared" si="2"/>
        <v>86.103990031030861</v>
      </c>
      <c r="P32" s="9"/>
    </row>
    <row r="33" spans="1:119">
      <c r="A33" s="12"/>
      <c r="B33" s="44">
        <v>571</v>
      </c>
      <c r="C33" s="20" t="s">
        <v>51</v>
      </c>
      <c r="D33" s="46">
        <v>0</v>
      </c>
      <c r="E33" s="46">
        <v>2519391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2519391</v>
      </c>
      <c r="O33" s="47">
        <f t="shared" si="2"/>
        <v>61.558164536858307</v>
      </c>
      <c r="P33" s="9"/>
    </row>
    <row r="34" spans="1:119">
      <c r="A34" s="12"/>
      <c r="B34" s="44">
        <v>572</v>
      </c>
      <c r="C34" s="20" t="s">
        <v>52</v>
      </c>
      <c r="D34" s="46">
        <v>0</v>
      </c>
      <c r="E34" s="46">
        <v>932877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932877</v>
      </c>
      <c r="O34" s="47">
        <f t="shared" si="2"/>
        <v>22.793681432794976</v>
      </c>
      <c r="P34" s="9"/>
    </row>
    <row r="35" spans="1:119">
      <c r="A35" s="12"/>
      <c r="B35" s="44">
        <v>575</v>
      </c>
      <c r="C35" s="20" t="s">
        <v>53</v>
      </c>
      <c r="D35" s="46">
        <v>71710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71710</v>
      </c>
      <c r="O35" s="47">
        <f t="shared" si="2"/>
        <v>1.7521440613775747</v>
      </c>
      <c r="P35" s="9"/>
    </row>
    <row r="36" spans="1:119" ht="15.75">
      <c r="A36" s="28" t="s">
        <v>59</v>
      </c>
      <c r="B36" s="29"/>
      <c r="C36" s="30"/>
      <c r="D36" s="31">
        <f t="shared" ref="D36:M36" si="12">SUM(D37:D37)</f>
        <v>4490869</v>
      </c>
      <c r="E36" s="31">
        <f t="shared" si="12"/>
        <v>10383179</v>
      </c>
      <c r="F36" s="31">
        <f t="shared" si="12"/>
        <v>0</v>
      </c>
      <c r="G36" s="31">
        <f t="shared" si="12"/>
        <v>130000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ref="N36:N44" si="13">SUM(D36:M36)</f>
        <v>15004048</v>
      </c>
      <c r="O36" s="43">
        <f t="shared" si="2"/>
        <v>366.60512620030789</v>
      </c>
      <c r="P36" s="9"/>
    </row>
    <row r="37" spans="1:119">
      <c r="A37" s="12"/>
      <c r="B37" s="44">
        <v>581</v>
      </c>
      <c r="C37" s="20" t="s">
        <v>54</v>
      </c>
      <c r="D37" s="46">
        <v>4490869</v>
      </c>
      <c r="E37" s="46">
        <v>10383179</v>
      </c>
      <c r="F37" s="46">
        <v>0</v>
      </c>
      <c r="G37" s="46">
        <v>130000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3"/>
        <v>15004048</v>
      </c>
      <c r="O37" s="47">
        <f t="shared" si="2"/>
        <v>366.60512620030789</v>
      </c>
      <c r="P37" s="9"/>
    </row>
    <row r="38" spans="1:119" ht="15.75">
      <c r="A38" s="28" t="s">
        <v>55</v>
      </c>
      <c r="B38" s="29"/>
      <c r="C38" s="30"/>
      <c r="D38" s="31">
        <f t="shared" ref="D38:M38" si="14">SUM(D39:D43)</f>
        <v>0</v>
      </c>
      <c r="E38" s="31">
        <f t="shared" si="14"/>
        <v>2102618</v>
      </c>
      <c r="F38" s="31">
        <f t="shared" si="14"/>
        <v>0</v>
      </c>
      <c r="G38" s="31">
        <f t="shared" si="14"/>
        <v>0</v>
      </c>
      <c r="H38" s="31">
        <f t="shared" si="14"/>
        <v>0</v>
      </c>
      <c r="I38" s="31">
        <f t="shared" si="14"/>
        <v>0</v>
      </c>
      <c r="J38" s="31">
        <f t="shared" si="14"/>
        <v>0</v>
      </c>
      <c r="K38" s="31">
        <f t="shared" si="14"/>
        <v>0</v>
      </c>
      <c r="L38" s="31">
        <f t="shared" si="14"/>
        <v>0</v>
      </c>
      <c r="M38" s="31">
        <f t="shared" si="14"/>
        <v>0</v>
      </c>
      <c r="N38" s="31">
        <f t="shared" si="13"/>
        <v>2102618</v>
      </c>
      <c r="O38" s="43">
        <f t="shared" si="2"/>
        <v>51.374838126420208</v>
      </c>
      <c r="P38" s="9"/>
    </row>
    <row r="39" spans="1:119">
      <c r="A39" s="12"/>
      <c r="B39" s="44">
        <v>601</v>
      </c>
      <c r="C39" s="20" t="s">
        <v>77</v>
      </c>
      <c r="D39" s="46">
        <v>0</v>
      </c>
      <c r="E39" s="46">
        <v>805392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3"/>
        <v>805392</v>
      </c>
      <c r="O39" s="47">
        <f t="shared" si="2"/>
        <v>19.678745082708236</v>
      </c>
      <c r="P39" s="9"/>
    </row>
    <row r="40" spans="1:119">
      <c r="A40" s="12"/>
      <c r="B40" s="44">
        <v>604</v>
      </c>
      <c r="C40" s="20" t="s">
        <v>67</v>
      </c>
      <c r="D40" s="46">
        <v>0</v>
      </c>
      <c r="E40" s="46">
        <v>251569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251569</v>
      </c>
      <c r="O40" s="47">
        <f t="shared" si="2"/>
        <v>6.1467735235907837</v>
      </c>
      <c r="P40" s="9"/>
    </row>
    <row r="41" spans="1:119">
      <c r="A41" s="12"/>
      <c r="B41" s="44">
        <v>611</v>
      </c>
      <c r="C41" s="20" t="s">
        <v>78</v>
      </c>
      <c r="D41" s="46">
        <v>0</v>
      </c>
      <c r="E41" s="46">
        <v>791544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791544</v>
      </c>
      <c r="O41" s="47">
        <f t="shared" si="2"/>
        <v>19.340386541891661</v>
      </c>
      <c r="P41" s="9"/>
    </row>
    <row r="42" spans="1:119">
      <c r="A42" s="12"/>
      <c r="B42" s="44">
        <v>689</v>
      </c>
      <c r="C42" s="20" t="s">
        <v>79</v>
      </c>
      <c r="D42" s="46">
        <v>0</v>
      </c>
      <c r="E42" s="46">
        <v>34772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34772</v>
      </c>
      <c r="O42" s="47">
        <f t="shared" si="2"/>
        <v>0.84961028172111319</v>
      </c>
      <c r="P42" s="9"/>
    </row>
    <row r="43" spans="1:119" ht="15.75" thickBot="1">
      <c r="A43" s="12"/>
      <c r="B43" s="44">
        <v>713</v>
      </c>
      <c r="C43" s="20" t="s">
        <v>58</v>
      </c>
      <c r="D43" s="46">
        <v>0</v>
      </c>
      <c r="E43" s="46">
        <v>219341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219341</v>
      </c>
      <c r="O43" s="47">
        <f t="shared" si="2"/>
        <v>5.3593226965084177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5">SUM(D5,D11,D19,D23,D26,D29,D32,D36,D38)</f>
        <v>13177626</v>
      </c>
      <c r="E44" s="15">
        <f t="shared" si="15"/>
        <v>37024364</v>
      </c>
      <c r="F44" s="15">
        <f t="shared" si="15"/>
        <v>683050</v>
      </c>
      <c r="G44" s="15">
        <f t="shared" si="15"/>
        <v>1423070</v>
      </c>
      <c r="H44" s="15">
        <f t="shared" si="15"/>
        <v>0</v>
      </c>
      <c r="I44" s="15">
        <f t="shared" si="15"/>
        <v>2875199</v>
      </c>
      <c r="J44" s="15">
        <f t="shared" si="15"/>
        <v>0</v>
      </c>
      <c r="K44" s="15">
        <f t="shared" si="15"/>
        <v>0</v>
      </c>
      <c r="L44" s="15">
        <f t="shared" si="15"/>
        <v>0</v>
      </c>
      <c r="M44" s="15">
        <f t="shared" si="15"/>
        <v>0</v>
      </c>
      <c r="N44" s="15">
        <f t="shared" si="13"/>
        <v>55183309</v>
      </c>
      <c r="O44" s="37">
        <f t="shared" si="2"/>
        <v>1348.3350599848511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18" t="s">
        <v>80</v>
      </c>
      <c r="M46" s="118"/>
      <c r="N46" s="118"/>
      <c r="O46" s="41">
        <v>40927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74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3923331</v>
      </c>
      <c r="E5" s="26">
        <f t="shared" si="0"/>
        <v>3633123</v>
      </c>
      <c r="F5" s="26">
        <f t="shared" si="0"/>
        <v>0</v>
      </c>
      <c r="G5" s="26">
        <f t="shared" si="0"/>
        <v>220666</v>
      </c>
      <c r="H5" s="26">
        <f t="shared" si="0"/>
        <v>0</v>
      </c>
      <c r="I5" s="26">
        <f t="shared" si="0"/>
        <v>48925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7826045</v>
      </c>
      <c r="O5" s="32">
        <f t="shared" ref="O5:O51" si="2">(N5/O$53)</f>
        <v>197.58748232680267</v>
      </c>
      <c r="P5" s="6"/>
    </row>
    <row r="6" spans="1:133">
      <c r="A6" s="12"/>
      <c r="B6" s="44">
        <v>511</v>
      </c>
      <c r="C6" s="20" t="s">
        <v>20</v>
      </c>
      <c r="D6" s="46">
        <v>1625148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1625148</v>
      </c>
      <c r="O6" s="47">
        <f t="shared" si="2"/>
        <v>41.030801858210459</v>
      </c>
      <c r="P6" s="9"/>
    </row>
    <row r="7" spans="1:133">
      <c r="A7" s="12"/>
      <c r="B7" s="44">
        <v>512</v>
      </c>
      <c r="C7" s="20" t="s">
        <v>21</v>
      </c>
      <c r="D7" s="46">
        <v>140640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140640</v>
      </c>
      <c r="O7" s="47">
        <f t="shared" si="2"/>
        <v>3.5507978186225007</v>
      </c>
      <c r="P7" s="9"/>
    </row>
    <row r="8" spans="1:133">
      <c r="A8" s="12"/>
      <c r="B8" s="44">
        <v>513</v>
      </c>
      <c r="C8" s="20" t="s">
        <v>22</v>
      </c>
      <c r="D8" s="46">
        <v>940369</v>
      </c>
      <c r="E8" s="46">
        <v>2723094</v>
      </c>
      <c r="F8" s="46">
        <v>0</v>
      </c>
      <c r="G8" s="46">
        <v>0</v>
      </c>
      <c r="H8" s="46">
        <v>0</v>
      </c>
      <c r="I8" s="46">
        <v>48925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3712388</v>
      </c>
      <c r="O8" s="47">
        <f t="shared" si="2"/>
        <v>93.728236719854578</v>
      </c>
      <c r="P8" s="9"/>
    </row>
    <row r="9" spans="1:133">
      <c r="A9" s="12"/>
      <c r="B9" s="44">
        <v>514</v>
      </c>
      <c r="C9" s="20" t="s">
        <v>23</v>
      </c>
      <c r="D9" s="46">
        <v>51002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51002</v>
      </c>
      <c r="O9" s="47">
        <f t="shared" si="2"/>
        <v>1.2876691577459098</v>
      </c>
      <c r="P9" s="9"/>
    </row>
    <row r="10" spans="1:133">
      <c r="A10" s="12"/>
      <c r="B10" s="44">
        <v>519</v>
      </c>
      <c r="C10" s="20" t="s">
        <v>25</v>
      </c>
      <c r="D10" s="46">
        <v>1166172</v>
      </c>
      <c r="E10" s="46">
        <v>910029</v>
      </c>
      <c r="F10" s="46">
        <v>0</v>
      </c>
      <c r="G10" s="46">
        <v>220666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2296867</v>
      </c>
      <c r="O10" s="47">
        <f t="shared" si="2"/>
        <v>57.989976772369218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SUM(D12:D19)</f>
        <v>1576993</v>
      </c>
      <c r="E11" s="31">
        <f t="shared" si="3"/>
        <v>9269150</v>
      </c>
      <c r="F11" s="31">
        <f t="shared" si="3"/>
        <v>707057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11553200</v>
      </c>
      <c r="O11" s="43">
        <f t="shared" si="2"/>
        <v>291.68854776812765</v>
      </c>
      <c r="P11" s="10"/>
    </row>
    <row r="12" spans="1:133">
      <c r="A12" s="12"/>
      <c r="B12" s="44">
        <v>521</v>
      </c>
      <c r="C12" s="20" t="s">
        <v>27</v>
      </c>
      <c r="D12" s="46">
        <v>0</v>
      </c>
      <c r="E12" s="46">
        <v>4498326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4498326</v>
      </c>
      <c r="O12" s="47">
        <f t="shared" si="2"/>
        <v>113.57114724298121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1285344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1285344</v>
      </c>
      <c r="O13" s="47">
        <f t="shared" si="2"/>
        <v>32.45162593415472</v>
      </c>
      <c r="P13" s="9"/>
    </row>
    <row r="14" spans="1:133">
      <c r="A14" s="12"/>
      <c r="B14" s="44">
        <v>523</v>
      </c>
      <c r="C14" s="20" t="s">
        <v>29</v>
      </c>
      <c r="D14" s="46">
        <v>0</v>
      </c>
      <c r="E14" s="46">
        <v>2325110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2325110</v>
      </c>
      <c r="O14" s="47">
        <f t="shared" si="2"/>
        <v>58.703039789941428</v>
      </c>
      <c r="P14" s="9"/>
    </row>
    <row r="15" spans="1:133">
      <c r="A15" s="12"/>
      <c r="B15" s="44">
        <v>524</v>
      </c>
      <c r="C15" s="20" t="s">
        <v>30</v>
      </c>
      <c r="D15" s="46">
        <v>0</v>
      </c>
      <c r="E15" s="46">
        <v>522045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522045</v>
      </c>
      <c r="O15" s="47">
        <f t="shared" si="2"/>
        <v>13.180291860230257</v>
      </c>
      <c r="P15" s="9"/>
    </row>
    <row r="16" spans="1:133">
      <c r="A16" s="12"/>
      <c r="B16" s="44">
        <v>525</v>
      </c>
      <c r="C16" s="20" t="s">
        <v>31</v>
      </c>
      <c r="D16" s="46">
        <v>0</v>
      </c>
      <c r="E16" s="46">
        <v>435135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435135</v>
      </c>
      <c r="O16" s="47">
        <f t="shared" si="2"/>
        <v>10.986038174106241</v>
      </c>
      <c r="P16" s="9"/>
    </row>
    <row r="17" spans="1:16">
      <c r="A17" s="12"/>
      <c r="B17" s="44">
        <v>526</v>
      </c>
      <c r="C17" s="20" t="s">
        <v>32</v>
      </c>
      <c r="D17" s="46">
        <v>1576993</v>
      </c>
      <c r="E17" s="46">
        <v>30991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1607984</v>
      </c>
      <c r="O17" s="47">
        <f t="shared" si="2"/>
        <v>40.597455059583922</v>
      </c>
      <c r="P17" s="9"/>
    </row>
    <row r="18" spans="1:16">
      <c r="A18" s="12"/>
      <c r="B18" s="44">
        <v>527</v>
      </c>
      <c r="C18" s="20" t="s">
        <v>33</v>
      </c>
      <c r="D18" s="46">
        <v>0</v>
      </c>
      <c r="E18" s="46">
        <v>171951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171951</v>
      </c>
      <c r="O18" s="47">
        <f t="shared" si="2"/>
        <v>4.3413199353665926</v>
      </c>
      <c r="P18" s="9"/>
    </row>
    <row r="19" spans="1:16">
      <c r="A19" s="12"/>
      <c r="B19" s="44">
        <v>529</v>
      </c>
      <c r="C19" s="20" t="s">
        <v>34</v>
      </c>
      <c r="D19" s="46">
        <v>0</v>
      </c>
      <c r="E19" s="46">
        <v>248</v>
      </c>
      <c r="F19" s="46">
        <v>707057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707305</v>
      </c>
      <c r="O19" s="47">
        <f t="shared" si="2"/>
        <v>17.857629771763278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SUM(D21:D22)</f>
        <v>450128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3306458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3756586</v>
      </c>
      <c r="O20" s="43">
        <f t="shared" si="2"/>
        <v>94.844122399515243</v>
      </c>
      <c r="P20" s="10"/>
    </row>
    <row r="21" spans="1:16">
      <c r="A21" s="12"/>
      <c r="B21" s="44">
        <v>534</v>
      </c>
      <c r="C21" s="20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3306458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3306458</v>
      </c>
      <c r="O21" s="47">
        <f t="shared" si="2"/>
        <v>83.479549585942237</v>
      </c>
      <c r="P21" s="9"/>
    </row>
    <row r="22" spans="1:16">
      <c r="A22" s="12"/>
      <c r="B22" s="44">
        <v>537</v>
      </c>
      <c r="C22" s="20" t="s">
        <v>37</v>
      </c>
      <c r="D22" s="46">
        <v>450128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450128</v>
      </c>
      <c r="O22" s="47">
        <f t="shared" si="2"/>
        <v>11.364572813573016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1533403</v>
      </c>
      <c r="E23" s="31">
        <f t="shared" si="6"/>
        <v>7639497</v>
      </c>
      <c r="F23" s="31">
        <f t="shared" si="6"/>
        <v>0</v>
      </c>
      <c r="G23" s="31">
        <f t="shared" si="6"/>
        <v>211157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9384057</v>
      </c>
      <c r="O23" s="43">
        <f t="shared" si="2"/>
        <v>236.92327307614624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7639497</v>
      </c>
      <c r="F24" s="46">
        <v>0</v>
      </c>
      <c r="G24" s="46">
        <v>211157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7850654</v>
      </c>
      <c r="O24" s="47">
        <f t="shared" si="2"/>
        <v>198.20879620278731</v>
      </c>
      <c r="P24" s="9"/>
    </row>
    <row r="25" spans="1:16">
      <c r="A25" s="12"/>
      <c r="B25" s="44">
        <v>542</v>
      </c>
      <c r="C25" s="20" t="s">
        <v>40</v>
      </c>
      <c r="D25" s="46">
        <v>1533403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1533403</v>
      </c>
      <c r="O25" s="47">
        <f t="shared" si="2"/>
        <v>38.714476873358919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64938</v>
      </c>
      <c r="E26" s="31">
        <f t="shared" si="8"/>
        <v>681307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746245</v>
      </c>
      <c r="O26" s="43">
        <f t="shared" si="2"/>
        <v>18.840764492021815</v>
      </c>
      <c r="P26" s="10"/>
    </row>
    <row r="27" spans="1:16">
      <c r="A27" s="13"/>
      <c r="B27" s="45">
        <v>552</v>
      </c>
      <c r="C27" s="21" t="s">
        <v>42</v>
      </c>
      <c r="D27" s="46">
        <v>26000</v>
      </c>
      <c r="E27" s="46">
        <v>104874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130874</v>
      </c>
      <c r="O27" s="47">
        <f t="shared" si="2"/>
        <v>3.3042314683902241</v>
      </c>
      <c r="P27" s="9"/>
    </row>
    <row r="28" spans="1:16">
      <c r="A28" s="13"/>
      <c r="B28" s="45">
        <v>553</v>
      </c>
      <c r="C28" s="21" t="s">
        <v>43</v>
      </c>
      <c r="D28" s="46">
        <v>38938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38938</v>
      </c>
      <c r="O28" s="47">
        <f t="shared" si="2"/>
        <v>0.98308422540900831</v>
      </c>
      <c r="P28" s="9"/>
    </row>
    <row r="29" spans="1:16">
      <c r="A29" s="13"/>
      <c r="B29" s="45">
        <v>554</v>
      </c>
      <c r="C29" s="21" t="s">
        <v>44</v>
      </c>
      <c r="D29" s="46">
        <v>0</v>
      </c>
      <c r="E29" s="46">
        <v>576433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576433</v>
      </c>
      <c r="O29" s="47">
        <f t="shared" si="2"/>
        <v>14.553448798222581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SUM(D31:D35)</f>
        <v>1373379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1373379</v>
      </c>
      <c r="O30" s="43">
        <f t="shared" si="2"/>
        <v>34.674282973136741</v>
      </c>
      <c r="P30" s="10"/>
    </row>
    <row r="31" spans="1:16">
      <c r="A31" s="12"/>
      <c r="B31" s="44">
        <v>562</v>
      </c>
      <c r="C31" s="20" t="s">
        <v>46</v>
      </c>
      <c r="D31" s="46">
        <v>670260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10">SUM(D31:M31)</f>
        <v>670260</v>
      </c>
      <c r="O31" s="47">
        <f t="shared" si="2"/>
        <v>16.922338921430015</v>
      </c>
      <c r="P31" s="9"/>
    </row>
    <row r="32" spans="1:16">
      <c r="A32" s="12"/>
      <c r="B32" s="44">
        <v>563</v>
      </c>
      <c r="C32" s="20" t="s">
        <v>47</v>
      </c>
      <c r="D32" s="46">
        <v>25000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25000</v>
      </c>
      <c r="O32" s="47">
        <f t="shared" si="2"/>
        <v>0.63118561906685522</v>
      </c>
      <c r="P32" s="9"/>
    </row>
    <row r="33" spans="1:16">
      <c r="A33" s="12"/>
      <c r="B33" s="44">
        <v>564</v>
      </c>
      <c r="C33" s="20" t="s">
        <v>48</v>
      </c>
      <c r="D33" s="46">
        <v>633119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633119</v>
      </c>
      <c r="O33" s="47">
        <f t="shared" si="2"/>
        <v>15.984624318319531</v>
      </c>
      <c r="P33" s="9"/>
    </row>
    <row r="34" spans="1:16">
      <c r="A34" s="12"/>
      <c r="B34" s="44">
        <v>565</v>
      </c>
      <c r="C34" s="20" t="s">
        <v>82</v>
      </c>
      <c r="D34" s="46">
        <v>25000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25000</v>
      </c>
      <c r="O34" s="47">
        <f t="shared" si="2"/>
        <v>0.63118561906685522</v>
      </c>
      <c r="P34" s="9"/>
    </row>
    <row r="35" spans="1:16">
      <c r="A35" s="12"/>
      <c r="B35" s="44">
        <v>569</v>
      </c>
      <c r="C35" s="20" t="s">
        <v>49</v>
      </c>
      <c r="D35" s="46">
        <v>20000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20000</v>
      </c>
      <c r="O35" s="47">
        <f t="shared" si="2"/>
        <v>0.50494849525348418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SUM(D37:D39)</f>
        <v>182472</v>
      </c>
      <c r="E36" s="31">
        <f t="shared" si="11"/>
        <v>2930654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3113126</v>
      </c>
      <c r="O36" s="43">
        <f t="shared" si="2"/>
        <v>78.5984144617249</v>
      </c>
      <c r="P36" s="9"/>
    </row>
    <row r="37" spans="1:16">
      <c r="A37" s="12"/>
      <c r="B37" s="44">
        <v>571</v>
      </c>
      <c r="C37" s="20" t="s">
        <v>51</v>
      </c>
      <c r="D37" s="46">
        <v>0</v>
      </c>
      <c r="E37" s="46">
        <v>2051913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2051913</v>
      </c>
      <c r="O37" s="47">
        <f t="shared" si="2"/>
        <v>51.805519087053121</v>
      </c>
      <c r="P37" s="9"/>
    </row>
    <row r="38" spans="1:16">
      <c r="A38" s="12"/>
      <c r="B38" s="44">
        <v>572</v>
      </c>
      <c r="C38" s="20" t="s">
        <v>52</v>
      </c>
      <c r="D38" s="46">
        <v>173472</v>
      </c>
      <c r="E38" s="46">
        <v>878741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1052213</v>
      </c>
      <c r="O38" s="47">
        <f t="shared" si="2"/>
        <v>26.565668551807715</v>
      </c>
      <c r="P38" s="9"/>
    </row>
    <row r="39" spans="1:16">
      <c r="A39" s="12"/>
      <c r="B39" s="44">
        <v>573</v>
      </c>
      <c r="C39" s="20" t="s">
        <v>64</v>
      </c>
      <c r="D39" s="46">
        <v>9000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9000</v>
      </c>
      <c r="O39" s="47">
        <f t="shared" si="2"/>
        <v>0.22722682286406787</v>
      </c>
      <c r="P39" s="9"/>
    </row>
    <row r="40" spans="1:16" ht="15.75">
      <c r="A40" s="28" t="s">
        <v>59</v>
      </c>
      <c r="B40" s="29"/>
      <c r="C40" s="30"/>
      <c r="D40" s="31">
        <f t="shared" ref="D40:M40" si="12">SUM(D41:D41)</f>
        <v>3886044</v>
      </c>
      <c r="E40" s="31">
        <f t="shared" si="12"/>
        <v>7030430</v>
      </c>
      <c r="F40" s="31">
        <f t="shared" si="12"/>
        <v>0</v>
      </c>
      <c r="G40" s="31">
        <f t="shared" si="12"/>
        <v>130000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ref="N40:N51" si="13">SUM(D40:M40)</f>
        <v>11046474</v>
      </c>
      <c r="O40" s="43">
        <f t="shared" si="2"/>
        <v>278.89502120783681</v>
      </c>
      <c r="P40" s="9"/>
    </row>
    <row r="41" spans="1:16">
      <c r="A41" s="12"/>
      <c r="B41" s="44">
        <v>581</v>
      </c>
      <c r="C41" s="20" t="s">
        <v>54</v>
      </c>
      <c r="D41" s="46">
        <v>3886044</v>
      </c>
      <c r="E41" s="46">
        <v>7030430</v>
      </c>
      <c r="F41" s="46">
        <v>0</v>
      </c>
      <c r="G41" s="46">
        <v>130000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11046474</v>
      </c>
      <c r="O41" s="47">
        <f t="shared" si="2"/>
        <v>278.89502120783681</v>
      </c>
      <c r="P41" s="9"/>
    </row>
    <row r="42" spans="1:16" ht="15.75">
      <c r="A42" s="28" t="s">
        <v>55</v>
      </c>
      <c r="B42" s="29"/>
      <c r="C42" s="30"/>
      <c r="D42" s="31">
        <f t="shared" ref="D42:M42" si="14">SUM(D43:D50)</f>
        <v>0</v>
      </c>
      <c r="E42" s="31">
        <f t="shared" si="14"/>
        <v>1527264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3"/>
        <v>1527264</v>
      </c>
      <c r="O42" s="43">
        <f t="shared" si="2"/>
        <v>38.559482932740863</v>
      </c>
      <c r="P42" s="9"/>
    </row>
    <row r="43" spans="1:16">
      <c r="A43" s="12"/>
      <c r="B43" s="44">
        <v>601</v>
      </c>
      <c r="C43" s="20" t="s">
        <v>77</v>
      </c>
      <c r="D43" s="46">
        <v>0</v>
      </c>
      <c r="E43" s="46">
        <v>118836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118836</v>
      </c>
      <c r="O43" s="47">
        <f t="shared" si="2"/>
        <v>3.0003029690971519</v>
      </c>
      <c r="P43" s="9"/>
    </row>
    <row r="44" spans="1:16">
      <c r="A44" s="12"/>
      <c r="B44" s="44">
        <v>602</v>
      </c>
      <c r="C44" s="20" t="s">
        <v>65</v>
      </c>
      <c r="D44" s="46">
        <v>0</v>
      </c>
      <c r="E44" s="46">
        <v>111420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111420</v>
      </c>
      <c r="O44" s="47">
        <f t="shared" si="2"/>
        <v>2.8130680670571602</v>
      </c>
      <c r="P44" s="9"/>
    </row>
    <row r="45" spans="1:16">
      <c r="A45" s="12"/>
      <c r="B45" s="44">
        <v>603</v>
      </c>
      <c r="C45" s="20" t="s">
        <v>66</v>
      </c>
      <c r="D45" s="46">
        <v>0</v>
      </c>
      <c r="E45" s="46">
        <v>44461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44461</v>
      </c>
      <c r="O45" s="47">
        <f t="shared" si="2"/>
        <v>1.1225257523732579</v>
      </c>
      <c r="P45" s="9"/>
    </row>
    <row r="46" spans="1:16">
      <c r="A46" s="12"/>
      <c r="B46" s="44">
        <v>611</v>
      </c>
      <c r="C46" s="20" t="s">
        <v>78</v>
      </c>
      <c r="D46" s="46">
        <v>0</v>
      </c>
      <c r="E46" s="46">
        <v>764930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764930</v>
      </c>
      <c r="O46" s="47">
        <f t="shared" si="2"/>
        <v>19.312512623712383</v>
      </c>
      <c r="P46" s="9"/>
    </row>
    <row r="47" spans="1:16">
      <c r="A47" s="12"/>
      <c r="B47" s="44">
        <v>689</v>
      </c>
      <c r="C47" s="20" t="s">
        <v>79</v>
      </c>
      <c r="D47" s="46">
        <v>0</v>
      </c>
      <c r="E47" s="46">
        <v>29945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29945</v>
      </c>
      <c r="O47" s="47">
        <f t="shared" si="2"/>
        <v>0.75603413451827917</v>
      </c>
      <c r="P47" s="9"/>
    </row>
    <row r="48" spans="1:16">
      <c r="A48" s="12"/>
      <c r="B48" s="44">
        <v>712</v>
      </c>
      <c r="C48" s="20" t="s">
        <v>83</v>
      </c>
      <c r="D48" s="46">
        <v>0</v>
      </c>
      <c r="E48" s="46">
        <v>22740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22740</v>
      </c>
      <c r="O48" s="47">
        <f t="shared" si="2"/>
        <v>0.57412643910321148</v>
      </c>
      <c r="P48" s="9"/>
    </row>
    <row r="49" spans="1:119">
      <c r="A49" s="12"/>
      <c r="B49" s="44">
        <v>713</v>
      </c>
      <c r="C49" s="20" t="s">
        <v>58</v>
      </c>
      <c r="D49" s="46">
        <v>0</v>
      </c>
      <c r="E49" s="46">
        <v>161089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161089</v>
      </c>
      <c r="O49" s="47">
        <f t="shared" si="2"/>
        <v>4.067082407594425</v>
      </c>
      <c r="P49" s="9"/>
    </row>
    <row r="50" spans="1:119" ht="15.75" thickBot="1">
      <c r="A50" s="12"/>
      <c r="B50" s="44">
        <v>721</v>
      </c>
      <c r="C50" s="20" t="s">
        <v>84</v>
      </c>
      <c r="D50" s="46">
        <v>0</v>
      </c>
      <c r="E50" s="46">
        <v>273843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273843</v>
      </c>
      <c r="O50" s="47">
        <f t="shared" si="2"/>
        <v>6.9138305392849926</v>
      </c>
      <c r="P50" s="9"/>
    </row>
    <row r="51" spans="1:119" ht="16.5" thickBot="1">
      <c r="A51" s="14" t="s">
        <v>10</v>
      </c>
      <c r="B51" s="23"/>
      <c r="C51" s="22"/>
      <c r="D51" s="15">
        <f t="shared" ref="D51:M51" si="15">SUM(D5,D11,D20,D23,D26,D30,D36,D40,D42)</f>
        <v>12990688</v>
      </c>
      <c r="E51" s="15">
        <f t="shared" si="15"/>
        <v>32711425</v>
      </c>
      <c r="F51" s="15">
        <f t="shared" si="15"/>
        <v>707057</v>
      </c>
      <c r="G51" s="15">
        <f t="shared" si="15"/>
        <v>561823</v>
      </c>
      <c r="H51" s="15">
        <f t="shared" si="15"/>
        <v>0</v>
      </c>
      <c r="I51" s="15">
        <f t="shared" si="15"/>
        <v>3355383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3"/>
        <v>50326376</v>
      </c>
      <c r="O51" s="37">
        <f t="shared" si="2"/>
        <v>1270.611391638053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18" t="s">
        <v>85</v>
      </c>
      <c r="M53" s="118"/>
      <c r="N53" s="118"/>
      <c r="O53" s="41">
        <v>39608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2280643</v>
      </c>
      <c r="E5" s="26">
        <f t="shared" si="0"/>
        <v>2864059</v>
      </c>
      <c r="F5" s="26">
        <f t="shared" si="0"/>
        <v>0</v>
      </c>
      <c r="G5" s="26">
        <f t="shared" si="0"/>
        <v>15326</v>
      </c>
      <c r="H5" s="26">
        <f t="shared" si="0"/>
        <v>0</v>
      </c>
      <c r="I5" s="26">
        <f t="shared" si="0"/>
        <v>70562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5230590</v>
      </c>
      <c r="O5" s="32">
        <f t="shared" ref="O5:O47" si="2">(N5/O$49)</f>
        <v>134.81249516740121</v>
      </c>
      <c r="P5" s="6"/>
    </row>
    <row r="6" spans="1:133">
      <c r="A6" s="12"/>
      <c r="B6" s="44">
        <v>511</v>
      </c>
      <c r="C6" s="20" t="s">
        <v>20</v>
      </c>
      <c r="D6" s="46">
        <v>1442127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1442127</v>
      </c>
      <c r="O6" s="47">
        <f t="shared" si="2"/>
        <v>37.169179618031393</v>
      </c>
      <c r="P6" s="9"/>
    </row>
    <row r="7" spans="1:133">
      <c r="A7" s="12"/>
      <c r="B7" s="44">
        <v>512</v>
      </c>
      <c r="C7" s="20" t="s">
        <v>21</v>
      </c>
      <c r="D7" s="46">
        <v>167159</v>
      </c>
      <c r="E7" s="46">
        <v>97716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264875</v>
      </c>
      <c r="O7" s="47">
        <f t="shared" si="2"/>
        <v>6.8268512075053485</v>
      </c>
      <c r="P7" s="9"/>
    </row>
    <row r="8" spans="1:133">
      <c r="A8" s="12"/>
      <c r="B8" s="44">
        <v>513</v>
      </c>
      <c r="C8" s="20" t="s">
        <v>22</v>
      </c>
      <c r="D8" s="46">
        <v>515208</v>
      </c>
      <c r="E8" s="46">
        <v>1173850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1689058</v>
      </c>
      <c r="O8" s="47">
        <f t="shared" si="2"/>
        <v>43.533544678986573</v>
      </c>
      <c r="P8" s="9"/>
    </row>
    <row r="9" spans="1:133">
      <c r="A9" s="12"/>
      <c r="B9" s="44">
        <v>514</v>
      </c>
      <c r="C9" s="20" t="s">
        <v>23</v>
      </c>
      <c r="D9" s="46">
        <v>48417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48417</v>
      </c>
      <c r="O9" s="47">
        <f t="shared" si="2"/>
        <v>1.2478929869326529</v>
      </c>
      <c r="P9" s="9"/>
    </row>
    <row r="10" spans="1:133">
      <c r="A10" s="12"/>
      <c r="B10" s="44">
        <v>519</v>
      </c>
      <c r="C10" s="20" t="s">
        <v>25</v>
      </c>
      <c r="D10" s="46">
        <v>107732</v>
      </c>
      <c r="E10" s="46">
        <v>1592493</v>
      </c>
      <c r="F10" s="46">
        <v>0</v>
      </c>
      <c r="G10" s="46">
        <v>15326</v>
      </c>
      <c r="H10" s="46">
        <v>0</v>
      </c>
      <c r="I10" s="46">
        <v>70562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1786113</v>
      </c>
      <c r="O10" s="47">
        <f t="shared" si="2"/>
        <v>46.035026675945254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SUM(D12:D17)</f>
        <v>1607087</v>
      </c>
      <c r="E11" s="31">
        <f t="shared" si="3"/>
        <v>8982108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10589195</v>
      </c>
      <c r="O11" s="43">
        <f t="shared" si="2"/>
        <v>272.92443104203716</v>
      </c>
      <c r="P11" s="10"/>
    </row>
    <row r="12" spans="1:133">
      <c r="A12" s="12"/>
      <c r="B12" s="44">
        <v>521</v>
      </c>
      <c r="C12" s="20" t="s">
        <v>27</v>
      </c>
      <c r="D12" s="46">
        <v>0</v>
      </c>
      <c r="E12" s="46">
        <v>4270748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4270748</v>
      </c>
      <c r="O12" s="47">
        <f t="shared" si="2"/>
        <v>110.07366169231166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1634533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1634533</v>
      </c>
      <c r="O13" s="47">
        <f t="shared" si="2"/>
        <v>42.128224954251401</v>
      </c>
      <c r="P13" s="9"/>
    </row>
    <row r="14" spans="1:133">
      <c r="A14" s="12"/>
      <c r="B14" s="44">
        <v>523</v>
      </c>
      <c r="C14" s="20" t="s">
        <v>29</v>
      </c>
      <c r="D14" s="46">
        <v>0</v>
      </c>
      <c r="E14" s="46">
        <v>1869981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1869981</v>
      </c>
      <c r="O14" s="47">
        <f t="shared" si="2"/>
        <v>48.196628779092244</v>
      </c>
      <c r="P14" s="9"/>
    </row>
    <row r="15" spans="1:133">
      <c r="A15" s="12"/>
      <c r="B15" s="44">
        <v>524</v>
      </c>
      <c r="C15" s="20" t="s">
        <v>30</v>
      </c>
      <c r="D15" s="46">
        <v>0</v>
      </c>
      <c r="E15" s="46">
        <v>505174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505174</v>
      </c>
      <c r="O15" s="47">
        <f t="shared" si="2"/>
        <v>13.020284027938864</v>
      </c>
      <c r="P15" s="9"/>
    </row>
    <row r="16" spans="1:133">
      <c r="A16" s="12"/>
      <c r="B16" s="44">
        <v>525</v>
      </c>
      <c r="C16" s="20" t="s">
        <v>31</v>
      </c>
      <c r="D16" s="46">
        <v>1607087</v>
      </c>
      <c r="E16" s="46">
        <v>170114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1777201</v>
      </c>
      <c r="O16" s="47">
        <f t="shared" si="2"/>
        <v>45.805330034279237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531558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531558</v>
      </c>
      <c r="O17" s="47">
        <f t="shared" si="2"/>
        <v>13.700301554163767</v>
      </c>
      <c r="P17" s="9"/>
    </row>
    <row r="18" spans="1:16" ht="15.75">
      <c r="A18" s="28" t="s">
        <v>35</v>
      </c>
      <c r="B18" s="29"/>
      <c r="C18" s="30"/>
      <c r="D18" s="31">
        <f t="shared" ref="D18:M18" si="4">SUM(D19:D20)</f>
        <v>398768</v>
      </c>
      <c r="E18" s="31">
        <f t="shared" si="4"/>
        <v>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2958187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3356955</v>
      </c>
      <c r="O18" s="43">
        <f t="shared" si="2"/>
        <v>86.521688703317096</v>
      </c>
      <c r="P18" s="10"/>
    </row>
    <row r="19" spans="1:16">
      <c r="A19" s="12"/>
      <c r="B19" s="44">
        <v>534</v>
      </c>
      <c r="C19" s="20" t="s">
        <v>36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2958187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2958187</v>
      </c>
      <c r="O19" s="47">
        <f t="shared" si="2"/>
        <v>76.243898038609245</v>
      </c>
      <c r="P19" s="9"/>
    </row>
    <row r="20" spans="1:16">
      <c r="A20" s="12"/>
      <c r="B20" s="44">
        <v>537</v>
      </c>
      <c r="C20" s="20" t="s">
        <v>37</v>
      </c>
      <c r="D20" s="46">
        <v>398768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398768</v>
      </c>
      <c r="O20" s="47">
        <f t="shared" si="2"/>
        <v>10.277790664707853</v>
      </c>
      <c r="P20" s="9"/>
    </row>
    <row r="21" spans="1:16" ht="15.75">
      <c r="A21" s="28" t="s">
        <v>38</v>
      </c>
      <c r="B21" s="29"/>
      <c r="C21" s="30"/>
      <c r="D21" s="31">
        <f t="shared" ref="D21:M21" si="5">SUM(D22:D23)</f>
        <v>324470</v>
      </c>
      <c r="E21" s="31">
        <f t="shared" si="5"/>
        <v>8000736</v>
      </c>
      <c r="F21" s="31">
        <f t="shared" si="5"/>
        <v>0</v>
      </c>
      <c r="G21" s="31">
        <f t="shared" si="5"/>
        <v>1529346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9" si="6">SUM(D21:M21)</f>
        <v>9854552</v>
      </c>
      <c r="O21" s="43">
        <f t="shared" si="2"/>
        <v>253.98984509910051</v>
      </c>
      <c r="P21" s="10"/>
    </row>
    <row r="22" spans="1:16">
      <c r="A22" s="12"/>
      <c r="B22" s="44">
        <v>541</v>
      </c>
      <c r="C22" s="20" t="s">
        <v>39</v>
      </c>
      <c r="D22" s="46">
        <v>0</v>
      </c>
      <c r="E22" s="46">
        <v>8000736</v>
      </c>
      <c r="F22" s="46">
        <v>0</v>
      </c>
      <c r="G22" s="46">
        <v>1529346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9530082</v>
      </c>
      <c r="O22" s="47">
        <f t="shared" si="2"/>
        <v>245.62700069589422</v>
      </c>
      <c r="P22" s="9"/>
    </row>
    <row r="23" spans="1:16">
      <c r="A23" s="12"/>
      <c r="B23" s="44">
        <v>542</v>
      </c>
      <c r="C23" s="20" t="s">
        <v>40</v>
      </c>
      <c r="D23" s="46">
        <v>324470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324470</v>
      </c>
      <c r="O23" s="47">
        <f t="shared" si="2"/>
        <v>8.3628444032062674</v>
      </c>
      <c r="P23" s="9"/>
    </row>
    <row r="24" spans="1:16" ht="15.75">
      <c r="A24" s="28" t="s">
        <v>41</v>
      </c>
      <c r="B24" s="29"/>
      <c r="C24" s="30"/>
      <c r="D24" s="31">
        <f t="shared" ref="D24:M24" si="7">SUM(D25:D28)</f>
        <v>73655</v>
      </c>
      <c r="E24" s="31">
        <f t="shared" si="7"/>
        <v>604453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6"/>
        <v>678108</v>
      </c>
      <c r="O24" s="43">
        <f t="shared" si="2"/>
        <v>17.477460759297919</v>
      </c>
      <c r="P24" s="10"/>
    </row>
    <row r="25" spans="1:16">
      <c r="A25" s="13"/>
      <c r="B25" s="45">
        <v>552</v>
      </c>
      <c r="C25" s="21" t="s">
        <v>42</v>
      </c>
      <c r="D25" s="46">
        <v>38650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38650</v>
      </c>
      <c r="O25" s="47">
        <f t="shared" si="2"/>
        <v>0.99615969483749578</v>
      </c>
      <c r="P25" s="9"/>
    </row>
    <row r="26" spans="1:16">
      <c r="A26" s="13"/>
      <c r="B26" s="45">
        <v>553</v>
      </c>
      <c r="C26" s="21" t="s">
        <v>43</v>
      </c>
      <c r="D26" s="46">
        <v>35005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35005</v>
      </c>
      <c r="O26" s="47">
        <f t="shared" si="2"/>
        <v>0.90221397458697394</v>
      </c>
      <c r="P26" s="9"/>
    </row>
    <row r="27" spans="1:16">
      <c r="A27" s="13"/>
      <c r="B27" s="45">
        <v>554</v>
      </c>
      <c r="C27" s="21" t="s">
        <v>44</v>
      </c>
      <c r="D27" s="46">
        <v>0</v>
      </c>
      <c r="E27" s="46">
        <v>526364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526364</v>
      </c>
      <c r="O27" s="47">
        <f t="shared" si="2"/>
        <v>13.566432124539292</v>
      </c>
      <c r="P27" s="9"/>
    </row>
    <row r="28" spans="1:16">
      <c r="A28" s="13"/>
      <c r="B28" s="45">
        <v>559</v>
      </c>
      <c r="C28" s="21" t="s">
        <v>63</v>
      </c>
      <c r="D28" s="46">
        <v>0</v>
      </c>
      <c r="E28" s="46">
        <v>78089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78089</v>
      </c>
      <c r="O28" s="47">
        <f t="shared" si="2"/>
        <v>2.0126549653341579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1080639</v>
      </c>
      <c r="E29" s="31">
        <f t="shared" si="8"/>
        <v>73895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6"/>
        <v>1154534</v>
      </c>
      <c r="O29" s="43">
        <f t="shared" si="2"/>
        <v>29.756797855614835</v>
      </c>
      <c r="P29" s="10"/>
    </row>
    <row r="30" spans="1:16">
      <c r="A30" s="12"/>
      <c r="B30" s="44">
        <v>562</v>
      </c>
      <c r="C30" s="20" t="s">
        <v>46</v>
      </c>
      <c r="D30" s="46">
        <v>1065639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9">SUM(D30:M30)</f>
        <v>1065639</v>
      </c>
      <c r="O30" s="47">
        <f t="shared" si="2"/>
        <v>27.465630557488595</v>
      </c>
      <c r="P30" s="9"/>
    </row>
    <row r="31" spans="1:16">
      <c r="A31" s="12"/>
      <c r="B31" s="44">
        <v>563</v>
      </c>
      <c r="C31" s="20" t="s">
        <v>47</v>
      </c>
      <c r="D31" s="46">
        <v>15000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15000</v>
      </c>
      <c r="O31" s="47">
        <f t="shared" si="2"/>
        <v>0.38660790226552233</v>
      </c>
      <c r="P31" s="9"/>
    </row>
    <row r="32" spans="1:16">
      <c r="A32" s="12"/>
      <c r="B32" s="44">
        <v>569</v>
      </c>
      <c r="C32" s="20" t="s">
        <v>49</v>
      </c>
      <c r="D32" s="46">
        <v>0</v>
      </c>
      <c r="E32" s="46">
        <v>73895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73895</v>
      </c>
      <c r="O32" s="47">
        <f t="shared" si="2"/>
        <v>1.9045593958607181</v>
      </c>
      <c r="P32" s="9"/>
    </row>
    <row r="33" spans="1:119" ht="15.75">
      <c r="A33" s="28" t="s">
        <v>50</v>
      </c>
      <c r="B33" s="29"/>
      <c r="C33" s="30"/>
      <c r="D33" s="31">
        <f t="shared" ref="D33:M33" si="10">SUM(D34:D36)</f>
        <v>46683</v>
      </c>
      <c r="E33" s="31">
        <f t="shared" si="10"/>
        <v>2653580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2700263</v>
      </c>
      <c r="O33" s="43">
        <f t="shared" si="2"/>
        <v>69.596200933013733</v>
      </c>
      <c r="P33" s="9"/>
    </row>
    <row r="34" spans="1:119">
      <c r="A34" s="12"/>
      <c r="B34" s="44">
        <v>571</v>
      </c>
      <c r="C34" s="20" t="s">
        <v>51</v>
      </c>
      <c r="D34" s="46">
        <v>0</v>
      </c>
      <c r="E34" s="46">
        <v>1864090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1864090</v>
      </c>
      <c r="O34" s="47">
        <f t="shared" si="2"/>
        <v>48.044794968942497</v>
      </c>
      <c r="P34" s="9"/>
    </row>
    <row r="35" spans="1:119">
      <c r="A35" s="12"/>
      <c r="B35" s="44">
        <v>572</v>
      </c>
      <c r="C35" s="20" t="s">
        <v>52</v>
      </c>
      <c r="D35" s="46">
        <v>0</v>
      </c>
      <c r="E35" s="46">
        <v>789490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789490</v>
      </c>
      <c r="O35" s="47">
        <f t="shared" si="2"/>
        <v>20.348204850640482</v>
      </c>
      <c r="P35" s="9"/>
    </row>
    <row r="36" spans="1:119">
      <c r="A36" s="12"/>
      <c r="B36" s="44">
        <v>579</v>
      </c>
      <c r="C36" s="20" t="s">
        <v>90</v>
      </c>
      <c r="D36" s="46">
        <v>46683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46683</v>
      </c>
      <c r="O36" s="47">
        <f t="shared" si="2"/>
        <v>1.2032011134307585</v>
      </c>
      <c r="P36" s="9"/>
    </row>
    <row r="37" spans="1:119" ht="15.75">
      <c r="A37" s="28" t="s">
        <v>59</v>
      </c>
      <c r="B37" s="29"/>
      <c r="C37" s="30"/>
      <c r="D37" s="31">
        <f t="shared" ref="D37:M37" si="11">SUM(D38:D38)</f>
        <v>2358993</v>
      </c>
      <c r="E37" s="31">
        <f t="shared" si="11"/>
        <v>6092709</v>
      </c>
      <c r="F37" s="31">
        <f t="shared" si="11"/>
        <v>0</v>
      </c>
      <c r="G37" s="31">
        <f t="shared" si="11"/>
        <v>100000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ref="N37:N47" si="12">SUM(D37:M37)</f>
        <v>8551702</v>
      </c>
      <c r="O37" s="43">
        <f t="shared" si="2"/>
        <v>220.41037140132477</v>
      </c>
      <c r="P37" s="9"/>
    </row>
    <row r="38" spans="1:119">
      <c r="A38" s="12"/>
      <c r="B38" s="44">
        <v>581</v>
      </c>
      <c r="C38" s="20" t="s">
        <v>54</v>
      </c>
      <c r="D38" s="46">
        <v>2358993</v>
      </c>
      <c r="E38" s="46">
        <v>6092709</v>
      </c>
      <c r="F38" s="46">
        <v>0</v>
      </c>
      <c r="G38" s="46">
        <v>100000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2"/>
        <v>8551702</v>
      </c>
      <c r="O38" s="47">
        <f t="shared" si="2"/>
        <v>220.41037140132477</v>
      </c>
      <c r="P38" s="9"/>
    </row>
    <row r="39" spans="1:119" ht="15.75">
      <c r="A39" s="28" t="s">
        <v>55</v>
      </c>
      <c r="B39" s="29"/>
      <c r="C39" s="30"/>
      <c r="D39" s="31">
        <f t="shared" ref="D39:M39" si="13">SUM(D40:D46)</f>
        <v>1121491</v>
      </c>
      <c r="E39" s="31">
        <f t="shared" si="13"/>
        <v>1624778</v>
      </c>
      <c r="F39" s="31">
        <f t="shared" si="13"/>
        <v>730823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2"/>
        <v>3477092</v>
      </c>
      <c r="O39" s="43">
        <f t="shared" si="2"/>
        <v>89.618082940281965</v>
      </c>
      <c r="P39" s="9"/>
    </row>
    <row r="40" spans="1:119">
      <c r="A40" s="12"/>
      <c r="B40" s="44">
        <v>601</v>
      </c>
      <c r="C40" s="20" t="s">
        <v>77</v>
      </c>
      <c r="D40" s="46">
        <v>0</v>
      </c>
      <c r="E40" s="46">
        <v>238830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238830</v>
      </c>
      <c r="O40" s="47">
        <f t="shared" si="2"/>
        <v>6.1555710198716458</v>
      </c>
      <c r="P40" s="9"/>
    </row>
    <row r="41" spans="1:119">
      <c r="A41" s="12"/>
      <c r="B41" s="44">
        <v>604</v>
      </c>
      <c r="C41" s="20" t="s">
        <v>67</v>
      </c>
      <c r="D41" s="46">
        <v>0</v>
      </c>
      <c r="E41" s="46">
        <v>569330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569330</v>
      </c>
      <c r="O41" s="47">
        <f t="shared" si="2"/>
        <v>14.673831799788655</v>
      </c>
      <c r="P41" s="9"/>
    </row>
    <row r="42" spans="1:119">
      <c r="A42" s="12"/>
      <c r="B42" s="44">
        <v>605</v>
      </c>
      <c r="C42" s="20" t="s">
        <v>68</v>
      </c>
      <c r="D42" s="46">
        <v>0</v>
      </c>
      <c r="E42" s="46">
        <v>3267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3267</v>
      </c>
      <c r="O42" s="47">
        <f t="shared" si="2"/>
        <v>8.4203201113430756E-2</v>
      </c>
      <c r="P42" s="9"/>
    </row>
    <row r="43" spans="1:119">
      <c r="A43" s="12"/>
      <c r="B43" s="44">
        <v>634</v>
      </c>
      <c r="C43" s="20" t="s">
        <v>91</v>
      </c>
      <c r="D43" s="46">
        <v>0</v>
      </c>
      <c r="E43" s="46">
        <v>491687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491687</v>
      </c>
      <c r="O43" s="47">
        <f t="shared" si="2"/>
        <v>12.672671976081858</v>
      </c>
      <c r="P43" s="9"/>
    </row>
    <row r="44" spans="1:119">
      <c r="A44" s="12"/>
      <c r="B44" s="44">
        <v>674</v>
      </c>
      <c r="C44" s="20" t="s">
        <v>92</v>
      </c>
      <c r="D44" s="46">
        <v>0</v>
      </c>
      <c r="E44" s="46">
        <v>38316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38316</v>
      </c>
      <c r="O44" s="47">
        <f t="shared" si="2"/>
        <v>0.98755122554705022</v>
      </c>
      <c r="P44" s="9"/>
    </row>
    <row r="45" spans="1:119">
      <c r="A45" s="12"/>
      <c r="B45" s="44">
        <v>712</v>
      </c>
      <c r="C45" s="20" t="s">
        <v>83</v>
      </c>
      <c r="D45" s="46">
        <v>1121491</v>
      </c>
      <c r="E45" s="46">
        <v>0</v>
      </c>
      <c r="F45" s="46">
        <v>730823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1852314</v>
      </c>
      <c r="O45" s="47">
        <f t="shared" si="2"/>
        <v>47.741281991803909</v>
      </c>
      <c r="P45" s="9"/>
    </row>
    <row r="46" spans="1:119" ht="15.75" thickBot="1">
      <c r="A46" s="12"/>
      <c r="B46" s="44">
        <v>744</v>
      </c>
      <c r="C46" s="20" t="s">
        <v>60</v>
      </c>
      <c r="D46" s="46">
        <v>0</v>
      </c>
      <c r="E46" s="46">
        <v>283348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283348</v>
      </c>
      <c r="O46" s="47">
        <f t="shared" si="2"/>
        <v>7.3029717260754143</v>
      </c>
      <c r="P46" s="9"/>
    </row>
    <row r="47" spans="1:119" ht="16.5" thickBot="1">
      <c r="A47" s="14" t="s">
        <v>10</v>
      </c>
      <c r="B47" s="23"/>
      <c r="C47" s="22"/>
      <c r="D47" s="15">
        <f t="shared" ref="D47:M47" si="14">SUM(D5,D11,D18,D21,D24,D29,D33,D37,D39)</f>
        <v>9292429</v>
      </c>
      <c r="E47" s="15">
        <f t="shared" si="14"/>
        <v>30896318</v>
      </c>
      <c r="F47" s="15">
        <f t="shared" si="14"/>
        <v>730823</v>
      </c>
      <c r="G47" s="15">
        <f t="shared" si="14"/>
        <v>1644672</v>
      </c>
      <c r="H47" s="15">
        <f t="shared" si="14"/>
        <v>0</v>
      </c>
      <c r="I47" s="15">
        <f t="shared" si="14"/>
        <v>3028749</v>
      </c>
      <c r="J47" s="15">
        <f t="shared" si="14"/>
        <v>0</v>
      </c>
      <c r="K47" s="15">
        <f t="shared" si="14"/>
        <v>0</v>
      </c>
      <c r="L47" s="15">
        <f t="shared" si="14"/>
        <v>0</v>
      </c>
      <c r="M47" s="15">
        <f t="shared" si="14"/>
        <v>0</v>
      </c>
      <c r="N47" s="15">
        <f t="shared" si="12"/>
        <v>45592991</v>
      </c>
      <c r="O47" s="37">
        <f t="shared" si="2"/>
        <v>1175.1073739013891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18" t="s">
        <v>96</v>
      </c>
      <c r="M49" s="118"/>
      <c r="N49" s="118"/>
      <c r="O49" s="41">
        <v>38799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74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2458044</v>
      </c>
      <c r="E5" s="26">
        <f t="shared" si="0"/>
        <v>2861340</v>
      </c>
      <c r="F5" s="26">
        <f t="shared" si="0"/>
        <v>736548</v>
      </c>
      <c r="G5" s="26">
        <f t="shared" si="0"/>
        <v>18417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6074349</v>
      </c>
      <c r="O5" s="32">
        <f t="shared" ref="O5:O46" si="2">(N5/O$48)</f>
        <v>159.12267511919109</v>
      </c>
      <c r="P5" s="6"/>
    </row>
    <row r="6" spans="1:133">
      <c r="A6" s="12"/>
      <c r="B6" s="44">
        <v>511</v>
      </c>
      <c r="C6" s="20" t="s">
        <v>20</v>
      </c>
      <c r="D6" s="46">
        <v>772381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772381</v>
      </c>
      <c r="O6" s="47">
        <f t="shared" si="2"/>
        <v>20.233169172735369</v>
      </c>
      <c r="P6" s="9"/>
    </row>
    <row r="7" spans="1:133">
      <c r="A7" s="12"/>
      <c r="B7" s="44">
        <v>512</v>
      </c>
      <c r="C7" s="20" t="s">
        <v>21</v>
      </c>
      <c r="D7" s="46">
        <v>115493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115493</v>
      </c>
      <c r="O7" s="47">
        <f t="shared" si="2"/>
        <v>3.0254361607376747</v>
      </c>
      <c r="P7" s="9"/>
    </row>
    <row r="8" spans="1:133">
      <c r="A8" s="12"/>
      <c r="B8" s="44">
        <v>513</v>
      </c>
      <c r="C8" s="20" t="s">
        <v>22</v>
      </c>
      <c r="D8" s="46">
        <v>464783</v>
      </c>
      <c r="E8" s="46">
        <v>2602408</v>
      </c>
      <c r="F8" s="46">
        <v>0</v>
      </c>
      <c r="G8" s="46">
        <v>18417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3085608</v>
      </c>
      <c r="O8" s="47">
        <f t="shared" si="2"/>
        <v>80.830093781107564</v>
      </c>
      <c r="P8" s="9"/>
    </row>
    <row r="9" spans="1:133">
      <c r="A9" s="12"/>
      <c r="B9" s="44">
        <v>514</v>
      </c>
      <c r="C9" s="20" t="s">
        <v>23</v>
      </c>
      <c r="D9" s="46">
        <v>31665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31665</v>
      </c>
      <c r="O9" s="47">
        <f t="shared" si="2"/>
        <v>0.82949127678524648</v>
      </c>
      <c r="P9" s="9"/>
    </row>
    <row r="10" spans="1:133">
      <c r="A10" s="12"/>
      <c r="B10" s="44">
        <v>519</v>
      </c>
      <c r="C10" s="20" t="s">
        <v>25</v>
      </c>
      <c r="D10" s="46">
        <v>1073722</v>
      </c>
      <c r="E10" s="46">
        <v>258932</v>
      </c>
      <c r="F10" s="46">
        <v>736548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2069202</v>
      </c>
      <c r="O10" s="47">
        <f t="shared" si="2"/>
        <v>54.204484727825225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SUM(D12:D18)</f>
        <v>1576727</v>
      </c>
      <c r="E11" s="31">
        <f t="shared" si="3"/>
        <v>7300428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8877155</v>
      </c>
      <c r="O11" s="43">
        <f t="shared" si="2"/>
        <v>232.54453292817101</v>
      </c>
      <c r="P11" s="10"/>
    </row>
    <row r="12" spans="1:133">
      <c r="A12" s="12"/>
      <c r="B12" s="44">
        <v>521</v>
      </c>
      <c r="C12" s="20" t="s">
        <v>27</v>
      </c>
      <c r="D12" s="46">
        <v>0</v>
      </c>
      <c r="E12" s="46">
        <v>3158434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3158434</v>
      </c>
      <c r="O12" s="47">
        <f t="shared" si="2"/>
        <v>82.737832032273275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924102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924102</v>
      </c>
      <c r="O13" s="47">
        <f t="shared" si="2"/>
        <v>24.207628228637294</v>
      </c>
      <c r="P13" s="9"/>
    </row>
    <row r="14" spans="1:133">
      <c r="A14" s="12"/>
      <c r="B14" s="44">
        <v>523</v>
      </c>
      <c r="C14" s="20" t="s">
        <v>29</v>
      </c>
      <c r="D14" s="46">
        <v>0</v>
      </c>
      <c r="E14" s="46">
        <v>1862166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1862166</v>
      </c>
      <c r="O14" s="47">
        <f t="shared" si="2"/>
        <v>48.781002776759053</v>
      </c>
      <c r="P14" s="9"/>
    </row>
    <row r="15" spans="1:133">
      <c r="A15" s="12"/>
      <c r="B15" s="44">
        <v>524</v>
      </c>
      <c r="C15" s="20" t="s">
        <v>30</v>
      </c>
      <c r="D15" s="46">
        <v>0</v>
      </c>
      <c r="E15" s="46">
        <v>494243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494243</v>
      </c>
      <c r="O15" s="47">
        <f t="shared" si="2"/>
        <v>12.947110598836904</v>
      </c>
      <c r="P15" s="9"/>
    </row>
    <row r="16" spans="1:133">
      <c r="A16" s="12"/>
      <c r="B16" s="44">
        <v>525</v>
      </c>
      <c r="C16" s="20" t="s">
        <v>31</v>
      </c>
      <c r="D16" s="46">
        <v>0</v>
      </c>
      <c r="E16" s="46">
        <v>147989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147989</v>
      </c>
      <c r="O16" s="47">
        <f t="shared" si="2"/>
        <v>3.8766961806465132</v>
      </c>
      <c r="P16" s="9"/>
    </row>
    <row r="17" spans="1:16">
      <c r="A17" s="12"/>
      <c r="B17" s="44">
        <v>526</v>
      </c>
      <c r="C17" s="20" t="s">
        <v>32</v>
      </c>
      <c r="D17" s="46">
        <v>1549540</v>
      </c>
      <c r="E17" s="46">
        <v>77271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1626811</v>
      </c>
      <c r="O17" s="47">
        <f t="shared" si="2"/>
        <v>42.615680829884212</v>
      </c>
      <c r="P17" s="9"/>
    </row>
    <row r="18" spans="1:16">
      <c r="A18" s="12"/>
      <c r="B18" s="44">
        <v>529</v>
      </c>
      <c r="C18" s="20" t="s">
        <v>34</v>
      </c>
      <c r="D18" s="46">
        <v>27187</v>
      </c>
      <c r="E18" s="46">
        <v>636223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663410</v>
      </c>
      <c r="O18" s="47">
        <f t="shared" si="2"/>
        <v>17.378582281133756</v>
      </c>
      <c r="P18" s="9"/>
    </row>
    <row r="19" spans="1:16" ht="15.75">
      <c r="A19" s="28" t="s">
        <v>35</v>
      </c>
      <c r="B19" s="29"/>
      <c r="C19" s="30"/>
      <c r="D19" s="31">
        <f t="shared" ref="D19:M19" si="5">SUM(D20:D22)</f>
        <v>394640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4844673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5239313</v>
      </c>
      <c r="O19" s="43">
        <f t="shared" si="2"/>
        <v>137.2482055849531</v>
      </c>
      <c r="P19" s="10"/>
    </row>
    <row r="20" spans="1:16">
      <c r="A20" s="12"/>
      <c r="B20" s="44">
        <v>534</v>
      </c>
      <c r="C20" s="20" t="s">
        <v>36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4844673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4844673</v>
      </c>
      <c r="O20" s="47">
        <f t="shared" si="2"/>
        <v>126.91027924765547</v>
      </c>
      <c r="P20" s="9"/>
    </row>
    <row r="21" spans="1:16">
      <c r="A21" s="12"/>
      <c r="B21" s="44">
        <v>537</v>
      </c>
      <c r="C21" s="20" t="s">
        <v>37</v>
      </c>
      <c r="D21" s="46">
        <v>116855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116855</v>
      </c>
      <c r="O21" s="47">
        <f t="shared" si="2"/>
        <v>3.0611148949546814</v>
      </c>
      <c r="P21" s="9"/>
    </row>
    <row r="22" spans="1:16">
      <c r="A22" s="12"/>
      <c r="B22" s="44">
        <v>539</v>
      </c>
      <c r="C22" s="20" t="s">
        <v>102</v>
      </c>
      <c r="D22" s="46">
        <v>277785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277785</v>
      </c>
      <c r="O22" s="47">
        <f t="shared" si="2"/>
        <v>7.2768114423429555</v>
      </c>
      <c r="P22" s="9"/>
    </row>
    <row r="23" spans="1:16" ht="15.75">
      <c r="A23" s="28" t="s">
        <v>38</v>
      </c>
      <c r="B23" s="29"/>
      <c r="C23" s="30"/>
      <c r="D23" s="31">
        <f t="shared" ref="D23:M23" si="6">SUM(D24:D25)</f>
        <v>799831</v>
      </c>
      <c r="E23" s="31">
        <f t="shared" si="6"/>
        <v>9887958</v>
      </c>
      <c r="F23" s="31">
        <f t="shared" si="6"/>
        <v>0</v>
      </c>
      <c r="G23" s="31">
        <f t="shared" si="6"/>
        <v>1255014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11942803</v>
      </c>
      <c r="O23" s="43">
        <f t="shared" si="2"/>
        <v>312.85175774087077</v>
      </c>
      <c r="P23" s="10"/>
    </row>
    <row r="24" spans="1:16">
      <c r="A24" s="12"/>
      <c r="B24" s="44">
        <v>541</v>
      </c>
      <c r="C24" s="20" t="s">
        <v>39</v>
      </c>
      <c r="D24" s="46">
        <v>0</v>
      </c>
      <c r="E24" s="46">
        <v>9887958</v>
      </c>
      <c r="F24" s="46">
        <v>0</v>
      </c>
      <c r="G24" s="46">
        <v>1255014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11142972</v>
      </c>
      <c r="O24" s="47">
        <f t="shared" si="2"/>
        <v>291.89951275737411</v>
      </c>
      <c r="P24" s="9"/>
    </row>
    <row r="25" spans="1:16">
      <c r="A25" s="12"/>
      <c r="B25" s="44">
        <v>542</v>
      </c>
      <c r="C25" s="20" t="s">
        <v>40</v>
      </c>
      <c r="D25" s="46">
        <v>799831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799831</v>
      </c>
      <c r="O25" s="47">
        <f t="shared" si="2"/>
        <v>20.95224498349662</v>
      </c>
      <c r="P25" s="9"/>
    </row>
    <row r="26" spans="1:16" ht="15.75">
      <c r="A26" s="28" t="s">
        <v>41</v>
      </c>
      <c r="B26" s="29"/>
      <c r="C26" s="30"/>
      <c r="D26" s="31">
        <f t="shared" ref="D26:M26" si="8">SUM(D27:D29)</f>
        <v>92226</v>
      </c>
      <c r="E26" s="31">
        <f t="shared" si="8"/>
        <v>512500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604726</v>
      </c>
      <c r="O26" s="43">
        <f t="shared" si="2"/>
        <v>15.841305600670614</v>
      </c>
      <c r="P26" s="10"/>
    </row>
    <row r="27" spans="1:16">
      <c r="A27" s="13"/>
      <c r="B27" s="45">
        <v>552</v>
      </c>
      <c r="C27" s="21" t="s">
        <v>42</v>
      </c>
      <c r="D27" s="46">
        <v>58904</v>
      </c>
      <c r="E27" s="46">
        <v>102725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161629</v>
      </c>
      <c r="O27" s="47">
        <f t="shared" si="2"/>
        <v>4.2340074396185887</v>
      </c>
      <c r="P27" s="9"/>
    </row>
    <row r="28" spans="1:16">
      <c r="A28" s="13"/>
      <c r="B28" s="45">
        <v>553</v>
      </c>
      <c r="C28" s="21" t="s">
        <v>43</v>
      </c>
      <c r="D28" s="46">
        <v>33322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33322</v>
      </c>
      <c r="O28" s="47">
        <f t="shared" si="2"/>
        <v>0.87289778383192751</v>
      </c>
      <c r="P28" s="9"/>
    </row>
    <row r="29" spans="1:16">
      <c r="A29" s="13"/>
      <c r="B29" s="45">
        <v>559</v>
      </c>
      <c r="C29" s="21" t="s">
        <v>63</v>
      </c>
      <c r="D29" s="46">
        <v>0</v>
      </c>
      <c r="E29" s="46">
        <v>409775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409775</v>
      </c>
      <c r="O29" s="47">
        <f t="shared" si="2"/>
        <v>10.734400377220098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SUM(D31:D33)</f>
        <v>1166353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1166353</v>
      </c>
      <c r="O30" s="43">
        <f t="shared" si="2"/>
        <v>30.553596688845811</v>
      </c>
      <c r="P30" s="10"/>
    </row>
    <row r="31" spans="1:16">
      <c r="A31" s="12"/>
      <c r="B31" s="44">
        <v>561</v>
      </c>
      <c r="C31" s="20" t="s">
        <v>120</v>
      </c>
      <c r="D31" s="46">
        <v>213640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213640</v>
      </c>
      <c r="O31" s="47">
        <f t="shared" si="2"/>
        <v>5.59647927909048</v>
      </c>
      <c r="P31" s="9"/>
    </row>
    <row r="32" spans="1:16">
      <c r="A32" s="12"/>
      <c r="B32" s="44">
        <v>562</v>
      </c>
      <c r="C32" s="20" t="s">
        <v>46</v>
      </c>
      <c r="D32" s="46">
        <v>937713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6" si="10">SUM(D32:M32)</f>
        <v>937713</v>
      </c>
      <c r="O32" s="47">
        <f t="shared" si="2"/>
        <v>24.56417980824645</v>
      </c>
      <c r="P32" s="9"/>
    </row>
    <row r="33" spans="1:119">
      <c r="A33" s="12"/>
      <c r="B33" s="44">
        <v>563</v>
      </c>
      <c r="C33" s="20" t="s">
        <v>47</v>
      </c>
      <c r="D33" s="46">
        <v>15000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15000</v>
      </c>
      <c r="O33" s="47">
        <f t="shared" si="2"/>
        <v>0.39293760150888041</v>
      </c>
      <c r="P33" s="9"/>
    </row>
    <row r="34" spans="1:119" ht="15.75">
      <c r="A34" s="28" t="s">
        <v>50</v>
      </c>
      <c r="B34" s="29"/>
      <c r="C34" s="30"/>
      <c r="D34" s="31">
        <f t="shared" ref="D34:M34" si="11">SUM(D35:D36)</f>
        <v>43017</v>
      </c>
      <c r="E34" s="31">
        <f t="shared" si="11"/>
        <v>2418220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2461237</v>
      </c>
      <c r="O34" s="43">
        <f t="shared" si="2"/>
        <v>64.474170901660813</v>
      </c>
      <c r="P34" s="9"/>
    </row>
    <row r="35" spans="1:119">
      <c r="A35" s="12"/>
      <c r="B35" s="44">
        <v>571</v>
      </c>
      <c r="C35" s="20" t="s">
        <v>51</v>
      </c>
      <c r="D35" s="46">
        <v>0</v>
      </c>
      <c r="E35" s="46">
        <v>1707046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1707046</v>
      </c>
      <c r="O35" s="47">
        <f t="shared" si="2"/>
        <v>44.717504060355218</v>
      </c>
      <c r="P35" s="9"/>
    </row>
    <row r="36" spans="1:119">
      <c r="A36" s="12"/>
      <c r="B36" s="44">
        <v>572</v>
      </c>
      <c r="C36" s="20" t="s">
        <v>52</v>
      </c>
      <c r="D36" s="46">
        <v>43017</v>
      </c>
      <c r="E36" s="46">
        <v>711174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754191</v>
      </c>
      <c r="O36" s="47">
        <f t="shared" si="2"/>
        <v>19.756666841305602</v>
      </c>
      <c r="P36" s="9"/>
    </row>
    <row r="37" spans="1:119" ht="15.75">
      <c r="A37" s="28" t="s">
        <v>59</v>
      </c>
      <c r="B37" s="29"/>
      <c r="C37" s="30"/>
      <c r="D37" s="31">
        <f t="shared" ref="D37:M37" si="12">SUM(D38:D38)</f>
        <v>2038325</v>
      </c>
      <c r="E37" s="31">
        <f t="shared" si="12"/>
        <v>5710412</v>
      </c>
      <c r="F37" s="31">
        <f t="shared" si="12"/>
        <v>0</v>
      </c>
      <c r="G37" s="31">
        <f t="shared" si="12"/>
        <v>85000</v>
      </c>
      <c r="H37" s="31">
        <f t="shared" si="12"/>
        <v>0</v>
      </c>
      <c r="I37" s="31">
        <f t="shared" si="12"/>
        <v>1537980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9371717</v>
      </c>
      <c r="O37" s="43">
        <f t="shared" si="2"/>
        <v>245.5</v>
      </c>
      <c r="P37" s="9"/>
    </row>
    <row r="38" spans="1:119">
      <c r="A38" s="12"/>
      <c r="B38" s="44">
        <v>581</v>
      </c>
      <c r="C38" s="20" t="s">
        <v>54</v>
      </c>
      <c r="D38" s="46">
        <v>2038325</v>
      </c>
      <c r="E38" s="46">
        <v>5710412</v>
      </c>
      <c r="F38" s="46">
        <v>0</v>
      </c>
      <c r="G38" s="46">
        <v>85000</v>
      </c>
      <c r="H38" s="46">
        <v>0</v>
      </c>
      <c r="I38" s="46">
        <v>1537980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9371717</v>
      </c>
      <c r="O38" s="47">
        <f t="shared" si="2"/>
        <v>245.5</v>
      </c>
      <c r="P38" s="9"/>
    </row>
    <row r="39" spans="1:119" ht="15.75">
      <c r="A39" s="28" t="s">
        <v>55</v>
      </c>
      <c r="B39" s="29"/>
      <c r="C39" s="30"/>
      <c r="D39" s="31">
        <f t="shared" ref="D39:M39" si="13">SUM(D40:D45)</f>
        <v>0</v>
      </c>
      <c r="E39" s="31">
        <f t="shared" si="13"/>
        <v>1877649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0"/>
        <v>1877649</v>
      </c>
      <c r="O39" s="43">
        <f t="shared" si="2"/>
        <v>49.186592969036518</v>
      </c>
      <c r="P39" s="9"/>
    </row>
    <row r="40" spans="1:119">
      <c r="A40" s="12"/>
      <c r="B40" s="44">
        <v>601</v>
      </c>
      <c r="C40" s="20" t="s">
        <v>77</v>
      </c>
      <c r="D40" s="46">
        <v>0</v>
      </c>
      <c r="E40" s="46">
        <v>748024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748024</v>
      </c>
      <c r="O40" s="47">
        <f t="shared" si="2"/>
        <v>19.59511709540525</v>
      </c>
      <c r="P40" s="9"/>
    </row>
    <row r="41" spans="1:119">
      <c r="A41" s="12"/>
      <c r="B41" s="44">
        <v>604</v>
      </c>
      <c r="C41" s="20" t="s">
        <v>67</v>
      </c>
      <c r="D41" s="46">
        <v>0</v>
      </c>
      <c r="E41" s="46">
        <v>480441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480441</v>
      </c>
      <c r="O41" s="47">
        <f t="shared" si="2"/>
        <v>12.585555613768534</v>
      </c>
      <c r="P41" s="9"/>
    </row>
    <row r="42" spans="1:119">
      <c r="A42" s="12"/>
      <c r="B42" s="44">
        <v>634</v>
      </c>
      <c r="C42" s="20" t="s">
        <v>91</v>
      </c>
      <c r="D42" s="46">
        <v>0</v>
      </c>
      <c r="E42" s="46">
        <v>480649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480649</v>
      </c>
      <c r="O42" s="47">
        <f t="shared" si="2"/>
        <v>12.591004348509456</v>
      </c>
      <c r="P42" s="9"/>
    </row>
    <row r="43" spans="1:119">
      <c r="A43" s="12"/>
      <c r="B43" s="44">
        <v>674</v>
      </c>
      <c r="C43" s="20" t="s">
        <v>92</v>
      </c>
      <c r="D43" s="46">
        <v>0</v>
      </c>
      <c r="E43" s="46">
        <v>52789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52789</v>
      </c>
      <c r="O43" s="47">
        <f t="shared" si="2"/>
        <v>1.3828522030701524</v>
      </c>
      <c r="P43" s="9"/>
    </row>
    <row r="44" spans="1:119">
      <c r="A44" s="12"/>
      <c r="B44" s="44">
        <v>712</v>
      </c>
      <c r="C44" s="20" t="s">
        <v>83</v>
      </c>
      <c r="D44" s="46">
        <v>0</v>
      </c>
      <c r="E44" s="46">
        <v>29034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29034</v>
      </c>
      <c r="O44" s="47">
        <f t="shared" si="2"/>
        <v>0.76057002148058883</v>
      </c>
      <c r="P44" s="9"/>
    </row>
    <row r="45" spans="1:119" ht="15.75" thickBot="1">
      <c r="A45" s="12"/>
      <c r="B45" s="44">
        <v>719</v>
      </c>
      <c r="C45" s="20" t="s">
        <v>121</v>
      </c>
      <c r="D45" s="46">
        <v>0</v>
      </c>
      <c r="E45" s="46">
        <v>86712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86712</v>
      </c>
      <c r="O45" s="47">
        <f t="shared" si="2"/>
        <v>2.2714936868025357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SUM(D5,D11,D19,D23,D26,D30,D34,D37,D39)</f>
        <v>8569163</v>
      </c>
      <c r="E46" s="15">
        <f t="shared" si="14"/>
        <v>30568507</v>
      </c>
      <c r="F46" s="15">
        <f t="shared" si="14"/>
        <v>736548</v>
      </c>
      <c r="G46" s="15">
        <f t="shared" si="14"/>
        <v>1358431</v>
      </c>
      <c r="H46" s="15">
        <f t="shared" si="14"/>
        <v>0</v>
      </c>
      <c r="I46" s="15">
        <f t="shared" si="14"/>
        <v>6382653</v>
      </c>
      <c r="J46" s="15">
        <f t="shared" si="14"/>
        <v>0</v>
      </c>
      <c r="K46" s="15">
        <f t="shared" si="14"/>
        <v>0</v>
      </c>
      <c r="L46" s="15">
        <f t="shared" si="14"/>
        <v>0</v>
      </c>
      <c r="M46" s="15">
        <f t="shared" si="14"/>
        <v>0</v>
      </c>
      <c r="N46" s="15">
        <f t="shared" si="10"/>
        <v>47615302</v>
      </c>
      <c r="O46" s="37">
        <f t="shared" si="2"/>
        <v>1247.3228375333997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18" t="s">
        <v>122</v>
      </c>
      <c r="M48" s="118"/>
      <c r="N48" s="118"/>
      <c r="O48" s="41">
        <v>38174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74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142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143</v>
      </c>
      <c r="N4" s="34" t="s">
        <v>5</v>
      </c>
      <c r="O4" s="34" t="s">
        <v>144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10117171</v>
      </c>
      <c r="E5" s="26">
        <f t="shared" si="0"/>
        <v>4410696</v>
      </c>
      <c r="F5" s="26">
        <f t="shared" si="0"/>
        <v>0</v>
      </c>
      <c r="G5" s="26">
        <f t="shared" si="0"/>
        <v>60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52232535</v>
      </c>
      <c r="N5" s="26">
        <f t="shared" si="0"/>
        <v>0</v>
      </c>
      <c r="O5" s="27">
        <f>SUM(D5:N5)</f>
        <v>66760462</v>
      </c>
      <c r="P5" s="32">
        <f t="shared" ref="P5:P44" si="1">(O5/P$46)</f>
        <v>1493.9236931614751</v>
      </c>
      <c r="Q5" s="6"/>
    </row>
    <row r="6" spans="1:134">
      <c r="A6" s="12"/>
      <c r="B6" s="44">
        <v>511</v>
      </c>
      <c r="C6" s="20" t="s">
        <v>20</v>
      </c>
      <c r="D6" s="46">
        <v>6411993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6411993</v>
      </c>
      <c r="P6" s="47">
        <f t="shared" si="1"/>
        <v>143.48355263157896</v>
      </c>
      <c r="Q6" s="9"/>
    </row>
    <row r="7" spans="1:134">
      <c r="A7" s="12"/>
      <c r="B7" s="44">
        <v>512</v>
      </c>
      <c r="C7" s="20" t="s">
        <v>21</v>
      </c>
      <c r="D7" s="46">
        <v>658236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658236</v>
      </c>
      <c r="P7" s="47">
        <f t="shared" si="1"/>
        <v>14.729591836734693</v>
      </c>
      <c r="Q7" s="9"/>
    </row>
    <row r="8" spans="1:134">
      <c r="A8" s="12"/>
      <c r="B8" s="44">
        <v>513</v>
      </c>
      <c r="C8" s="20" t="s">
        <v>22</v>
      </c>
      <c r="D8" s="46">
        <v>876089</v>
      </c>
      <c r="E8" s="46">
        <v>3298971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49769596</v>
      </c>
      <c r="N8" s="46">
        <v>0</v>
      </c>
      <c r="O8" s="46">
        <f t="shared" si="2"/>
        <v>53944656</v>
      </c>
      <c r="P8" s="47">
        <f t="shared" si="1"/>
        <v>1207.139634801289</v>
      </c>
      <c r="Q8" s="9"/>
    </row>
    <row r="9" spans="1:134">
      <c r="A9" s="12"/>
      <c r="B9" s="44">
        <v>514</v>
      </c>
      <c r="C9" s="20" t="s">
        <v>23</v>
      </c>
      <c r="D9" s="46">
        <v>163160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163160</v>
      </c>
      <c r="P9" s="47">
        <f t="shared" si="1"/>
        <v>3.6510920157536697</v>
      </c>
      <c r="Q9" s="9"/>
    </row>
    <row r="10" spans="1:134">
      <c r="A10" s="12"/>
      <c r="B10" s="44">
        <v>516</v>
      </c>
      <c r="C10" s="20" t="s">
        <v>24</v>
      </c>
      <c r="D10" s="46">
        <v>23381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23381</v>
      </c>
      <c r="P10" s="47">
        <f t="shared" si="1"/>
        <v>0.52320533476548514</v>
      </c>
      <c r="Q10" s="9"/>
    </row>
    <row r="11" spans="1:134">
      <c r="A11" s="12"/>
      <c r="B11" s="44">
        <v>519</v>
      </c>
      <c r="C11" s="20" t="s">
        <v>25</v>
      </c>
      <c r="D11" s="46">
        <v>1984312</v>
      </c>
      <c r="E11" s="46">
        <v>1111725</v>
      </c>
      <c r="F11" s="46">
        <v>0</v>
      </c>
      <c r="G11" s="46">
        <v>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2462939</v>
      </c>
      <c r="N11" s="46">
        <v>0</v>
      </c>
      <c r="O11" s="46">
        <f t="shared" si="2"/>
        <v>5559036</v>
      </c>
      <c r="P11" s="47">
        <f t="shared" si="1"/>
        <v>124.39661654135338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SUM(D13:D20)</f>
        <v>8681431</v>
      </c>
      <c r="E12" s="31">
        <f t="shared" si="3"/>
        <v>13386315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163629</v>
      </c>
      <c r="N12" s="31">
        <f t="shared" si="3"/>
        <v>0</v>
      </c>
      <c r="O12" s="42">
        <f>SUM(D12:N12)</f>
        <v>22231375</v>
      </c>
      <c r="P12" s="43">
        <f t="shared" si="1"/>
        <v>497.47974847833871</v>
      </c>
      <c r="Q12" s="10"/>
    </row>
    <row r="13" spans="1:134">
      <c r="A13" s="12"/>
      <c r="B13" s="44">
        <v>521</v>
      </c>
      <c r="C13" s="20" t="s">
        <v>27</v>
      </c>
      <c r="D13" s="46">
        <v>0</v>
      </c>
      <c r="E13" s="46">
        <v>7850748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163629</v>
      </c>
      <c r="N13" s="46">
        <v>0</v>
      </c>
      <c r="O13" s="46">
        <f>SUM(D13:N13)</f>
        <v>8014377</v>
      </c>
      <c r="P13" s="47">
        <f t="shared" si="1"/>
        <v>179.34069548872179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1028837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1028837</v>
      </c>
      <c r="P14" s="47">
        <f t="shared" si="1"/>
        <v>23.02266827783745</v>
      </c>
      <c r="Q14" s="9"/>
    </row>
    <row r="15" spans="1:134">
      <c r="A15" s="12"/>
      <c r="B15" s="44">
        <v>523</v>
      </c>
      <c r="C15" s="20" t="s">
        <v>29</v>
      </c>
      <c r="D15" s="46">
        <v>0</v>
      </c>
      <c r="E15" s="46">
        <v>3023851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3023851</v>
      </c>
      <c r="P15" s="47">
        <f t="shared" si="1"/>
        <v>67.665838703902608</v>
      </c>
      <c r="Q15" s="9"/>
    </row>
    <row r="16" spans="1:134">
      <c r="A16" s="12"/>
      <c r="B16" s="44">
        <v>524</v>
      </c>
      <c r="C16" s="20" t="s">
        <v>30</v>
      </c>
      <c r="D16" s="46">
        <v>112879</v>
      </c>
      <c r="E16" s="46">
        <v>333307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446186</v>
      </c>
      <c r="P16" s="47">
        <f t="shared" si="1"/>
        <v>9.984470103831006</v>
      </c>
      <c r="Q16" s="9"/>
    </row>
    <row r="17" spans="1:17">
      <c r="A17" s="12"/>
      <c r="B17" s="44">
        <v>525</v>
      </c>
      <c r="C17" s="20" t="s">
        <v>31</v>
      </c>
      <c r="D17" s="46">
        <v>0</v>
      </c>
      <c r="E17" s="46">
        <v>29674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29674</v>
      </c>
      <c r="P17" s="47">
        <f t="shared" si="1"/>
        <v>0.66402613677049771</v>
      </c>
      <c r="Q17" s="9"/>
    </row>
    <row r="18" spans="1:17">
      <c r="A18" s="12"/>
      <c r="B18" s="44">
        <v>526</v>
      </c>
      <c r="C18" s="20" t="s">
        <v>32</v>
      </c>
      <c r="D18" s="46">
        <v>8568552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8568552</v>
      </c>
      <c r="P18" s="47">
        <f t="shared" si="1"/>
        <v>191.74167561761547</v>
      </c>
      <c r="Q18" s="9"/>
    </row>
    <row r="19" spans="1:17">
      <c r="A19" s="12"/>
      <c r="B19" s="44">
        <v>527</v>
      </c>
      <c r="C19" s="20" t="s">
        <v>33</v>
      </c>
      <c r="D19" s="46">
        <v>0</v>
      </c>
      <c r="E19" s="46">
        <v>212336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212336</v>
      </c>
      <c r="P19" s="47">
        <f t="shared" si="1"/>
        <v>4.7515216612960973</v>
      </c>
      <c r="Q19" s="9"/>
    </row>
    <row r="20" spans="1:17">
      <c r="A20" s="12"/>
      <c r="B20" s="44">
        <v>529</v>
      </c>
      <c r="C20" s="20" t="s">
        <v>34</v>
      </c>
      <c r="D20" s="46">
        <v>0</v>
      </c>
      <c r="E20" s="46">
        <v>907562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907562</v>
      </c>
      <c r="P20" s="47">
        <f t="shared" si="1"/>
        <v>20.308852488363765</v>
      </c>
      <c r="Q20" s="9"/>
    </row>
    <row r="21" spans="1:17" ht="15.75">
      <c r="A21" s="28" t="s">
        <v>35</v>
      </c>
      <c r="B21" s="29"/>
      <c r="C21" s="30"/>
      <c r="D21" s="31">
        <f t="shared" ref="D21:N21" si="5">SUM(D22:D24)</f>
        <v>917762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4976781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5894543</v>
      </c>
      <c r="P21" s="43">
        <f t="shared" si="1"/>
        <v>131.90438148943787</v>
      </c>
      <c r="Q21" s="10"/>
    </row>
    <row r="22" spans="1:17">
      <c r="A22" s="12"/>
      <c r="B22" s="44">
        <v>533</v>
      </c>
      <c r="C22" s="20" t="s">
        <v>124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61440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38" si="6">SUM(D22:N22)</f>
        <v>61440</v>
      </c>
      <c r="P22" s="47">
        <f t="shared" si="1"/>
        <v>1.3748657357679914</v>
      </c>
      <c r="Q22" s="9"/>
    </row>
    <row r="23" spans="1:17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4915341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4915341</v>
      </c>
      <c r="P23" s="47">
        <f t="shared" si="1"/>
        <v>109.99241407089151</v>
      </c>
      <c r="Q23" s="9"/>
    </row>
    <row r="24" spans="1:17">
      <c r="A24" s="12"/>
      <c r="B24" s="44">
        <v>537</v>
      </c>
      <c r="C24" s="20" t="s">
        <v>37</v>
      </c>
      <c r="D24" s="46">
        <v>917762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917762</v>
      </c>
      <c r="P24" s="47">
        <f t="shared" si="1"/>
        <v>20.537101682778374</v>
      </c>
      <c r="Q24" s="9"/>
    </row>
    <row r="25" spans="1:17" ht="15.75">
      <c r="A25" s="28" t="s">
        <v>38</v>
      </c>
      <c r="B25" s="29"/>
      <c r="C25" s="30"/>
      <c r="D25" s="31">
        <f t="shared" ref="D25:N25" si="7">SUM(D26:D27)</f>
        <v>992720</v>
      </c>
      <c r="E25" s="31">
        <f t="shared" si="7"/>
        <v>9071298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10064018</v>
      </c>
      <c r="P25" s="43">
        <f t="shared" si="1"/>
        <v>225.20627461510921</v>
      </c>
      <c r="Q25" s="10"/>
    </row>
    <row r="26" spans="1:17">
      <c r="A26" s="12"/>
      <c r="B26" s="44">
        <v>541</v>
      </c>
      <c r="C26" s="20" t="s">
        <v>39</v>
      </c>
      <c r="D26" s="46">
        <v>0</v>
      </c>
      <c r="E26" s="46">
        <v>9071298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9071298</v>
      </c>
      <c r="P26" s="47">
        <f t="shared" si="1"/>
        <v>202.99180988184747</v>
      </c>
      <c r="Q26" s="9"/>
    </row>
    <row r="27" spans="1:17">
      <c r="A27" s="12"/>
      <c r="B27" s="44">
        <v>542</v>
      </c>
      <c r="C27" s="20" t="s">
        <v>40</v>
      </c>
      <c r="D27" s="46">
        <v>992720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992720</v>
      </c>
      <c r="P27" s="47">
        <f t="shared" si="1"/>
        <v>22.214464733261725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SUM(D29:D31)</f>
        <v>451104</v>
      </c>
      <c r="E28" s="31">
        <f t="shared" si="8"/>
        <v>375851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826955</v>
      </c>
      <c r="P28" s="43">
        <f t="shared" si="1"/>
        <v>18.505079663444324</v>
      </c>
      <c r="Q28" s="10"/>
    </row>
    <row r="29" spans="1:17">
      <c r="A29" s="13"/>
      <c r="B29" s="45">
        <v>552</v>
      </c>
      <c r="C29" s="21" t="s">
        <v>42</v>
      </c>
      <c r="D29" s="46">
        <v>375242</v>
      </c>
      <c r="E29" s="46">
        <v>219038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594280</v>
      </c>
      <c r="P29" s="47">
        <f t="shared" si="1"/>
        <v>13.298424633011098</v>
      </c>
      <c r="Q29" s="9"/>
    </row>
    <row r="30" spans="1:17">
      <c r="A30" s="13"/>
      <c r="B30" s="45">
        <v>553</v>
      </c>
      <c r="C30" s="21" t="s">
        <v>43</v>
      </c>
      <c r="D30" s="46">
        <v>75862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75862</v>
      </c>
      <c r="P30" s="47">
        <f t="shared" si="1"/>
        <v>1.697592194772646</v>
      </c>
      <c r="Q30" s="9"/>
    </row>
    <row r="31" spans="1:17">
      <c r="A31" s="13"/>
      <c r="B31" s="45">
        <v>559</v>
      </c>
      <c r="C31" s="21" t="s">
        <v>63</v>
      </c>
      <c r="D31" s="46">
        <v>0</v>
      </c>
      <c r="E31" s="46">
        <v>156813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156813</v>
      </c>
      <c r="P31" s="47">
        <f t="shared" si="1"/>
        <v>3.50906283566058</v>
      </c>
      <c r="Q31" s="9"/>
    </row>
    <row r="32" spans="1:17" ht="15.75">
      <c r="A32" s="28" t="s">
        <v>45</v>
      </c>
      <c r="B32" s="29"/>
      <c r="C32" s="30"/>
      <c r="D32" s="31">
        <f t="shared" ref="D32:N32" si="9">SUM(D33:D35)</f>
        <v>994556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994556</v>
      </c>
      <c r="P32" s="43">
        <f t="shared" si="1"/>
        <v>22.255549588256354</v>
      </c>
      <c r="Q32" s="10"/>
    </row>
    <row r="33" spans="1:120">
      <c r="A33" s="12"/>
      <c r="B33" s="44">
        <v>562</v>
      </c>
      <c r="C33" s="20" t="s">
        <v>46</v>
      </c>
      <c r="D33" s="46">
        <v>141349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141349</v>
      </c>
      <c r="P33" s="47">
        <f t="shared" si="1"/>
        <v>3.1630191550304332</v>
      </c>
      <c r="Q33" s="9"/>
    </row>
    <row r="34" spans="1:120">
      <c r="A34" s="12"/>
      <c r="B34" s="44">
        <v>564</v>
      </c>
      <c r="C34" s="20" t="s">
        <v>48</v>
      </c>
      <c r="D34" s="46">
        <v>858855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858855</v>
      </c>
      <c r="P34" s="47">
        <f t="shared" si="1"/>
        <v>19.21891783029001</v>
      </c>
      <c r="Q34" s="9"/>
    </row>
    <row r="35" spans="1:120">
      <c r="A35" s="12"/>
      <c r="B35" s="44">
        <v>569</v>
      </c>
      <c r="C35" s="20" t="s">
        <v>49</v>
      </c>
      <c r="D35" s="46">
        <v>-5648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-5648</v>
      </c>
      <c r="P35" s="47">
        <f t="shared" si="1"/>
        <v>-0.1263873970640888</v>
      </c>
      <c r="Q35" s="9"/>
    </row>
    <row r="36" spans="1:120" ht="15.75">
      <c r="A36" s="28" t="s">
        <v>50</v>
      </c>
      <c r="B36" s="29"/>
      <c r="C36" s="30"/>
      <c r="D36" s="31">
        <f t="shared" ref="D36:N36" si="10">SUM(D37:D38)</f>
        <v>204209</v>
      </c>
      <c r="E36" s="31">
        <f t="shared" si="10"/>
        <v>5652849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>SUM(D36:N36)</f>
        <v>5857058</v>
      </c>
      <c r="P36" s="43">
        <f t="shared" si="1"/>
        <v>131.0655656999642</v>
      </c>
      <c r="Q36" s="9"/>
    </row>
    <row r="37" spans="1:120">
      <c r="A37" s="12"/>
      <c r="B37" s="44">
        <v>571</v>
      </c>
      <c r="C37" s="20" t="s">
        <v>51</v>
      </c>
      <c r="D37" s="46">
        <v>0</v>
      </c>
      <c r="E37" s="46">
        <v>3789510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3789510</v>
      </c>
      <c r="P37" s="47">
        <f t="shared" si="1"/>
        <v>84.799274973147149</v>
      </c>
      <c r="Q37" s="9"/>
    </row>
    <row r="38" spans="1:120">
      <c r="A38" s="12"/>
      <c r="B38" s="44">
        <v>572</v>
      </c>
      <c r="C38" s="20" t="s">
        <v>52</v>
      </c>
      <c r="D38" s="46">
        <v>204209</v>
      </c>
      <c r="E38" s="46">
        <v>1863339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2067548</v>
      </c>
      <c r="P38" s="47">
        <f t="shared" si="1"/>
        <v>46.26629072681704</v>
      </c>
      <c r="Q38" s="9"/>
    </row>
    <row r="39" spans="1:120" ht="15.75">
      <c r="A39" s="28" t="s">
        <v>59</v>
      </c>
      <c r="B39" s="29"/>
      <c r="C39" s="30"/>
      <c r="D39" s="31">
        <f t="shared" ref="D39:N39" si="11">SUM(D40:D40)</f>
        <v>11706625</v>
      </c>
      <c r="E39" s="31">
        <f t="shared" si="11"/>
        <v>12906399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24613024</v>
      </c>
      <c r="P39" s="43">
        <f t="shared" si="1"/>
        <v>550.77479412817763</v>
      </c>
      <c r="Q39" s="9"/>
    </row>
    <row r="40" spans="1:120">
      <c r="A40" s="12"/>
      <c r="B40" s="44">
        <v>581</v>
      </c>
      <c r="C40" s="20" t="s">
        <v>145</v>
      </c>
      <c r="D40" s="46">
        <v>11706625</v>
      </c>
      <c r="E40" s="46">
        <v>12906399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24613024</v>
      </c>
      <c r="P40" s="47">
        <f t="shared" si="1"/>
        <v>550.77479412817763</v>
      </c>
      <c r="Q40" s="9"/>
    </row>
    <row r="41" spans="1:120" ht="15.75">
      <c r="A41" s="28" t="s">
        <v>55</v>
      </c>
      <c r="B41" s="29"/>
      <c r="C41" s="30"/>
      <c r="D41" s="31">
        <f t="shared" ref="D41:N41" si="12">SUM(D42:D43)</f>
        <v>0</v>
      </c>
      <c r="E41" s="31">
        <f t="shared" si="12"/>
        <v>3815484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33743</v>
      </c>
      <c r="N41" s="31">
        <f t="shared" si="12"/>
        <v>0</v>
      </c>
      <c r="O41" s="31">
        <f>SUM(D41:N41)</f>
        <v>3849227</v>
      </c>
      <c r="P41" s="43">
        <f t="shared" si="1"/>
        <v>86.135584496956682</v>
      </c>
      <c r="Q41" s="9"/>
    </row>
    <row r="42" spans="1:120">
      <c r="A42" s="12"/>
      <c r="B42" s="44">
        <v>601</v>
      </c>
      <c r="C42" s="20" t="s">
        <v>77</v>
      </c>
      <c r="D42" s="46">
        <v>0</v>
      </c>
      <c r="E42" s="46">
        <v>3815484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3" si="13">SUM(D42:N42)</f>
        <v>3815484</v>
      </c>
      <c r="P42" s="47">
        <f t="shared" si="1"/>
        <v>85.380504833512347</v>
      </c>
      <c r="Q42" s="9"/>
    </row>
    <row r="43" spans="1:120" ht="15.75" thickBot="1">
      <c r="A43" s="12"/>
      <c r="B43" s="44">
        <v>605</v>
      </c>
      <c r="C43" s="20" t="s">
        <v>68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33743</v>
      </c>
      <c r="N43" s="46">
        <v>0</v>
      </c>
      <c r="O43" s="46">
        <f t="shared" si="13"/>
        <v>33743</v>
      </c>
      <c r="P43" s="47">
        <f t="shared" si="1"/>
        <v>0.75507966344432509</v>
      </c>
      <c r="Q43" s="9"/>
    </row>
    <row r="44" spans="1:120" ht="16.5" thickBot="1">
      <c r="A44" s="14" t="s">
        <v>10</v>
      </c>
      <c r="B44" s="23"/>
      <c r="C44" s="22"/>
      <c r="D44" s="15">
        <f t="shared" ref="D44:N44" si="14">SUM(D5,D12,D21,D25,D28,D32,D36,D39,D41)</f>
        <v>34065578</v>
      </c>
      <c r="E44" s="15">
        <f t="shared" si="14"/>
        <v>49618892</v>
      </c>
      <c r="F44" s="15">
        <f t="shared" si="14"/>
        <v>0</v>
      </c>
      <c r="G44" s="15">
        <f t="shared" si="14"/>
        <v>60</v>
      </c>
      <c r="H44" s="15">
        <f t="shared" si="14"/>
        <v>0</v>
      </c>
      <c r="I44" s="15">
        <f t="shared" si="14"/>
        <v>4976781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52429907</v>
      </c>
      <c r="N44" s="15">
        <f t="shared" si="14"/>
        <v>0</v>
      </c>
      <c r="O44" s="15">
        <f>SUM(D44:N44)</f>
        <v>141091218</v>
      </c>
      <c r="P44" s="37">
        <f t="shared" si="1"/>
        <v>3157.2506713211601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40"/>
      <c r="M46" s="118" t="s">
        <v>147</v>
      </c>
      <c r="N46" s="118"/>
      <c r="O46" s="118"/>
      <c r="P46" s="41">
        <v>44688</v>
      </c>
    </row>
    <row r="47" spans="1:120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120" t="s">
        <v>74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142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143</v>
      </c>
      <c r="N4" s="34" t="s">
        <v>5</v>
      </c>
      <c r="O4" s="34" t="s">
        <v>144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6020572</v>
      </c>
      <c r="E5" s="26">
        <f t="shared" si="0"/>
        <v>4572364</v>
      </c>
      <c r="F5" s="26">
        <f t="shared" si="0"/>
        <v>0</v>
      </c>
      <c r="G5" s="26">
        <f t="shared" si="0"/>
        <v>60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3" si="1">SUM(D5:N5)</f>
        <v>10592996</v>
      </c>
      <c r="P5" s="32">
        <f t="shared" ref="P5:P36" si="2">(O5/P$55)</f>
        <v>242.5358549317703</v>
      </c>
      <c r="Q5" s="6"/>
    </row>
    <row r="6" spans="1:134">
      <c r="A6" s="12"/>
      <c r="B6" s="44">
        <v>511</v>
      </c>
      <c r="C6" s="20" t="s">
        <v>20</v>
      </c>
      <c r="D6" s="46">
        <v>2725375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2725375</v>
      </c>
      <c r="P6" s="47">
        <f t="shared" si="2"/>
        <v>62.399830570565072</v>
      </c>
      <c r="Q6" s="9"/>
    </row>
    <row r="7" spans="1:134">
      <c r="A7" s="12"/>
      <c r="B7" s="44">
        <v>512</v>
      </c>
      <c r="C7" s="20" t="s">
        <v>21</v>
      </c>
      <c r="D7" s="46">
        <v>550154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550154</v>
      </c>
      <c r="P7" s="47">
        <f t="shared" si="2"/>
        <v>12.596254235735874</v>
      </c>
      <c r="Q7" s="9"/>
    </row>
    <row r="8" spans="1:134">
      <c r="A8" s="12"/>
      <c r="B8" s="44">
        <v>513</v>
      </c>
      <c r="C8" s="20" t="s">
        <v>22</v>
      </c>
      <c r="D8" s="46">
        <v>897085</v>
      </c>
      <c r="E8" s="46">
        <v>2964088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3861173</v>
      </c>
      <c r="P8" s="47">
        <f t="shared" si="2"/>
        <v>88.404913453612963</v>
      </c>
      <c r="Q8" s="9"/>
    </row>
    <row r="9" spans="1:134">
      <c r="A9" s="12"/>
      <c r="B9" s="44">
        <v>514</v>
      </c>
      <c r="C9" s="20" t="s">
        <v>23</v>
      </c>
      <c r="D9" s="46">
        <v>126101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126101</v>
      </c>
      <c r="P9" s="47">
        <f t="shared" si="2"/>
        <v>2.8871920505540802</v>
      </c>
      <c r="Q9" s="9"/>
    </row>
    <row r="10" spans="1:134">
      <c r="A10" s="12"/>
      <c r="B10" s="44">
        <v>516</v>
      </c>
      <c r="C10" s="20" t="s">
        <v>24</v>
      </c>
      <c r="D10" s="46">
        <v>4838</v>
      </c>
      <c r="E10" s="46">
        <v>157928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162766</v>
      </c>
      <c r="P10" s="47">
        <f t="shared" si="2"/>
        <v>3.7266691088927559</v>
      </c>
      <c r="Q10" s="9"/>
    </row>
    <row r="11" spans="1:134">
      <c r="A11" s="12"/>
      <c r="B11" s="44">
        <v>519</v>
      </c>
      <c r="C11" s="20" t="s">
        <v>25</v>
      </c>
      <c r="D11" s="46">
        <v>1717019</v>
      </c>
      <c r="E11" s="46">
        <v>1450348</v>
      </c>
      <c r="F11" s="46">
        <v>0</v>
      </c>
      <c r="G11" s="46">
        <v>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3167427</v>
      </c>
      <c r="P11" s="47">
        <f t="shared" si="2"/>
        <v>72.520995512409556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SUM(D13:D19)</f>
        <v>6798255</v>
      </c>
      <c r="E12" s="31">
        <f t="shared" si="3"/>
        <v>12705422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19503677</v>
      </c>
      <c r="P12" s="43">
        <f t="shared" si="2"/>
        <v>446.55364502243793</v>
      </c>
      <c r="Q12" s="10"/>
    </row>
    <row r="13" spans="1:134">
      <c r="A13" s="12"/>
      <c r="B13" s="44">
        <v>521</v>
      </c>
      <c r="C13" s="20" t="s">
        <v>27</v>
      </c>
      <c r="D13" s="46">
        <v>0</v>
      </c>
      <c r="E13" s="46">
        <v>7624820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7624820</v>
      </c>
      <c r="P13" s="47">
        <f t="shared" si="2"/>
        <v>174.57688433006686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1022009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4">SUM(D14:N14)</f>
        <v>1022009</v>
      </c>
      <c r="P14" s="47">
        <f t="shared" si="2"/>
        <v>23.3997847788259</v>
      </c>
      <c r="Q14" s="9"/>
    </row>
    <row r="15" spans="1:134">
      <c r="A15" s="12"/>
      <c r="B15" s="44">
        <v>523</v>
      </c>
      <c r="C15" s="20" t="s">
        <v>29</v>
      </c>
      <c r="D15" s="46">
        <v>0</v>
      </c>
      <c r="E15" s="46">
        <v>3209241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3209241</v>
      </c>
      <c r="P15" s="47">
        <f t="shared" si="2"/>
        <v>73.478363403242057</v>
      </c>
      <c r="Q15" s="9"/>
    </row>
    <row r="16" spans="1:134">
      <c r="A16" s="12"/>
      <c r="B16" s="44">
        <v>524</v>
      </c>
      <c r="C16" s="20" t="s">
        <v>30</v>
      </c>
      <c r="D16" s="46">
        <v>101557</v>
      </c>
      <c r="E16" s="46">
        <v>354357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455914</v>
      </c>
      <c r="P16" s="47">
        <f t="shared" si="2"/>
        <v>10.438547486033519</v>
      </c>
      <c r="Q16" s="9"/>
    </row>
    <row r="17" spans="1:17">
      <c r="A17" s="12"/>
      <c r="B17" s="44">
        <v>526</v>
      </c>
      <c r="C17" s="20" t="s">
        <v>32</v>
      </c>
      <c r="D17" s="46">
        <v>6696698</v>
      </c>
      <c r="E17" s="46">
        <v>47324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6744022</v>
      </c>
      <c r="P17" s="47">
        <f t="shared" si="2"/>
        <v>154.41024819122632</v>
      </c>
      <c r="Q17" s="9"/>
    </row>
    <row r="18" spans="1:17">
      <c r="A18" s="12"/>
      <c r="B18" s="44">
        <v>527</v>
      </c>
      <c r="C18" s="20" t="s">
        <v>33</v>
      </c>
      <c r="D18" s="46">
        <v>0</v>
      </c>
      <c r="E18" s="46">
        <v>209334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209334</v>
      </c>
      <c r="P18" s="47">
        <f t="shared" si="2"/>
        <v>4.792883963732943</v>
      </c>
      <c r="Q18" s="9"/>
    </row>
    <row r="19" spans="1:17">
      <c r="A19" s="12"/>
      <c r="B19" s="44">
        <v>529</v>
      </c>
      <c r="C19" s="20" t="s">
        <v>34</v>
      </c>
      <c r="D19" s="46">
        <v>0</v>
      </c>
      <c r="E19" s="46">
        <v>238337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238337</v>
      </c>
      <c r="P19" s="47">
        <f t="shared" si="2"/>
        <v>5.4569328693103767</v>
      </c>
      <c r="Q19" s="9"/>
    </row>
    <row r="20" spans="1:17" ht="15.75">
      <c r="A20" s="28" t="s">
        <v>35</v>
      </c>
      <c r="B20" s="29"/>
      <c r="C20" s="30"/>
      <c r="D20" s="31">
        <f t="shared" ref="D20:N20" si="5">SUM(D21:D23)</f>
        <v>813563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4491046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5304609</v>
      </c>
      <c r="P20" s="43">
        <f t="shared" si="2"/>
        <v>121.45363586409012</v>
      </c>
      <c r="Q20" s="10"/>
    </row>
    <row r="21" spans="1:17">
      <c r="A21" s="12"/>
      <c r="B21" s="44">
        <v>533</v>
      </c>
      <c r="C21" s="20" t="s">
        <v>124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57166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57166</v>
      </c>
      <c r="P21" s="47">
        <f t="shared" si="2"/>
        <v>1.3088652807033612</v>
      </c>
      <c r="Q21" s="9"/>
    </row>
    <row r="22" spans="1:17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4433880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4433880</v>
      </c>
      <c r="P22" s="47">
        <f t="shared" si="2"/>
        <v>101.51753823610221</v>
      </c>
      <c r="Q22" s="9"/>
    </row>
    <row r="23" spans="1:17">
      <c r="A23" s="12"/>
      <c r="B23" s="44">
        <v>537</v>
      </c>
      <c r="C23" s="20" t="s">
        <v>37</v>
      </c>
      <c r="D23" s="46">
        <v>813563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813563</v>
      </c>
      <c r="P23" s="47">
        <f t="shared" si="2"/>
        <v>18.627232347284551</v>
      </c>
      <c r="Q23" s="9"/>
    </row>
    <row r="24" spans="1:17" ht="15.75">
      <c r="A24" s="28" t="s">
        <v>38</v>
      </c>
      <c r="B24" s="29"/>
      <c r="C24" s="30"/>
      <c r="D24" s="31">
        <f t="shared" ref="D24:N24" si="6">SUM(D25:D26)</f>
        <v>765849</v>
      </c>
      <c r="E24" s="31">
        <f t="shared" si="6"/>
        <v>7879337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1" si="7">SUM(D24:N24)</f>
        <v>8645186</v>
      </c>
      <c r="P24" s="43">
        <f t="shared" si="2"/>
        <v>197.93905119516438</v>
      </c>
      <c r="Q24" s="10"/>
    </row>
    <row r="25" spans="1:17">
      <c r="A25" s="12"/>
      <c r="B25" s="44">
        <v>541</v>
      </c>
      <c r="C25" s="20" t="s">
        <v>39</v>
      </c>
      <c r="D25" s="46">
        <v>1800</v>
      </c>
      <c r="E25" s="46">
        <v>7879337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7881137</v>
      </c>
      <c r="P25" s="47">
        <f t="shared" si="2"/>
        <v>180.44548493451782</v>
      </c>
      <c r="Q25" s="9"/>
    </row>
    <row r="26" spans="1:17">
      <c r="A26" s="12"/>
      <c r="B26" s="44">
        <v>542</v>
      </c>
      <c r="C26" s="20" t="s">
        <v>40</v>
      </c>
      <c r="D26" s="46">
        <v>764049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764049</v>
      </c>
      <c r="P26" s="47">
        <f t="shared" si="2"/>
        <v>17.493566260646578</v>
      </c>
      <c r="Q26" s="9"/>
    </row>
    <row r="27" spans="1:17" ht="15.75">
      <c r="A27" s="28" t="s">
        <v>41</v>
      </c>
      <c r="B27" s="29"/>
      <c r="C27" s="30"/>
      <c r="D27" s="31">
        <f t="shared" ref="D27:N27" si="8">SUM(D28:D30)</f>
        <v>711894</v>
      </c>
      <c r="E27" s="31">
        <f t="shared" si="8"/>
        <v>532508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1244402</v>
      </c>
      <c r="P27" s="43">
        <f t="shared" si="2"/>
        <v>28.491665903471013</v>
      </c>
      <c r="Q27" s="10"/>
    </row>
    <row r="28" spans="1:17">
      <c r="A28" s="13"/>
      <c r="B28" s="45">
        <v>552</v>
      </c>
      <c r="C28" s="21" t="s">
        <v>42</v>
      </c>
      <c r="D28" s="46">
        <v>334850</v>
      </c>
      <c r="E28" s="46">
        <v>200426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535276</v>
      </c>
      <c r="P28" s="47">
        <f t="shared" si="2"/>
        <v>12.255609488048355</v>
      </c>
      <c r="Q28" s="9"/>
    </row>
    <row r="29" spans="1:17">
      <c r="A29" s="13"/>
      <c r="B29" s="45">
        <v>553</v>
      </c>
      <c r="C29" s="21" t="s">
        <v>43</v>
      </c>
      <c r="D29" s="46">
        <v>71540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71540</v>
      </c>
      <c r="P29" s="47">
        <f t="shared" si="2"/>
        <v>1.6379705101199744</v>
      </c>
      <c r="Q29" s="9"/>
    </row>
    <row r="30" spans="1:17">
      <c r="A30" s="13"/>
      <c r="B30" s="45">
        <v>559</v>
      </c>
      <c r="C30" s="21" t="s">
        <v>63</v>
      </c>
      <c r="D30" s="46">
        <v>305504</v>
      </c>
      <c r="E30" s="46">
        <v>332082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637586</v>
      </c>
      <c r="P30" s="47">
        <f t="shared" si="2"/>
        <v>14.598085905302684</v>
      </c>
      <c r="Q30" s="9"/>
    </row>
    <row r="31" spans="1:17" ht="15.75">
      <c r="A31" s="28" t="s">
        <v>45</v>
      </c>
      <c r="B31" s="29"/>
      <c r="C31" s="30"/>
      <c r="D31" s="31">
        <f t="shared" ref="D31:N31" si="9">SUM(D32:D35)</f>
        <v>1241666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1241666</v>
      </c>
      <c r="P31" s="43">
        <f t="shared" si="2"/>
        <v>28.429022804286106</v>
      </c>
      <c r="Q31" s="10"/>
    </row>
    <row r="32" spans="1:17">
      <c r="A32" s="12"/>
      <c r="B32" s="44">
        <v>562</v>
      </c>
      <c r="C32" s="20" t="s">
        <v>46</v>
      </c>
      <c r="D32" s="46">
        <v>238445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1" si="10">SUM(D32:N32)</f>
        <v>238445</v>
      </c>
      <c r="P32" s="47">
        <f t="shared" si="2"/>
        <v>5.4594056232255701</v>
      </c>
      <c r="Q32" s="9"/>
    </row>
    <row r="33" spans="1:17">
      <c r="A33" s="12"/>
      <c r="B33" s="44">
        <v>563</v>
      </c>
      <c r="C33" s="20" t="s">
        <v>47</v>
      </c>
      <c r="D33" s="46">
        <v>30000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30000</v>
      </c>
      <c r="P33" s="47">
        <f t="shared" si="2"/>
        <v>0.68687608755380525</v>
      </c>
      <c r="Q33" s="9"/>
    </row>
    <row r="34" spans="1:17">
      <c r="A34" s="12"/>
      <c r="B34" s="44">
        <v>564</v>
      </c>
      <c r="C34" s="20" t="s">
        <v>48</v>
      </c>
      <c r="D34" s="46">
        <v>966721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966721</v>
      </c>
      <c r="P34" s="47">
        <f t="shared" si="2"/>
        <v>22.133917941203407</v>
      </c>
      <c r="Q34" s="9"/>
    </row>
    <row r="35" spans="1:17">
      <c r="A35" s="12"/>
      <c r="B35" s="44">
        <v>569</v>
      </c>
      <c r="C35" s="20" t="s">
        <v>49</v>
      </c>
      <c r="D35" s="46">
        <v>6500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6500</v>
      </c>
      <c r="P35" s="47">
        <f t="shared" si="2"/>
        <v>0.14882315230332449</v>
      </c>
      <c r="Q35" s="9"/>
    </row>
    <row r="36" spans="1:17" ht="15.75">
      <c r="A36" s="28" t="s">
        <v>50</v>
      </c>
      <c r="B36" s="29"/>
      <c r="C36" s="30"/>
      <c r="D36" s="31">
        <f t="shared" ref="D36:N36" si="11">SUM(D37:D41)</f>
        <v>232818</v>
      </c>
      <c r="E36" s="31">
        <f t="shared" si="11"/>
        <v>5556081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1"/>
        <v>0</v>
      </c>
      <c r="O36" s="31">
        <f>SUM(D36:N36)</f>
        <v>5788899</v>
      </c>
      <c r="P36" s="43">
        <f t="shared" si="2"/>
        <v>132.54187654547118</v>
      </c>
      <c r="Q36" s="9"/>
    </row>
    <row r="37" spans="1:17">
      <c r="A37" s="12"/>
      <c r="B37" s="44">
        <v>571</v>
      </c>
      <c r="C37" s="20" t="s">
        <v>51</v>
      </c>
      <c r="D37" s="46">
        <v>0</v>
      </c>
      <c r="E37" s="46">
        <v>3621724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3621724</v>
      </c>
      <c r="P37" s="47">
        <f t="shared" ref="P37:P53" si="12">(O37/P$55)</f>
        <v>82.922520377323934</v>
      </c>
      <c r="Q37" s="9"/>
    </row>
    <row r="38" spans="1:17">
      <c r="A38" s="12"/>
      <c r="B38" s="44">
        <v>572</v>
      </c>
      <c r="C38" s="20" t="s">
        <v>52</v>
      </c>
      <c r="D38" s="46">
        <v>137046</v>
      </c>
      <c r="E38" s="46">
        <v>1926606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2063652</v>
      </c>
      <c r="P38" s="47">
        <f t="shared" si="12"/>
        <v>47.249107061086178</v>
      </c>
      <c r="Q38" s="9"/>
    </row>
    <row r="39" spans="1:17">
      <c r="A39" s="12"/>
      <c r="B39" s="44">
        <v>573</v>
      </c>
      <c r="C39" s="20" t="s">
        <v>64</v>
      </c>
      <c r="D39" s="46">
        <v>24130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24130</v>
      </c>
      <c r="P39" s="47">
        <f t="shared" si="12"/>
        <v>0.55247733308911073</v>
      </c>
      <c r="Q39" s="9"/>
    </row>
    <row r="40" spans="1:17">
      <c r="A40" s="12"/>
      <c r="B40" s="44">
        <v>574</v>
      </c>
      <c r="C40" s="20" t="s">
        <v>128</v>
      </c>
      <c r="D40" s="46">
        <v>0</v>
      </c>
      <c r="E40" s="46">
        <v>7751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7751</v>
      </c>
      <c r="P40" s="47">
        <f t="shared" si="12"/>
        <v>0.17746588515431816</v>
      </c>
      <c r="Q40" s="9"/>
    </row>
    <row r="41" spans="1:17">
      <c r="A41" s="12"/>
      <c r="B41" s="44">
        <v>575</v>
      </c>
      <c r="C41" s="20" t="s">
        <v>53</v>
      </c>
      <c r="D41" s="46">
        <v>71642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71642</v>
      </c>
      <c r="P41" s="47">
        <f t="shared" si="12"/>
        <v>1.6403058888176574</v>
      </c>
      <c r="Q41" s="9"/>
    </row>
    <row r="42" spans="1:17" ht="15.75">
      <c r="A42" s="28" t="s">
        <v>59</v>
      </c>
      <c r="B42" s="29"/>
      <c r="C42" s="30"/>
      <c r="D42" s="31">
        <f t="shared" ref="D42:N42" si="13">SUM(D43:D44)</f>
        <v>8813516</v>
      </c>
      <c r="E42" s="31">
        <f t="shared" si="13"/>
        <v>12497620</v>
      </c>
      <c r="F42" s="31">
        <f t="shared" si="13"/>
        <v>0</v>
      </c>
      <c r="G42" s="31">
        <f t="shared" si="13"/>
        <v>25000</v>
      </c>
      <c r="H42" s="31">
        <f t="shared" si="13"/>
        <v>0</v>
      </c>
      <c r="I42" s="31">
        <f t="shared" si="13"/>
        <v>459730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si="13"/>
        <v>0</v>
      </c>
      <c r="O42" s="31">
        <f>SUM(D42:N42)</f>
        <v>21795866</v>
      </c>
      <c r="P42" s="43">
        <f t="shared" si="12"/>
        <v>499.03530543090028</v>
      </c>
      <c r="Q42" s="9"/>
    </row>
    <row r="43" spans="1:17">
      <c r="A43" s="12"/>
      <c r="B43" s="44">
        <v>581</v>
      </c>
      <c r="C43" s="20" t="s">
        <v>145</v>
      </c>
      <c r="D43" s="46">
        <v>8809389</v>
      </c>
      <c r="E43" s="46">
        <v>12497620</v>
      </c>
      <c r="F43" s="46">
        <v>0</v>
      </c>
      <c r="G43" s="46">
        <v>25000</v>
      </c>
      <c r="H43" s="46">
        <v>0</v>
      </c>
      <c r="I43" s="46">
        <v>459730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21791739</v>
      </c>
      <c r="P43" s="47">
        <f t="shared" si="12"/>
        <v>498.94081417712243</v>
      </c>
      <c r="Q43" s="9"/>
    </row>
    <row r="44" spans="1:17">
      <c r="A44" s="12"/>
      <c r="B44" s="44">
        <v>593</v>
      </c>
      <c r="C44" s="20" t="s">
        <v>112</v>
      </c>
      <c r="D44" s="46">
        <v>4127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9" si="14">SUM(D44:N44)</f>
        <v>4127</v>
      </c>
      <c r="P44" s="47">
        <f t="shared" si="12"/>
        <v>9.4491253777818487E-2</v>
      </c>
      <c r="Q44" s="9"/>
    </row>
    <row r="45" spans="1:17" ht="15.75">
      <c r="A45" s="28" t="s">
        <v>55</v>
      </c>
      <c r="B45" s="29"/>
      <c r="C45" s="30"/>
      <c r="D45" s="31">
        <f t="shared" ref="D45:N45" si="15">SUM(D46:D52)</f>
        <v>0</v>
      </c>
      <c r="E45" s="31">
        <f t="shared" si="15"/>
        <v>2003242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5"/>
        <v>0</v>
      </c>
      <c r="O45" s="31">
        <f>SUM(D45:N45)</f>
        <v>2003242</v>
      </c>
      <c r="P45" s="43">
        <f t="shared" si="12"/>
        <v>45.865967579448665</v>
      </c>
      <c r="Q45" s="9"/>
    </row>
    <row r="46" spans="1:17">
      <c r="A46" s="12"/>
      <c r="B46" s="44">
        <v>602</v>
      </c>
      <c r="C46" s="20" t="s">
        <v>65</v>
      </c>
      <c r="D46" s="46">
        <v>0</v>
      </c>
      <c r="E46" s="46">
        <v>181534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181534</v>
      </c>
      <c r="P46" s="47">
        <f t="shared" si="12"/>
        <v>4.1563787892664159</v>
      </c>
      <c r="Q46" s="9"/>
    </row>
    <row r="47" spans="1:17">
      <c r="A47" s="12"/>
      <c r="B47" s="44">
        <v>603</v>
      </c>
      <c r="C47" s="20" t="s">
        <v>66</v>
      </c>
      <c r="D47" s="46">
        <v>0</v>
      </c>
      <c r="E47" s="46">
        <v>33547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33547</v>
      </c>
      <c r="P47" s="47">
        <f t="shared" si="12"/>
        <v>0.76808773697225019</v>
      </c>
      <c r="Q47" s="9"/>
    </row>
    <row r="48" spans="1:17">
      <c r="A48" s="12"/>
      <c r="B48" s="44">
        <v>604</v>
      </c>
      <c r="C48" s="20" t="s">
        <v>67</v>
      </c>
      <c r="D48" s="46">
        <v>0</v>
      </c>
      <c r="E48" s="46">
        <v>1524038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1524038</v>
      </c>
      <c r="P48" s="47">
        <f t="shared" si="12"/>
        <v>34.894175290777547</v>
      </c>
      <c r="Q48" s="9"/>
    </row>
    <row r="49" spans="1:120">
      <c r="A49" s="12"/>
      <c r="B49" s="44">
        <v>605</v>
      </c>
      <c r="C49" s="20" t="s">
        <v>68</v>
      </c>
      <c r="D49" s="46">
        <v>0</v>
      </c>
      <c r="E49" s="46">
        <v>171580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171580</v>
      </c>
      <c r="P49" s="47">
        <f t="shared" si="12"/>
        <v>3.9284733034160637</v>
      </c>
      <c r="Q49" s="9"/>
    </row>
    <row r="50" spans="1:120">
      <c r="A50" s="12"/>
      <c r="B50" s="44">
        <v>671</v>
      </c>
      <c r="C50" s="20" t="s">
        <v>57</v>
      </c>
      <c r="D50" s="46">
        <v>0</v>
      </c>
      <c r="E50" s="46">
        <v>13351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13351</v>
      </c>
      <c r="P50" s="47">
        <f t="shared" si="12"/>
        <v>0.30568275483102847</v>
      </c>
      <c r="Q50" s="9"/>
    </row>
    <row r="51" spans="1:120">
      <c r="A51" s="12"/>
      <c r="B51" s="44">
        <v>685</v>
      </c>
      <c r="C51" s="20" t="s">
        <v>70</v>
      </c>
      <c r="D51" s="46">
        <v>0</v>
      </c>
      <c r="E51" s="46">
        <v>49967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49967</v>
      </c>
      <c r="P51" s="47">
        <f t="shared" si="12"/>
        <v>1.1440379155600329</v>
      </c>
      <c r="Q51" s="9"/>
    </row>
    <row r="52" spans="1:120" ht="15.75" thickBot="1">
      <c r="A52" s="12"/>
      <c r="B52" s="44">
        <v>713</v>
      </c>
      <c r="C52" s="20" t="s">
        <v>58</v>
      </c>
      <c r="D52" s="46">
        <v>0</v>
      </c>
      <c r="E52" s="46">
        <v>29225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29225</v>
      </c>
      <c r="P52" s="47">
        <f t="shared" si="12"/>
        <v>0.66913178862533196</v>
      </c>
      <c r="Q52" s="9"/>
    </row>
    <row r="53" spans="1:120" ht="16.5" thickBot="1">
      <c r="A53" s="14" t="s">
        <v>10</v>
      </c>
      <c r="B53" s="23"/>
      <c r="C53" s="22"/>
      <c r="D53" s="15">
        <f t="shared" ref="D53:N53" si="16">SUM(D5,D12,D20,D24,D27,D31,D36,D42,D45)</f>
        <v>25398133</v>
      </c>
      <c r="E53" s="15">
        <f t="shared" si="16"/>
        <v>45746574</v>
      </c>
      <c r="F53" s="15">
        <f t="shared" si="16"/>
        <v>0</v>
      </c>
      <c r="G53" s="15">
        <f t="shared" si="16"/>
        <v>25060</v>
      </c>
      <c r="H53" s="15">
        <f t="shared" si="16"/>
        <v>0</v>
      </c>
      <c r="I53" s="15">
        <f t="shared" si="16"/>
        <v>4950776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6"/>
        <v>0</v>
      </c>
      <c r="O53" s="15">
        <f>SUM(D53:N53)</f>
        <v>76120543</v>
      </c>
      <c r="P53" s="37">
        <f t="shared" si="12"/>
        <v>1742.8460252770401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118" t="s">
        <v>141</v>
      </c>
      <c r="N55" s="118"/>
      <c r="O55" s="118"/>
      <c r="P55" s="41">
        <v>43676</v>
      </c>
    </row>
    <row r="56" spans="1:120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120" t="s">
        <v>74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6057748</v>
      </c>
      <c r="E5" s="26">
        <f t="shared" si="0"/>
        <v>4317992</v>
      </c>
      <c r="F5" s="26">
        <f t="shared" si="0"/>
        <v>0</v>
      </c>
      <c r="G5" s="26">
        <f t="shared" si="0"/>
        <v>100062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10475802</v>
      </c>
      <c r="O5" s="32">
        <f t="shared" ref="O5:O36" si="2">(N5/O$55)</f>
        <v>230.42478498999185</v>
      </c>
      <c r="P5" s="6"/>
    </row>
    <row r="6" spans="1:133">
      <c r="A6" s="12"/>
      <c r="B6" s="44">
        <v>511</v>
      </c>
      <c r="C6" s="20" t="s">
        <v>20</v>
      </c>
      <c r="D6" s="46">
        <v>2369102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2369102</v>
      </c>
      <c r="O6" s="47">
        <f t="shared" si="2"/>
        <v>52.11055143743264</v>
      </c>
      <c r="P6" s="9"/>
    </row>
    <row r="7" spans="1:133">
      <c r="A7" s="12"/>
      <c r="B7" s="44">
        <v>512</v>
      </c>
      <c r="C7" s="20" t="s">
        <v>21</v>
      </c>
      <c r="D7" s="46">
        <v>570908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570908</v>
      </c>
      <c r="O7" s="47">
        <f t="shared" si="2"/>
        <v>12.557640278908123</v>
      </c>
      <c r="P7" s="9"/>
    </row>
    <row r="8" spans="1:133">
      <c r="A8" s="12"/>
      <c r="B8" s="44">
        <v>513</v>
      </c>
      <c r="C8" s="20" t="s">
        <v>22</v>
      </c>
      <c r="D8" s="46">
        <v>867887</v>
      </c>
      <c r="E8" s="46">
        <v>2923949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3791836</v>
      </c>
      <c r="O8" s="47">
        <f t="shared" si="2"/>
        <v>83.404878692563187</v>
      </c>
      <c r="P8" s="9"/>
    </row>
    <row r="9" spans="1:133">
      <c r="A9" s="12"/>
      <c r="B9" s="44">
        <v>514</v>
      </c>
      <c r="C9" s="20" t="s">
        <v>23</v>
      </c>
      <c r="D9" s="46">
        <v>147340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147340</v>
      </c>
      <c r="O9" s="47">
        <f t="shared" si="2"/>
        <v>3.2408771968413874</v>
      </c>
      <c r="P9" s="9"/>
    </row>
    <row r="10" spans="1:133">
      <c r="A10" s="12"/>
      <c r="B10" s="44">
        <v>516</v>
      </c>
      <c r="C10" s="20" t="s">
        <v>24</v>
      </c>
      <c r="D10" s="46">
        <v>4838</v>
      </c>
      <c r="E10" s="46">
        <v>144080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148918</v>
      </c>
      <c r="O10" s="47">
        <f t="shared" si="2"/>
        <v>3.2755867408661987</v>
      </c>
      <c r="P10" s="9"/>
    </row>
    <row r="11" spans="1:133">
      <c r="A11" s="12"/>
      <c r="B11" s="44">
        <v>519</v>
      </c>
      <c r="C11" s="20" t="s">
        <v>98</v>
      </c>
      <c r="D11" s="46">
        <v>2097673</v>
      </c>
      <c r="E11" s="46">
        <v>1249963</v>
      </c>
      <c r="F11" s="46">
        <v>0</v>
      </c>
      <c r="G11" s="46">
        <v>100062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3447698</v>
      </c>
      <c r="O11" s="47">
        <f t="shared" si="2"/>
        <v>75.835250643380334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SUM(D13:D19)</f>
        <v>7257290</v>
      </c>
      <c r="E12" s="31">
        <f t="shared" si="3"/>
        <v>12312931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19570221</v>
      </c>
      <c r="O12" s="43">
        <f t="shared" si="2"/>
        <v>430.46479554802806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7679134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7679134</v>
      </c>
      <c r="O13" s="47">
        <f t="shared" si="2"/>
        <v>168.90953082726614</v>
      </c>
      <c r="P13" s="9"/>
    </row>
    <row r="14" spans="1:133">
      <c r="A14" s="12"/>
      <c r="B14" s="44">
        <v>522</v>
      </c>
      <c r="C14" s="20" t="s">
        <v>28</v>
      </c>
      <c r="D14" s="46">
        <v>37680</v>
      </c>
      <c r="E14" s="46">
        <v>977803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1015483</v>
      </c>
      <c r="O14" s="47">
        <f t="shared" si="2"/>
        <v>22.336471416316567</v>
      </c>
      <c r="P14" s="9"/>
    </row>
    <row r="15" spans="1:133">
      <c r="A15" s="12"/>
      <c r="B15" s="44">
        <v>523</v>
      </c>
      <c r="C15" s="20" t="s">
        <v>99</v>
      </c>
      <c r="D15" s="46">
        <v>0</v>
      </c>
      <c r="E15" s="46">
        <v>3035167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3035167</v>
      </c>
      <c r="O15" s="47">
        <f t="shared" si="2"/>
        <v>66.761256406308433</v>
      </c>
      <c r="P15" s="9"/>
    </row>
    <row r="16" spans="1:133">
      <c r="A16" s="12"/>
      <c r="B16" s="44">
        <v>524</v>
      </c>
      <c r="C16" s="20" t="s">
        <v>30</v>
      </c>
      <c r="D16" s="46">
        <v>90747</v>
      </c>
      <c r="E16" s="46">
        <v>232496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323243</v>
      </c>
      <c r="O16" s="47">
        <f t="shared" si="2"/>
        <v>7.110023535622374</v>
      </c>
      <c r="P16" s="9"/>
    </row>
    <row r="17" spans="1:16">
      <c r="A17" s="12"/>
      <c r="B17" s="44">
        <v>526</v>
      </c>
      <c r="C17" s="20" t="s">
        <v>32</v>
      </c>
      <c r="D17" s="46">
        <v>7128863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7128863</v>
      </c>
      <c r="O17" s="47">
        <f t="shared" si="2"/>
        <v>156.80582011745815</v>
      </c>
      <c r="P17" s="9"/>
    </row>
    <row r="18" spans="1:16">
      <c r="A18" s="12"/>
      <c r="B18" s="44">
        <v>527</v>
      </c>
      <c r="C18" s="20" t="s">
        <v>33</v>
      </c>
      <c r="D18" s="46">
        <v>0</v>
      </c>
      <c r="E18" s="46">
        <v>199151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199151</v>
      </c>
      <c r="O18" s="47">
        <f t="shared" si="2"/>
        <v>4.3805072256560278</v>
      </c>
      <c r="P18" s="9"/>
    </row>
    <row r="19" spans="1:16">
      <c r="A19" s="12"/>
      <c r="B19" s="44">
        <v>529</v>
      </c>
      <c r="C19" s="20" t="s">
        <v>34</v>
      </c>
      <c r="D19" s="46">
        <v>0</v>
      </c>
      <c r="E19" s="46">
        <v>189180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189180</v>
      </c>
      <c r="O19" s="47">
        <f t="shared" si="2"/>
        <v>4.1611860194003913</v>
      </c>
      <c r="P19" s="9"/>
    </row>
    <row r="20" spans="1:16" ht="15.75">
      <c r="A20" s="28" t="s">
        <v>35</v>
      </c>
      <c r="B20" s="29"/>
      <c r="C20" s="30"/>
      <c r="D20" s="31">
        <f t="shared" ref="D20:M20" si="5">SUM(D21:D23)</f>
        <v>798904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3811196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4610100</v>
      </c>
      <c r="O20" s="43">
        <f t="shared" si="2"/>
        <v>101.40333897894992</v>
      </c>
      <c r="P20" s="10"/>
    </row>
    <row r="21" spans="1:16">
      <c r="A21" s="12"/>
      <c r="B21" s="44">
        <v>533</v>
      </c>
      <c r="C21" s="20" t="s">
        <v>124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32754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32754</v>
      </c>
      <c r="O21" s="47">
        <f t="shared" si="2"/>
        <v>0.72045399555682643</v>
      </c>
      <c r="P21" s="9"/>
    </row>
    <row r="22" spans="1:16">
      <c r="A22" s="12"/>
      <c r="B22" s="44">
        <v>534</v>
      </c>
      <c r="C22" s="20" t="s">
        <v>100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3778442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3778442</v>
      </c>
      <c r="O22" s="47">
        <f t="shared" si="2"/>
        <v>83.110265490618744</v>
      </c>
      <c r="P22" s="9"/>
    </row>
    <row r="23" spans="1:16">
      <c r="A23" s="12"/>
      <c r="B23" s="44">
        <v>537</v>
      </c>
      <c r="C23" s="20" t="s">
        <v>101</v>
      </c>
      <c r="D23" s="46">
        <v>798904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798904</v>
      </c>
      <c r="O23" s="47">
        <f t="shared" si="2"/>
        <v>17.572619492774344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1029955</v>
      </c>
      <c r="E24" s="31">
        <f t="shared" si="6"/>
        <v>12224031</v>
      </c>
      <c r="F24" s="31">
        <f t="shared" si="6"/>
        <v>0</v>
      </c>
      <c r="G24" s="31">
        <f t="shared" si="6"/>
        <v>170297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13424283</v>
      </c>
      <c r="O24" s="43">
        <f t="shared" si="2"/>
        <v>295.27930404944681</v>
      </c>
      <c r="P24" s="10"/>
    </row>
    <row r="25" spans="1:16">
      <c r="A25" s="12"/>
      <c r="B25" s="44">
        <v>541</v>
      </c>
      <c r="C25" s="20" t="s">
        <v>103</v>
      </c>
      <c r="D25" s="46">
        <v>0</v>
      </c>
      <c r="E25" s="46">
        <v>12224031</v>
      </c>
      <c r="F25" s="46">
        <v>0</v>
      </c>
      <c r="G25" s="46">
        <v>170297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12394328</v>
      </c>
      <c r="O25" s="47">
        <f t="shared" si="2"/>
        <v>272.62450784154146</v>
      </c>
      <c r="P25" s="9"/>
    </row>
    <row r="26" spans="1:16">
      <c r="A26" s="12"/>
      <c r="B26" s="44">
        <v>542</v>
      </c>
      <c r="C26" s="20" t="s">
        <v>40</v>
      </c>
      <c r="D26" s="46">
        <v>1029955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1029955</v>
      </c>
      <c r="O26" s="47">
        <f t="shared" si="2"/>
        <v>22.654796207905331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440673</v>
      </c>
      <c r="E27" s="31">
        <f t="shared" si="8"/>
        <v>414388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855061</v>
      </c>
      <c r="O27" s="43">
        <f t="shared" si="2"/>
        <v>18.807843741064161</v>
      </c>
      <c r="P27" s="10"/>
    </row>
    <row r="28" spans="1:16">
      <c r="A28" s="13"/>
      <c r="B28" s="45">
        <v>552</v>
      </c>
      <c r="C28" s="21" t="s">
        <v>42</v>
      </c>
      <c r="D28" s="46">
        <v>361203</v>
      </c>
      <c r="E28" s="46">
        <v>159863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521066</v>
      </c>
      <c r="O28" s="47">
        <f t="shared" si="2"/>
        <v>11.461320194443834</v>
      </c>
      <c r="P28" s="9"/>
    </row>
    <row r="29" spans="1:16">
      <c r="A29" s="13"/>
      <c r="B29" s="45">
        <v>553</v>
      </c>
      <c r="C29" s="21" t="s">
        <v>104</v>
      </c>
      <c r="D29" s="46">
        <v>60289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60289</v>
      </c>
      <c r="O29" s="47">
        <f t="shared" si="2"/>
        <v>1.3261113432901481</v>
      </c>
      <c r="P29" s="9"/>
    </row>
    <row r="30" spans="1:16">
      <c r="A30" s="13"/>
      <c r="B30" s="45">
        <v>559</v>
      </c>
      <c r="C30" s="21" t="s">
        <v>63</v>
      </c>
      <c r="D30" s="46">
        <v>19181</v>
      </c>
      <c r="E30" s="46">
        <v>254525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273706</v>
      </c>
      <c r="O30" s="47">
        <f t="shared" si="2"/>
        <v>6.0204122033301806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SUM(D32:D35)</f>
        <v>1591259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1591259</v>
      </c>
      <c r="O31" s="43">
        <f t="shared" si="2"/>
        <v>35.001187779073092</v>
      </c>
      <c r="P31" s="10"/>
    </row>
    <row r="32" spans="1:16">
      <c r="A32" s="12"/>
      <c r="B32" s="44">
        <v>562</v>
      </c>
      <c r="C32" s="20" t="s">
        <v>105</v>
      </c>
      <c r="D32" s="46">
        <v>585074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10">SUM(D32:M32)</f>
        <v>585074</v>
      </c>
      <c r="O32" s="47">
        <f t="shared" si="2"/>
        <v>12.86923432241603</v>
      </c>
      <c r="P32" s="9"/>
    </row>
    <row r="33" spans="1:16">
      <c r="A33" s="12"/>
      <c r="B33" s="44">
        <v>563</v>
      </c>
      <c r="C33" s="20" t="s">
        <v>106</v>
      </c>
      <c r="D33" s="46">
        <v>30000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30000</v>
      </c>
      <c r="O33" s="47">
        <f t="shared" si="2"/>
        <v>0.65987726282911374</v>
      </c>
      <c r="P33" s="9"/>
    </row>
    <row r="34" spans="1:16">
      <c r="A34" s="12"/>
      <c r="B34" s="44">
        <v>564</v>
      </c>
      <c r="C34" s="20" t="s">
        <v>107</v>
      </c>
      <c r="D34" s="46">
        <v>969685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969685</v>
      </c>
      <c r="O34" s="47">
        <f t="shared" si="2"/>
        <v>21.329102786881641</v>
      </c>
      <c r="P34" s="9"/>
    </row>
    <row r="35" spans="1:16">
      <c r="A35" s="12"/>
      <c r="B35" s="44">
        <v>569</v>
      </c>
      <c r="C35" s="20" t="s">
        <v>49</v>
      </c>
      <c r="D35" s="46">
        <v>6500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6500</v>
      </c>
      <c r="O35" s="47">
        <f t="shared" si="2"/>
        <v>0.14297340694630797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SUM(D37:D41)</f>
        <v>284471</v>
      </c>
      <c r="E36" s="31">
        <f t="shared" si="11"/>
        <v>5325191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5609662</v>
      </c>
      <c r="O36" s="43">
        <f t="shared" si="2"/>
        <v>123.38961353188307</v>
      </c>
      <c r="P36" s="9"/>
    </row>
    <row r="37" spans="1:16">
      <c r="A37" s="12"/>
      <c r="B37" s="44">
        <v>571</v>
      </c>
      <c r="C37" s="20" t="s">
        <v>51</v>
      </c>
      <c r="D37" s="46">
        <v>0</v>
      </c>
      <c r="E37" s="46">
        <v>3582684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3582684</v>
      </c>
      <c r="O37" s="47">
        <f t="shared" ref="O37:O53" si="12">(N37/O$55)</f>
        <v>78.804390383388693</v>
      </c>
      <c r="P37" s="9"/>
    </row>
    <row r="38" spans="1:16">
      <c r="A38" s="12"/>
      <c r="B38" s="44">
        <v>572</v>
      </c>
      <c r="C38" s="20" t="s">
        <v>108</v>
      </c>
      <c r="D38" s="46">
        <v>151386</v>
      </c>
      <c r="E38" s="46">
        <v>1732624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1884010</v>
      </c>
      <c r="O38" s="47">
        <f t="shared" si="12"/>
        <v>41.440512064755957</v>
      </c>
      <c r="P38" s="9"/>
    </row>
    <row r="39" spans="1:16">
      <c r="A39" s="12"/>
      <c r="B39" s="44">
        <v>573</v>
      </c>
      <c r="C39" s="20" t="s">
        <v>64</v>
      </c>
      <c r="D39" s="46">
        <v>18000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18000</v>
      </c>
      <c r="O39" s="47">
        <f t="shared" si="12"/>
        <v>0.39592635769746826</v>
      </c>
      <c r="P39" s="9"/>
    </row>
    <row r="40" spans="1:16">
      <c r="A40" s="12"/>
      <c r="B40" s="44">
        <v>574</v>
      </c>
      <c r="C40" s="20" t="s">
        <v>128</v>
      </c>
      <c r="D40" s="46">
        <v>0</v>
      </c>
      <c r="E40" s="46">
        <v>9883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9883</v>
      </c>
      <c r="O40" s="47">
        <f t="shared" si="12"/>
        <v>0.21738556628467104</v>
      </c>
      <c r="P40" s="9"/>
    </row>
    <row r="41" spans="1:16">
      <c r="A41" s="12"/>
      <c r="B41" s="44">
        <v>575</v>
      </c>
      <c r="C41" s="20" t="s">
        <v>109</v>
      </c>
      <c r="D41" s="46">
        <v>115085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115085</v>
      </c>
      <c r="O41" s="47">
        <f t="shared" si="12"/>
        <v>2.5313991597562855</v>
      </c>
      <c r="P41" s="9"/>
    </row>
    <row r="42" spans="1:16" ht="15.75">
      <c r="A42" s="28" t="s">
        <v>110</v>
      </c>
      <c r="B42" s="29"/>
      <c r="C42" s="30"/>
      <c r="D42" s="31">
        <f t="shared" ref="D42:M42" si="13">SUM(D43:D44)</f>
        <v>7673570</v>
      </c>
      <c r="E42" s="31">
        <f t="shared" si="13"/>
        <v>12157427</v>
      </c>
      <c r="F42" s="31">
        <f t="shared" si="13"/>
        <v>0</v>
      </c>
      <c r="G42" s="31">
        <f t="shared" si="13"/>
        <v>325000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20155997</v>
      </c>
      <c r="O42" s="43">
        <f t="shared" si="12"/>
        <v>443.34947099839428</v>
      </c>
      <c r="P42" s="9"/>
    </row>
    <row r="43" spans="1:16">
      <c r="A43" s="12"/>
      <c r="B43" s="44">
        <v>581</v>
      </c>
      <c r="C43" s="20" t="s">
        <v>111</v>
      </c>
      <c r="D43" s="46">
        <v>7673470</v>
      </c>
      <c r="E43" s="46">
        <v>12157427</v>
      </c>
      <c r="F43" s="46">
        <v>0</v>
      </c>
      <c r="G43" s="46">
        <v>325000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20155897</v>
      </c>
      <c r="O43" s="47">
        <f t="shared" si="12"/>
        <v>443.34727140751818</v>
      </c>
      <c r="P43" s="9"/>
    </row>
    <row r="44" spans="1:16">
      <c r="A44" s="12"/>
      <c r="B44" s="44">
        <v>593</v>
      </c>
      <c r="C44" s="20" t="s">
        <v>112</v>
      </c>
      <c r="D44" s="46">
        <v>100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4">SUM(D44:M44)</f>
        <v>100</v>
      </c>
      <c r="O44" s="47">
        <f t="shared" si="12"/>
        <v>2.199590876097046E-3</v>
      </c>
      <c r="P44" s="9"/>
    </row>
    <row r="45" spans="1:16" ht="15.75">
      <c r="A45" s="28" t="s">
        <v>55</v>
      </c>
      <c r="B45" s="29"/>
      <c r="C45" s="30"/>
      <c r="D45" s="31">
        <f t="shared" ref="D45:M45" si="15">SUM(D46:D52)</f>
        <v>0</v>
      </c>
      <c r="E45" s="31">
        <f t="shared" si="15"/>
        <v>1940698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1940698</v>
      </c>
      <c r="O45" s="43">
        <f t="shared" si="12"/>
        <v>42.687416140597847</v>
      </c>
      <c r="P45" s="9"/>
    </row>
    <row r="46" spans="1:16">
      <c r="A46" s="12"/>
      <c r="B46" s="44">
        <v>602</v>
      </c>
      <c r="C46" s="20" t="s">
        <v>113</v>
      </c>
      <c r="D46" s="46">
        <v>0</v>
      </c>
      <c r="E46" s="46">
        <v>167950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167950</v>
      </c>
      <c r="O46" s="47">
        <f t="shared" si="12"/>
        <v>3.6942128764049889</v>
      </c>
      <c r="P46" s="9"/>
    </row>
    <row r="47" spans="1:16">
      <c r="A47" s="12"/>
      <c r="B47" s="44">
        <v>603</v>
      </c>
      <c r="C47" s="20" t="s">
        <v>114</v>
      </c>
      <c r="D47" s="46">
        <v>0</v>
      </c>
      <c r="E47" s="46">
        <v>36264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36264</v>
      </c>
      <c r="O47" s="47">
        <f t="shared" si="12"/>
        <v>0.79765963530783279</v>
      </c>
      <c r="P47" s="9"/>
    </row>
    <row r="48" spans="1:16">
      <c r="A48" s="12"/>
      <c r="B48" s="44">
        <v>604</v>
      </c>
      <c r="C48" s="20" t="s">
        <v>115</v>
      </c>
      <c r="D48" s="46">
        <v>0</v>
      </c>
      <c r="E48" s="46">
        <v>1464230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1464230</v>
      </c>
      <c r="O48" s="47">
        <f t="shared" si="12"/>
        <v>32.207069485075777</v>
      </c>
      <c r="P48" s="9"/>
    </row>
    <row r="49" spans="1:119">
      <c r="A49" s="12"/>
      <c r="B49" s="44">
        <v>605</v>
      </c>
      <c r="C49" s="20" t="s">
        <v>116</v>
      </c>
      <c r="D49" s="46">
        <v>0</v>
      </c>
      <c r="E49" s="46">
        <v>161577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161577</v>
      </c>
      <c r="O49" s="47">
        <f t="shared" si="12"/>
        <v>3.5540329498713241</v>
      </c>
      <c r="P49" s="9"/>
    </row>
    <row r="50" spans="1:119">
      <c r="A50" s="12"/>
      <c r="B50" s="44">
        <v>671</v>
      </c>
      <c r="C50" s="20" t="s">
        <v>57</v>
      </c>
      <c r="D50" s="46">
        <v>0</v>
      </c>
      <c r="E50" s="46">
        <v>11736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11736</v>
      </c>
      <c r="O50" s="47">
        <f t="shared" si="12"/>
        <v>0.25814398521874932</v>
      </c>
      <c r="P50" s="9"/>
    </row>
    <row r="51" spans="1:119">
      <c r="A51" s="12"/>
      <c r="B51" s="44">
        <v>685</v>
      </c>
      <c r="C51" s="20" t="s">
        <v>70</v>
      </c>
      <c r="D51" s="46">
        <v>0</v>
      </c>
      <c r="E51" s="46">
        <v>57560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57560</v>
      </c>
      <c r="O51" s="47">
        <f t="shared" si="12"/>
        <v>1.2660845082814596</v>
      </c>
      <c r="P51" s="9"/>
    </row>
    <row r="52" spans="1:119" ht="15.75" thickBot="1">
      <c r="A52" s="12"/>
      <c r="B52" s="44">
        <v>713</v>
      </c>
      <c r="C52" s="20" t="s">
        <v>117</v>
      </c>
      <c r="D52" s="46">
        <v>0</v>
      </c>
      <c r="E52" s="46">
        <v>41381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41381</v>
      </c>
      <c r="O52" s="47">
        <f t="shared" si="12"/>
        <v>0.91021270043771862</v>
      </c>
      <c r="P52" s="9"/>
    </row>
    <row r="53" spans="1:119" ht="16.5" thickBot="1">
      <c r="A53" s="14" t="s">
        <v>10</v>
      </c>
      <c r="B53" s="23"/>
      <c r="C53" s="22"/>
      <c r="D53" s="15">
        <f t="shared" ref="D53:M53" si="16">SUM(D5,D12,D20,D24,D27,D31,D36,D42,D45)</f>
        <v>25133870</v>
      </c>
      <c r="E53" s="15">
        <f t="shared" si="16"/>
        <v>48692658</v>
      </c>
      <c r="F53" s="15">
        <f t="shared" si="16"/>
        <v>0</v>
      </c>
      <c r="G53" s="15">
        <f t="shared" si="16"/>
        <v>595359</v>
      </c>
      <c r="H53" s="15">
        <f t="shared" si="16"/>
        <v>0</v>
      </c>
      <c r="I53" s="15">
        <f t="shared" si="16"/>
        <v>3811196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>SUM(D53:M53)</f>
        <v>78233083</v>
      </c>
      <c r="O53" s="37">
        <f t="shared" si="12"/>
        <v>1720.807755757429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118" t="s">
        <v>139</v>
      </c>
      <c r="M55" s="118"/>
      <c r="N55" s="118"/>
      <c r="O55" s="41">
        <v>45463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5555893</v>
      </c>
      <c r="E5" s="26">
        <f t="shared" si="0"/>
        <v>4381144</v>
      </c>
      <c r="F5" s="26">
        <f t="shared" si="0"/>
        <v>0</v>
      </c>
      <c r="G5" s="26">
        <f t="shared" si="0"/>
        <v>62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9937099</v>
      </c>
      <c r="O5" s="32">
        <f t="shared" ref="O5:O36" si="2">(N5/O$56)</f>
        <v>218.7680029940779</v>
      </c>
      <c r="P5" s="6"/>
    </row>
    <row r="6" spans="1:133">
      <c r="A6" s="12"/>
      <c r="B6" s="44">
        <v>511</v>
      </c>
      <c r="C6" s="20" t="s">
        <v>20</v>
      </c>
      <c r="D6" s="46">
        <v>2272373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2272373</v>
      </c>
      <c r="O6" s="47">
        <f t="shared" si="2"/>
        <v>50.026924685731899</v>
      </c>
      <c r="P6" s="9"/>
    </row>
    <row r="7" spans="1:133">
      <c r="A7" s="12"/>
      <c r="B7" s="44">
        <v>512</v>
      </c>
      <c r="C7" s="20" t="s">
        <v>21</v>
      </c>
      <c r="D7" s="46">
        <v>578632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578632</v>
      </c>
      <c r="O7" s="47">
        <f t="shared" si="2"/>
        <v>12.738744688814037</v>
      </c>
      <c r="P7" s="9"/>
    </row>
    <row r="8" spans="1:133">
      <c r="A8" s="12"/>
      <c r="B8" s="44">
        <v>513</v>
      </c>
      <c r="C8" s="20" t="s">
        <v>22</v>
      </c>
      <c r="D8" s="46">
        <v>803636</v>
      </c>
      <c r="E8" s="46">
        <v>3099692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3903328</v>
      </c>
      <c r="O8" s="47">
        <f t="shared" si="2"/>
        <v>85.932853400259773</v>
      </c>
      <c r="P8" s="9"/>
    </row>
    <row r="9" spans="1:133">
      <c r="A9" s="12"/>
      <c r="B9" s="44">
        <v>514</v>
      </c>
      <c r="C9" s="20" t="s">
        <v>23</v>
      </c>
      <c r="D9" s="46">
        <v>129372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129372</v>
      </c>
      <c r="O9" s="47">
        <f t="shared" si="2"/>
        <v>2.8481606234726899</v>
      </c>
      <c r="P9" s="9"/>
    </row>
    <row r="10" spans="1:133">
      <c r="A10" s="12"/>
      <c r="B10" s="44">
        <v>516</v>
      </c>
      <c r="C10" s="20" t="s">
        <v>24</v>
      </c>
      <c r="D10" s="46">
        <v>4838</v>
      </c>
      <c r="E10" s="46">
        <v>180105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184943</v>
      </c>
      <c r="O10" s="47">
        <f t="shared" si="2"/>
        <v>4.0715716707394929</v>
      </c>
      <c r="P10" s="9"/>
    </row>
    <row r="11" spans="1:133">
      <c r="A11" s="12"/>
      <c r="B11" s="44">
        <v>519</v>
      </c>
      <c r="C11" s="20" t="s">
        <v>98</v>
      </c>
      <c r="D11" s="46">
        <v>1767042</v>
      </c>
      <c r="E11" s="46">
        <v>1101347</v>
      </c>
      <c r="F11" s="46">
        <v>0</v>
      </c>
      <c r="G11" s="46">
        <v>62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2868451</v>
      </c>
      <c r="O11" s="47">
        <f t="shared" si="2"/>
        <v>63.149747925059991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6338475</v>
      </c>
      <c r="E12" s="31">
        <f t="shared" si="3"/>
        <v>12679567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19018042</v>
      </c>
      <c r="O12" s="43">
        <f t="shared" si="2"/>
        <v>418.68749312022544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7462477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7462477</v>
      </c>
      <c r="O13" s="47">
        <f t="shared" si="2"/>
        <v>164.28851022609692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1079389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1079389</v>
      </c>
      <c r="O14" s="47">
        <f t="shared" si="2"/>
        <v>23.763049556392136</v>
      </c>
      <c r="P14" s="9"/>
    </row>
    <row r="15" spans="1:133">
      <c r="A15" s="12"/>
      <c r="B15" s="44">
        <v>523</v>
      </c>
      <c r="C15" s="20" t="s">
        <v>99</v>
      </c>
      <c r="D15" s="46">
        <v>0</v>
      </c>
      <c r="E15" s="46">
        <v>3100011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3100011</v>
      </c>
      <c r="O15" s="47">
        <f t="shared" si="2"/>
        <v>68.247605838451889</v>
      </c>
      <c r="P15" s="9"/>
    </row>
    <row r="16" spans="1:133">
      <c r="A16" s="12"/>
      <c r="B16" s="44">
        <v>524</v>
      </c>
      <c r="C16" s="20" t="s">
        <v>30</v>
      </c>
      <c r="D16" s="46">
        <v>88197</v>
      </c>
      <c r="E16" s="46">
        <v>219309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307506</v>
      </c>
      <c r="O16" s="47">
        <f t="shared" si="2"/>
        <v>6.7698302622019684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295532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295532</v>
      </c>
      <c r="O17" s="47">
        <f t="shared" si="2"/>
        <v>6.5062193162054465</v>
      </c>
      <c r="P17" s="9"/>
    </row>
    <row r="18" spans="1:16">
      <c r="A18" s="12"/>
      <c r="B18" s="44">
        <v>526</v>
      </c>
      <c r="C18" s="20" t="s">
        <v>32</v>
      </c>
      <c r="D18" s="46">
        <v>6250278</v>
      </c>
      <c r="E18" s="46">
        <v>16802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6267080</v>
      </c>
      <c r="O18" s="47">
        <f t="shared" si="2"/>
        <v>137.97151222948727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161759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161759</v>
      </c>
      <c r="O19" s="47">
        <f t="shared" si="2"/>
        <v>3.5611694515994099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344288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344288</v>
      </c>
      <c r="O20" s="47">
        <f t="shared" si="2"/>
        <v>7.5795962397904146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855937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3598877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4454814</v>
      </c>
      <c r="O21" s="43">
        <f t="shared" si="2"/>
        <v>98.073971336107263</v>
      </c>
      <c r="P21" s="10"/>
    </row>
    <row r="22" spans="1:16">
      <c r="A22" s="12"/>
      <c r="B22" s="44">
        <v>533</v>
      </c>
      <c r="C22" s="20" t="s">
        <v>124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31653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31653</v>
      </c>
      <c r="O22" s="47">
        <f t="shared" si="2"/>
        <v>0.69684961363186049</v>
      </c>
      <c r="P22" s="9"/>
    </row>
    <row r="23" spans="1:16">
      <c r="A23" s="12"/>
      <c r="B23" s="44">
        <v>534</v>
      </c>
      <c r="C23" s="20" t="s">
        <v>100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3567224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3567224</v>
      </c>
      <c r="O23" s="47">
        <f t="shared" si="2"/>
        <v>78.533430200559195</v>
      </c>
      <c r="P23" s="9"/>
    </row>
    <row r="24" spans="1:16">
      <c r="A24" s="12"/>
      <c r="B24" s="44">
        <v>537</v>
      </c>
      <c r="C24" s="20" t="s">
        <v>101</v>
      </c>
      <c r="D24" s="46">
        <v>855937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855937</v>
      </c>
      <c r="O24" s="47">
        <f t="shared" si="2"/>
        <v>18.84369152191621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432370</v>
      </c>
      <c r="E25" s="31">
        <f t="shared" si="6"/>
        <v>10359646</v>
      </c>
      <c r="F25" s="31">
        <f t="shared" si="6"/>
        <v>0</v>
      </c>
      <c r="G25" s="31">
        <f t="shared" si="6"/>
        <v>80220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10872236</v>
      </c>
      <c r="O25" s="43">
        <f t="shared" si="2"/>
        <v>239.35530458137947</v>
      </c>
      <c r="P25" s="10"/>
    </row>
    <row r="26" spans="1:16">
      <c r="A26" s="12"/>
      <c r="B26" s="44">
        <v>541</v>
      </c>
      <c r="C26" s="20" t="s">
        <v>103</v>
      </c>
      <c r="D26" s="46">
        <v>29170</v>
      </c>
      <c r="E26" s="46">
        <v>10359646</v>
      </c>
      <c r="F26" s="46">
        <v>0</v>
      </c>
      <c r="G26" s="46">
        <v>80220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10469036</v>
      </c>
      <c r="O26" s="47">
        <f t="shared" si="2"/>
        <v>230.47874424850846</v>
      </c>
      <c r="P26" s="9"/>
    </row>
    <row r="27" spans="1:16">
      <c r="A27" s="12"/>
      <c r="B27" s="44">
        <v>542</v>
      </c>
      <c r="C27" s="20" t="s">
        <v>40</v>
      </c>
      <c r="D27" s="46">
        <v>403200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403200</v>
      </c>
      <c r="O27" s="47">
        <f t="shared" si="2"/>
        <v>8.8765603328710121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2036891</v>
      </c>
      <c r="E28" s="31">
        <f t="shared" si="8"/>
        <v>549643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2586534</v>
      </c>
      <c r="O28" s="43">
        <f t="shared" si="2"/>
        <v>56.943266627039165</v>
      </c>
      <c r="P28" s="10"/>
    </row>
    <row r="29" spans="1:16">
      <c r="A29" s="13"/>
      <c r="B29" s="45">
        <v>552</v>
      </c>
      <c r="C29" s="21" t="s">
        <v>42</v>
      </c>
      <c r="D29" s="46">
        <v>1977913</v>
      </c>
      <c r="E29" s="46">
        <v>125363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2103276</v>
      </c>
      <c r="O29" s="47">
        <f t="shared" si="2"/>
        <v>46.3042071197411</v>
      </c>
      <c r="P29" s="9"/>
    </row>
    <row r="30" spans="1:16">
      <c r="A30" s="13"/>
      <c r="B30" s="45">
        <v>553</v>
      </c>
      <c r="C30" s="21" t="s">
        <v>104</v>
      </c>
      <c r="D30" s="46">
        <v>58978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58978</v>
      </c>
      <c r="O30" s="47">
        <f t="shared" si="2"/>
        <v>1.2984171014684192</v>
      </c>
      <c r="P30" s="9"/>
    </row>
    <row r="31" spans="1:16">
      <c r="A31" s="13"/>
      <c r="B31" s="45">
        <v>559</v>
      </c>
      <c r="C31" s="21" t="s">
        <v>63</v>
      </c>
      <c r="D31" s="46">
        <v>0</v>
      </c>
      <c r="E31" s="46">
        <v>424280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424280</v>
      </c>
      <c r="O31" s="47">
        <f t="shared" si="2"/>
        <v>9.3406424058296462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1706578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1706578</v>
      </c>
      <c r="O32" s="43">
        <f t="shared" si="2"/>
        <v>37.570790128349074</v>
      </c>
      <c r="P32" s="10"/>
    </row>
    <row r="33" spans="1:16">
      <c r="A33" s="12"/>
      <c r="B33" s="44">
        <v>562</v>
      </c>
      <c r="C33" s="20" t="s">
        <v>105</v>
      </c>
      <c r="D33" s="46">
        <v>698761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10">SUM(D33:M33)</f>
        <v>698761</v>
      </c>
      <c r="O33" s="47">
        <f t="shared" si="2"/>
        <v>15.383418092155956</v>
      </c>
      <c r="P33" s="9"/>
    </row>
    <row r="34" spans="1:16">
      <c r="A34" s="12"/>
      <c r="B34" s="44">
        <v>563</v>
      </c>
      <c r="C34" s="20" t="s">
        <v>106</v>
      </c>
      <c r="D34" s="46">
        <v>30000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30000</v>
      </c>
      <c r="O34" s="47">
        <f t="shared" si="2"/>
        <v>0.66045835810052178</v>
      </c>
      <c r="P34" s="9"/>
    </row>
    <row r="35" spans="1:16">
      <c r="A35" s="12"/>
      <c r="B35" s="44">
        <v>564</v>
      </c>
      <c r="C35" s="20" t="s">
        <v>107</v>
      </c>
      <c r="D35" s="46">
        <v>971317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971317</v>
      </c>
      <c r="O35" s="47">
        <f t="shared" si="2"/>
        <v>21.383814367170817</v>
      </c>
      <c r="P35" s="9"/>
    </row>
    <row r="36" spans="1:16">
      <c r="A36" s="12"/>
      <c r="B36" s="44">
        <v>569</v>
      </c>
      <c r="C36" s="20" t="s">
        <v>49</v>
      </c>
      <c r="D36" s="46">
        <v>6500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6500</v>
      </c>
      <c r="O36" s="47">
        <f t="shared" si="2"/>
        <v>0.14309931092177972</v>
      </c>
      <c r="P36" s="9"/>
    </row>
    <row r="37" spans="1:16" ht="15.75">
      <c r="A37" s="28" t="s">
        <v>50</v>
      </c>
      <c r="B37" s="29"/>
      <c r="C37" s="30"/>
      <c r="D37" s="31">
        <f t="shared" ref="D37:M37" si="11">SUM(D38:D42)</f>
        <v>254163</v>
      </c>
      <c r="E37" s="31">
        <f t="shared" si="11"/>
        <v>6006555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6260718</v>
      </c>
      <c r="O37" s="43">
        <f t="shared" ref="O37:O54" si="12">(N37/O$56)</f>
        <v>137.83145102701275</v>
      </c>
      <c r="P37" s="9"/>
    </row>
    <row r="38" spans="1:16">
      <c r="A38" s="12"/>
      <c r="B38" s="44">
        <v>571</v>
      </c>
      <c r="C38" s="20" t="s">
        <v>51</v>
      </c>
      <c r="D38" s="46">
        <v>0</v>
      </c>
      <c r="E38" s="46">
        <v>3617612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3617612</v>
      </c>
      <c r="O38" s="47">
        <f t="shared" si="12"/>
        <v>79.642736058824823</v>
      </c>
      <c r="P38" s="9"/>
    </row>
    <row r="39" spans="1:16">
      <c r="A39" s="12"/>
      <c r="B39" s="44">
        <v>572</v>
      </c>
      <c r="C39" s="20" t="s">
        <v>108</v>
      </c>
      <c r="D39" s="46">
        <v>157064</v>
      </c>
      <c r="E39" s="46">
        <v>2379638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2536702</v>
      </c>
      <c r="O39" s="47">
        <f t="shared" si="12"/>
        <v>55.846201263676988</v>
      </c>
      <c r="P39" s="9"/>
    </row>
    <row r="40" spans="1:16">
      <c r="A40" s="12"/>
      <c r="B40" s="44">
        <v>573</v>
      </c>
      <c r="C40" s="20" t="s">
        <v>64</v>
      </c>
      <c r="D40" s="46">
        <v>18000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18000</v>
      </c>
      <c r="O40" s="47">
        <f t="shared" si="12"/>
        <v>0.39627501486031308</v>
      </c>
      <c r="P40" s="9"/>
    </row>
    <row r="41" spans="1:16">
      <c r="A41" s="12"/>
      <c r="B41" s="44">
        <v>574</v>
      </c>
      <c r="C41" s="20" t="s">
        <v>128</v>
      </c>
      <c r="D41" s="46">
        <v>0</v>
      </c>
      <c r="E41" s="46">
        <v>9305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9305</v>
      </c>
      <c r="O41" s="47">
        <f t="shared" si="12"/>
        <v>0.2048521674041785</v>
      </c>
      <c r="P41" s="9"/>
    </row>
    <row r="42" spans="1:16">
      <c r="A42" s="12"/>
      <c r="B42" s="44">
        <v>575</v>
      </c>
      <c r="C42" s="20" t="s">
        <v>109</v>
      </c>
      <c r="D42" s="46">
        <v>79099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79099</v>
      </c>
      <c r="O42" s="47">
        <f t="shared" si="12"/>
        <v>1.7413865222464391</v>
      </c>
      <c r="P42" s="9"/>
    </row>
    <row r="43" spans="1:16" ht="15.75">
      <c r="A43" s="28" t="s">
        <v>110</v>
      </c>
      <c r="B43" s="29"/>
      <c r="C43" s="30"/>
      <c r="D43" s="31">
        <f t="shared" ref="D43:M43" si="13">SUM(D44:D45)</f>
        <v>6596724</v>
      </c>
      <c r="E43" s="31">
        <f t="shared" si="13"/>
        <v>12188461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330295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19115480</v>
      </c>
      <c r="O43" s="43">
        <f t="shared" si="12"/>
        <v>420.83261783677875</v>
      </c>
      <c r="P43" s="9"/>
    </row>
    <row r="44" spans="1:16">
      <c r="A44" s="12"/>
      <c r="B44" s="44">
        <v>581</v>
      </c>
      <c r="C44" s="20" t="s">
        <v>111</v>
      </c>
      <c r="D44" s="46">
        <v>6595813</v>
      </c>
      <c r="E44" s="46">
        <v>12188461</v>
      </c>
      <c r="F44" s="46">
        <v>0</v>
      </c>
      <c r="G44" s="46">
        <v>0</v>
      </c>
      <c r="H44" s="46">
        <v>0</v>
      </c>
      <c r="I44" s="46">
        <v>330295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19114569</v>
      </c>
      <c r="O44" s="47">
        <f t="shared" si="12"/>
        <v>420.8125619179711</v>
      </c>
      <c r="P44" s="9"/>
    </row>
    <row r="45" spans="1:16">
      <c r="A45" s="12"/>
      <c r="B45" s="44">
        <v>593</v>
      </c>
      <c r="C45" s="20" t="s">
        <v>112</v>
      </c>
      <c r="D45" s="46">
        <v>911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4">SUM(D45:M45)</f>
        <v>911</v>
      </c>
      <c r="O45" s="47">
        <f t="shared" si="12"/>
        <v>2.005591880765251E-2</v>
      </c>
      <c r="P45" s="9"/>
    </row>
    <row r="46" spans="1:16" ht="15.75">
      <c r="A46" s="28" t="s">
        <v>55</v>
      </c>
      <c r="B46" s="29"/>
      <c r="C46" s="30"/>
      <c r="D46" s="31">
        <f t="shared" ref="D46:M46" si="15">SUM(D47:D53)</f>
        <v>0</v>
      </c>
      <c r="E46" s="31">
        <f t="shared" si="15"/>
        <v>1832627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1832627</v>
      </c>
      <c r="O46" s="43">
        <f t="shared" si="12"/>
        <v>40.34579398102283</v>
      </c>
      <c r="P46" s="9"/>
    </row>
    <row r="47" spans="1:16">
      <c r="A47" s="12"/>
      <c r="B47" s="44">
        <v>602</v>
      </c>
      <c r="C47" s="20" t="s">
        <v>113</v>
      </c>
      <c r="D47" s="46">
        <v>0</v>
      </c>
      <c r="E47" s="46">
        <v>143876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143876</v>
      </c>
      <c r="O47" s="47">
        <f t="shared" si="12"/>
        <v>3.1674702243356889</v>
      </c>
      <c r="P47" s="9"/>
    </row>
    <row r="48" spans="1:16">
      <c r="A48" s="12"/>
      <c r="B48" s="44">
        <v>603</v>
      </c>
      <c r="C48" s="20" t="s">
        <v>114</v>
      </c>
      <c r="D48" s="46">
        <v>0</v>
      </c>
      <c r="E48" s="46">
        <v>35088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35088</v>
      </c>
      <c r="O48" s="47">
        <f t="shared" si="12"/>
        <v>0.77247209563437025</v>
      </c>
      <c r="P48" s="9"/>
    </row>
    <row r="49" spans="1:119">
      <c r="A49" s="12"/>
      <c r="B49" s="44">
        <v>604</v>
      </c>
      <c r="C49" s="20" t="s">
        <v>115</v>
      </c>
      <c r="D49" s="46">
        <v>0</v>
      </c>
      <c r="E49" s="46">
        <v>1348686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1348686</v>
      </c>
      <c r="O49" s="47">
        <f t="shared" si="12"/>
        <v>29.691698038438677</v>
      </c>
      <c r="P49" s="9"/>
    </row>
    <row r="50" spans="1:119">
      <c r="A50" s="12"/>
      <c r="B50" s="44">
        <v>605</v>
      </c>
      <c r="C50" s="20" t="s">
        <v>116</v>
      </c>
      <c r="D50" s="46">
        <v>0</v>
      </c>
      <c r="E50" s="46">
        <v>200007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200007</v>
      </c>
      <c r="O50" s="47">
        <f t="shared" si="12"/>
        <v>4.4032098276203682</v>
      </c>
      <c r="P50" s="9"/>
    </row>
    <row r="51" spans="1:119">
      <c r="A51" s="12"/>
      <c r="B51" s="44">
        <v>671</v>
      </c>
      <c r="C51" s="20" t="s">
        <v>57</v>
      </c>
      <c r="D51" s="46">
        <v>0</v>
      </c>
      <c r="E51" s="46">
        <v>10566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10566</v>
      </c>
      <c r="O51" s="47">
        <f t="shared" si="12"/>
        <v>0.23261343372300378</v>
      </c>
      <c r="P51" s="9"/>
    </row>
    <row r="52" spans="1:119">
      <c r="A52" s="12"/>
      <c r="B52" s="44">
        <v>685</v>
      </c>
      <c r="C52" s="20" t="s">
        <v>70</v>
      </c>
      <c r="D52" s="46">
        <v>0</v>
      </c>
      <c r="E52" s="46">
        <v>56371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56371</v>
      </c>
      <c r="O52" s="47">
        <f t="shared" si="12"/>
        <v>1.2410232701494837</v>
      </c>
      <c r="P52" s="9"/>
    </row>
    <row r="53" spans="1:119" ht="15.75" thickBot="1">
      <c r="A53" s="12"/>
      <c r="B53" s="44">
        <v>713</v>
      </c>
      <c r="C53" s="20" t="s">
        <v>117</v>
      </c>
      <c r="D53" s="46">
        <v>0</v>
      </c>
      <c r="E53" s="46">
        <v>38033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38033</v>
      </c>
      <c r="O53" s="47">
        <f t="shared" si="12"/>
        <v>0.83730709112123813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6">SUM(D5,D12,D21,D25,D28,D32,D37,D43,D46)</f>
        <v>23777031</v>
      </c>
      <c r="E54" s="15">
        <f t="shared" si="16"/>
        <v>47997643</v>
      </c>
      <c r="F54" s="15">
        <f t="shared" si="16"/>
        <v>0</v>
      </c>
      <c r="G54" s="15">
        <f t="shared" si="16"/>
        <v>80282</v>
      </c>
      <c r="H54" s="15">
        <f t="shared" si="16"/>
        <v>0</v>
      </c>
      <c r="I54" s="15">
        <f t="shared" si="16"/>
        <v>3929172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>SUM(D54:M54)</f>
        <v>75784128</v>
      </c>
      <c r="O54" s="37">
        <f t="shared" si="12"/>
        <v>1668.4086916319925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137</v>
      </c>
      <c r="M56" s="118"/>
      <c r="N56" s="118"/>
      <c r="O56" s="41">
        <v>45423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5238442</v>
      </c>
      <c r="E5" s="26">
        <f t="shared" si="0"/>
        <v>3982841</v>
      </c>
      <c r="F5" s="26">
        <f t="shared" si="0"/>
        <v>0</v>
      </c>
      <c r="G5" s="26">
        <f t="shared" si="0"/>
        <v>60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9221343</v>
      </c>
      <c r="O5" s="32">
        <f t="shared" ref="O5:O36" si="2">(N5/O$58)</f>
        <v>205.47122262082488</v>
      </c>
      <c r="P5" s="6"/>
    </row>
    <row r="6" spans="1:133">
      <c r="A6" s="12"/>
      <c r="B6" s="44">
        <v>511</v>
      </c>
      <c r="C6" s="20" t="s">
        <v>20</v>
      </c>
      <c r="D6" s="46">
        <v>2165352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2165352</v>
      </c>
      <c r="O6" s="47">
        <f t="shared" si="2"/>
        <v>48.248668642349429</v>
      </c>
      <c r="P6" s="9"/>
    </row>
    <row r="7" spans="1:133">
      <c r="A7" s="12"/>
      <c r="B7" s="44">
        <v>512</v>
      </c>
      <c r="C7" s="20" t="s">
        <v>21</v>
      </c>
      <c r="D7" s="46">
        <v>469021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469021</v>
      </c>
      <c r="O7" s="47">
        <f t="shared" si="2"/>
        <v>10.450789901735778</v>
      </c>
      <c r="P7" s="9"/>
    </row>
    <row r="8" spans="1:133">
      <c r="A8" s="12"/>
      <c r="B8" s="44">
        <v>513</v>
      </c>
      <c r="C8" s="20" t="s">
        <v>22</v>
      </c>
      <c r="D8" s="46">
        <v>859134</v>
      </c>
      <c r="E8" s="46">
        <v>2953541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3812675</v>
      </c>
      <c r="O8" s="47">
        <f t="shared" si="2"/>
        <v>84.954544441721069</v>
      </c>
      <c r="P8" s="9"/>
    </row>
    <row r="9" spans="1:133">
      <c r="A9" s="12"/>
      <c r="B9" s="44">
        <v>514</v>
      </c>
      <c r="C9" s="20" t="s">
        <v>23</v>
      </c>
      <c r="D9" s="46">
        <v>150287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150287</v>
      </c>
      <c r="O9" s="47">
        <f t="shared" si="2"/>
        <v>3.3487154348358921</v>
      </c>
      <c r="P9" s="9"/>
    </row>
    <row r="10" spans="1:133">
      <c r="A10" s="12"/>
      <c r="B10" s="44">
        <v>516</v>
      </c>
      <c r="C10" s="20" t="s">
        <v>24</v>
      </c>
      <c r="D10" s="46">
        <v>4838</v>
      </c>
      <c r="E10" s="46">
        <v>35822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40660</v>
      </c>
      <c r="O10" s="47">
        <f t="shared" si="2"/>
        <v>0.90599166648098217</v>
      </c>
      <c r="P10" s="9"/>
    </row>
    <row r="11" spans="1:133">
      <c r="A11" s="12"/>
      <c r="B11" s="44">
        <v>519</v>
      </c>
      <c r="C11" s="20" t="s">
        <v>98</v>
      </c>
      <c r="D11" s="46">
        <v>1589810</v>
      </c>
      <c r="E11" s="46">
        <v>993478</v>
      </c>
      <c r="F11" s="46">
        <v>0</v>
      </c>
      <c r="G11" s="46">
        <v>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2583348</v>
      </c>
      <c r="O11" s="47">
        <f t="shared" si="2"/>
        <v>57.562512533701728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6794870</v>
      </c>
      <c r="E12" s="31">
        <f t="shared" si="3"/>
        <v>13107515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19902385</v>
      </c>
      <c r="O12" s="43">
        <f t="shared" si="2"/>
        <v>443.46765747899906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6771952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6771952</v>
      </c>
      <c r="O13" s="47">
        <f t="shared" si="2"/>
        <v>150.89355823436352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2651012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2651012</v>
      </c>
      <c r="O14" s="47">
        <f t="shared" si="2"/>
        <v>59.070211011831816</v>
      </c>
      <c r="P14" s="9"/>
    </row>
    <row r="15" spans="1:133">
      <c r="A15" s="12"/>
      <c r="B15" s="44">
        <v>523</v>
      </c>
      <c r="C15" s="20" t="s">
        <v>99</v>
      </c>
      <c r="D15" s="46">
        <v>0</v>
      </c>
      <c r="E15" s="46">
        <v>2958946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2958946</v>
      </c>
      <c r="O15" s="47">
        <f t="shared" si="2"/>
        <v>65.931638405490318</v>
      </c>
      <c r="P15" s="9"/>
    </row>
    <row r="16" spans="1:133">
      <c r="A16" s="12"/>
      <c r="B16" s="44">
        <v>524</v>
      </c>
      <c r="C16" s="20" t="s">
        <v>30</v>
      </c>
      <c r="D16" s="46">
        <v>88329</v>
      </c>
      <c r="E16" s="46">
        <v>212389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300718</v>
      </c>
      <c r="O16" s="47">
        <f t="shared" si="2"/>
        <v>6.7006394973150023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167272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167272</v>
      </c>
      <c r="O17" s="47">
        <f t="shared" si="2"/>
        <v>3.7271775217807885</v>
      </c>
      <c r="P17" s="9"/>
    </row>
    <row r="18" spans="1:16">
      <c r="A18" s="12"/>
      <c r="B18" s="44">
        <v>526</v>
      </c>
      <c r="C18" s="20" t="s">
        <v>32</v>
      </c>
      <c r="D18" s="46">
        <v>6706541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6706541</v>
      </c>
      <c r="O18" s="47">
        <f t="shared" si="2"/>
        <v>149.43606140956794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147798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147798</v>
      </c>
      <c r="O19" s="47">
        <f t="shared" si="2"/>
        <v>3.2932551973083179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198146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198146</v>
      </c>
      <c r="O20" s="47">
        <f t="shared" si="2"/>
        <v>4.4151162013413847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SUM(D22:D25)</f>
        <v>881659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3608513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4490172</v>
      </c>
      <c r="O21" s="43">
        <f t="shared" si="2"/>
        <v>100.05062501392634</v>
      </c>
      <c r="P21" s="10"/>
    </row>
    <row r="22" spans="1:16">
      <c r="A22" s="12"/>
      <c r="B22" s="44">
        <v>533</v>
      </c>
      <c r="C22" s="20" t="s">
        <v>124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36192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36192</v>
      </c>
      <c r="O22" s="47">
        <f t="shared" si="2"/>
        <v>0.80643508099556582</v>
      </c>
      <c r="P22" s="9"/>
    </row>
    <row r="23" spans="1:16">
      <c r="A23" s="12"/>
      <c r="B23" s="44">
        <v>534</v>
      </c>
      <c r="C23" s="20" t="s">
        <v>100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3572321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3572321</v>
      </c>
      <c r="O23" s="47">
        <f t="shared" si="2"/>
        <v>79.598943826734114</v>
      </c>
      <c r="P23" s="9"/>
    </row>
    <row r="24" spans="1:16">
      <c r="A24" s="12"/>
      <c r="B24" s="44">
        <v>535</v>
      </c>
      <c r="C24" s="20" t="s">
        <v>134</v>
      </c>
      <c r="D24" s="46">
        <v>58180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58180</v>
      </c>
      <c r="O24" s="47">
        <f t="shared" si="2"/>
        <v>1.2963746964058913</v>
      </c>
      <c r="P24" s="9"/>
    </row>
    <row r="25" spans="1:16">
      <c r="A25" s="12"/>
      <c r="B25" s="44">
        <v>537</v>
      </c>
      <c r="C25" s="20" t="s">
        <v>101</v>
      </c>
      <c r="D25" s="46">
        <v>823479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823479</v>
      </c>
      <c r="O25" s="47">
        <f t="shared" si="2"/>
        <v>18.348871409790771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989187</v>
      </c>
      <c r="E26" s="31">
        <f t="shared" si="6"/>
        <v>9925358</v>
      </c>
      <c r="F26" s="31">
        <f t="shared" si="6"/>
        <v>0</v>
      </c>
      <c r="G26" s="31">
        <f t="shared" si="6"/>
        <v>70318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10984863</v>
      </c>
      <c r="O26" s="43">
        <f t="shared" si="2"/>
        <v>244.76621582477327</v>
      </c>
      <c r="P26" s="10"/>
    </row>
    <row r="27" spans="1:16">
      <c r="A27" s="12"/>
      <c r="B27" s="44">
        <v>541</v>
      </c>
      <c r="C27" s="20" t="s">
        <v>103</v>
      </c>
      <c r="D27" s="46">
        <v>5015</v>
      </c>
      <c r="E27" s="46">
        <v>9925358</v>
      </c>
      <c r="F27" s="46">
        <v>0</v>
      </c>
      <c r="G27" s="46">
        <v>70318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10000691</v>
      </c>
      <c r="O27" s="47">
        <f t="shared" si="2"/>
        <v>222.83676106865127</v>
      </c>
      <c r="P27" s="9"/>
    </row>
    <row r="28" spans="1:16">
      <c r="A28" s="12"/>
      <c r="B28" s="44">
        <v>542</v>
      </c>
      <c r="C28" s="20" t="s">
        <v>40</v>
      </c>
      <c r="D28" s="46">
        <v>984172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984172</v>
      </c>
      <c r="O28" s="47">
        <f t="shared" si="2"/>
        <v>21.929454756122016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4482996</v>
      </c>
      <c r="E29" s="31">
        <f t="shared" si="8"/>
        <v>642622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5125618</v>
      </c>
      <c r="O29" s="43">
        <f t="shared" si="2"/>
        <v>114.20971946790259</v>
      </c>
      <c r="P29" s="10"/>
    </row>
    <row r="30" spans="1:16">
      <c r="A30" s="13"/>
      <c r="B30" s="45">
        <v>552</v>
      </c>
      <c r="C30" s="21" t="s">
        <v>42</v>
      </c>
      <c r="D30" s="46">
        <v>4350485</v>
      </c>
      <c r="E30" s="46">
        <v>478532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4829017</v>
      </c>
      <c r="O30" s="47">
        <f t="shared" si="2"/>
        <v>107.60081552619265</v>
      </c>
      <c r="P30" s="9"/>
    </row>
    <row r="31" spans="1:16">
      <c r="A31" s="13"/>
      <c r="B31" s="45">
        <v>553</v>
      </c>
      <c r="C31" s="21" t="s">
        <v>104</v>
      </c>
      <c r="D31" s="46">
        <v>55932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55932</v>
      </c>
      <c r="O31" s="47">
        <f t="shared" si="2"/>
        <v>1.2462844537534259</v>
      </c>
      <c r="P31" s="9"/>
    </row>
    <row r="32" spans="1:16">
      <c r="A32" s="13"/>
      <c r="B32" s="45">
        <v>559</v>
      </c>
      <c r="C32" s="21" t="s">
        <v>63</v>
      </c>
      <c r="D32" s="46">
        <v>76579</v>
      </c>
      <c r="E32" s="46">
        <v>164090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240669</v>
      </c>
      <c r="O32" s="47">
        <f t="shared" si="2"/>
        <v>5.362619487956505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SUM(D34:D37)</f>
        <v>1473883</v>
      </c>
      <c r="E33" s="31">
        <f t="shared" si="9"/>
        <v>0</v>
      </c>
      <c r="F33" s="31">
        <f t="shared" si="9"/>
        <v>0</v>
      </c>
      <c r="G33" s="31">
        <f t="shared" si="9"/>
        <v>7357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1481240</v>
      </c>
      <c r="O33" s="43">
        <f t="shared" si="2"/>
        <v>33.005191737783818</v>
      </c>
      <c r="P33" s="10"/>
    </row>
    <row r="34" spans="1:16">
      <c r="A34" s="12"/>
      <c r="B34" s="44">
        <v>562</v>
      </c>
      <c r="C34" s="20" t="s">
        <v>105</v>
      </c>
      <c r="D34" s="46">
        <v>461247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0">SUM(D34:M34)</f>
        <v>461247</v>
      </c>
      <c r="O34" s="47">
        <f t="shared" si="2"/>
        <v>10.277568573274806</v>
      </c>
      <c r="P34" s="9"/>
    </row>
    <row r="35" spans="1:16">
      <c r="A35" s="12"/>
      <c r="B35" s="44">
        <v>563</v>
      </c>
      <c r="C35" s="20" t="s">
        <v>106</v>
      </c>
      <c r="D35" s="46">
        <v>29500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29500</v>
      </c>
      <c r="O35" s="47">
        <f t="shared" si="2"/>
        <v>0.65732302413155375</v>
      </c>
      <c r="P35" s="9"/>
    </row>
    <row r="36" spans="1:16">
      <c r="A36" s="12"/>
      <c r="B36" s="44">
        <v>564</v>
      </c>
      <c r="C36" s="20" t="s">
        <v>107</v>
      </c>
      <c r="D36" s="46">
        <v>977136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977136</v>
      </c>
      <c r="O36" s="47">
        <f t="shared" si="2"/>
        <v>21.772677644332539</v>
      </c>
      <c r="P36" s="9"/>
    </row>
    <row r="37" spans="1:16">
      <c r="A37" s="12"/>
      <c r="B37" s="44">
        <v>569</v>
      </c>
      <c r="C37" s="20" t="s">
        <v>49</v>
      </c>
      <c r="D37" s="46">
        <v>6000</v>
      </c>
      <c r="E37" s="46">
        <v>0</v>
      </c>
      <c r="F37" s="46">
        <v>0</v>
      </c>
      <c r="G37" s="46">
        <v>7357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13357</v>
      </c>
      <c r="O37" s="47">
        <f t="shared" ref="O37:O56" si="11">(N37/O$58)</f>
        <v>0.2976224960449208</v>
      </c>
      <c r="P37" s="9"/>
    </row>
    <row r="38" spans="1:16" ht="15.75">
      <c r="A38" s="28" t="s">
        <v>50</v>
      </c>
      <c r="B38" s="29"/>
      <c r="C38" s="30"/>
      <c r="D38" s="31">
        <f t="shared" ref="D38:M38" si="12">SUM(D39:D43)</f>
        <v>322148</v>
      </c>
      <c r="E38" s="31">
        <f t="shared" si="12"/>
        <v>5386849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5708997</v>
      </c>
      <c r="O38" s="43">
        <f t="shared" si="11"/>
        <v>127.20864992535485</v>
      </c>
      <c r="P38" s="9"/>
    </row>
    <row r="39" spans="1:16">
      <c r="A39" s="12"/>
      <c r="B39" s="44">
        <v>571</v>
      </c>
      <c r="C39" s="20" t="s">
        <v>51</v>
      </c>
      <c r="D39" s="46">
        <v>0</v>
      </c>
      <c r="E39" s="46">
        <v>3515343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3515343</v>
      </c>
      <c r="O39" s="47">
        <f t="shared" si="11"/>
        <v>78.32935225829452</v>
      </c>
      <c r="P39" s="9"/>
    </row>
    <row r="40" spans="1:16">
      <c r="A40" s="12"/>
      <c r="B40" s="44">
        <v>572</v>
      </c>
      <c r="C40" s="20" t="s">
        <v>108</v>
      </c>
      <c r="D40" s="46">
        <v>163627</v>
      </c>
      <c r="E40" s="46">
        <v>1862447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2026074</v>
      </c>
      <c r="O40" s="47">
        <f t="shared" si="11"/>
        <v>45.145257247264865</v>
      </c>
      <c r="P40" s="9"/>
    </row>
    <row r="41" spans="1:16">
      <c r="A41" s="12"/>
      <c r="B41" s="44">
        <v>573</v>
      </c>
      <c r="C41" s="20" t="s">
        <v>64</v>
      </c>
      <c r="D41" s="46">
        <v>57500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57500</v>
      </c>
      <c r="O41" s="47">
        <f t="shared" si="11"/>
        <v>1.2812228436462487</v>
      </c>
      <c r="P41" s="9"/>
    </row>
    <row r="42" spans="1:16">
      <c r="A42" s="12"/>
      <c r="B42" s="44">
        <v>574</v>
      </c>
      <c r="C42" s="20" t="s">
        <v>128</v>
      </c>
      <c r="D42" s="46">
        <v>0</v>
      </c>
      <c r="E42" s="46">
        <v>9059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9059</v>
      </c>
      <c r="O42" s="47">
        <f t="shared" si="11"/>
        <v>0.2018538737494151</v>
      </c>
      <c r="P42" s="9"/>
    </row>
    <row r="43" spans="1:16">
      <c r="A43" s="12"/>
      <c r="B43" s="44">
        <v>575</v>
      </c>
      <c r="C43" s="20" t="s">
        <v>109</v>
      </c>
      <c r="D43" s="46">
        <v>101021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101021</v>
      </c>
      <c r="O43" s="47">
        <f t="shared" si="11"/>
        <v>2.2509637023997859</v>
      </c>
      <c r="P43" s="9"/>
    </row>
    <row r="44" spans="1:16" ht="15.75">
      <c r="A44" s="28" t="s">
        <v>110</v>
      </c>
      <c r="B44" s="29"/>
      <c r="C44" s="30"/>
      <c r="D44" s="31">
        <f t="shared" ref="D44:M44" si="13">SUM(D45:D46)</f>
        <v>5483786</v>
      </c>
      <c r="E44" s="31">
        <f t="shared" si="13"/>
        <v>11030586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16514372</v>
      </c>
      <c r="O44" s="43">
        <f t="shared" si="11"/>
        <v>367.97548964994763</v>
      </c>
      <c r="P44" s="9"/>
    </row>
    <row r="45" spans="1:16">
      <c r="A45" s="12"/>
      <c r="B45" s="44">
        <v>581</v>
      </c>
      <c r="C45" s="20" t="s">
        <v>111</v>
      </c>
      <c r="D45" s="46">
        <v>5483783</v>
      </c>
      <c r="E45" s="46">
        <v>11030586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16514369</v>
      </c>
      <c r="O45" s="47">
        <f t="shared" si="11"/>
        <v>367.97542280353838</v>
      </c>
      <c r="P45" s="9"/>
    </row>
    <row r="46" spans="1:16">
      <c r="A46" s="12"/>
      <c r="B46" s="44">
        <v>593</v>
      </c>
      <c r="C46" s="20" t="s">
        <v>112</v>
      </c>
      <c r="D46" s="46">
        <v>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4">SUM(D46:M46)</f>
        <v>3</v>
      </c>
      <c r="O46" s="47">
        <f t="shared" si="11"/>
        <v>6.6846409233717324E-5</v>
      </c>
      <c r="P46" s="9"/>
    </row>
    <row r="47" spans="1:16" ht="15.75">
      <c r="A47" s="28" t="s">
        <v>55</v>
      </c>
      <c r="B47" s="29"/>
      <c r="C47" s="30"/>
      <c r="D47" s="31">
        <f t="shared" ref="D47:M47" si="15">SUM(D48:D55)</f>
        <v>0</v>
      </c>
      <c r="E47" s="31">
        <f t="shared" si="15"/>
        <v>1853782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1853782</v>
      </c>
      <c r="O47" s="43">
        <f t="shared" si="11"/>
        <v>41.306223400699658</v>
      </c>
      <c r="P47" s="9"/>
    </row>
    <row r="48" spans="1:16">
      <c r="A48" s="12"/>
      <c r="B48" s="44">
        <v>602</v>
      </c>
      <c r="C48" s="20" t="s">
        <v>113</v>
      </c>
      <c r="D48" s="46">
        <v>0</v>
      </c>
      <c r="E48" s="46">
        <v>163193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163193</v>
      </c>
      <c r="O48" s="47">
        <f t="shared" si="11"/>
        <v>3.6362886873593441</v>
      </c>
      <c r="P48" s="9"/>
    </row>
    <row r="49" spans="1:119">
      <c r="A49" s="12"/>
      <c r="B49" s="44">
        <v>603</v>
      </c>
      <c r="C49" s="20" t="s">
        <v>114</v>
      </c>
      <c r="D49" s="46">
        <v>0</v>
      </c>
      <c r="E49" s="46">
        <v>37188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37188</v>
      </c>
      <c r="O49" s="47">
        <f t="shared" si="11"/>
        <v>0.82862808886116002</v>
      </c>
      <c r="P49" s="9"/>
    </row>
    <row r="50" spans="1:119">
      <c r="A50" s="12"/>
      <c r="B50" s="44">
        <v>604</v>
      </c>
      <c r="C50" s="20" t="s">
        <v>115</v>
      </c>
      <c r="D50" s="46">
        <v>0</v>
      </c>
      <c r="E50" s="46">
        <v>1330682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1330682</v>
      </c>
      <c r="O50" s="47">
        <f t="shared" si="11"/>
        <v>29.65043784398048</v>
      </c>
      <c r="P50" s="9"/>
    </row>
    <row r="51" spans="1:119">
      <c r="A51" s="12"/>
      <c r="B51" s="44">
        <v>605</v>
      </c>
      <c r="C51" s="20" t="s">
        <v>116</v>
      </c>
      <c r="D51" s="46">
        <v>0</v>
      </c>
      <c r="E51" s="46">
        <v>147484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147484</v>
      </c>
      <c r="O51" s="47">
        <f t="shared" si="11"/>
        <v>3.2862586064751889</v>
      </c>
      <c r="P51" s="9"/>
    </row>
    <row r="52" spans="1:119">
      <c r="A52" s="12"/>
      <c r="B52" s="44">
        <v>671</v>
      </c>
      <c r="C52" s="20" t="s">
        <v>57</v>
      </c>
      <c r="D52" s="46">
        <v>0</v>
      </c>
      <c r="E52" s="46">
        <v>10990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10990</v>
      </c>
      <c r="O52" s="47">
        <f t="shared" si="11"/>
        <v>0.24488067915951781</v>
      </c>
      <c r="P52" s="9"/>
    </row>
    <row r="53" spans="1:119">
      <c r="A53" s="12"/>
      <c r="B53" s="44">
        <v>685</v>
      </c>
      <c r="C53" s="20" t="s">
        <v>70</v>
      </c>
      <c r="D53" s="46">
        <v>0</v>
      </c>
      <c r="E53" s="46">
        <v>25423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25423</v>
      </c>
      <c r="O53" s="47">
        <f t="shared" si="11"/>
        <v>0.5664787539829319</v>
      </c>
      <c r="P53" s="9"/>
    </row>
    <row r="54" spans="1:119">
      <c r="A54" s="12"/>
      <c r="B54" s="44">
        <v>713</v>
      </c>
      <c r="C54" s="20" t="s">
        <v>117</v>
      </c>
      <c r="D54" s="46">
        <v>0</v>
      </c>
      <c r="E54" s="46">
        <v>131027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131027</v>
      </c>
      <c r="O54" s="47">
        <f t="shared" si="11"/>
        <v>2.919561487555427</v>
      </c>
      <c r="P54" s="9"/>
    </row>
    <row r="55" spans="1:119" ht="15.75" thickBot="1">
      <c r="A55" s="12"/>
      <c r="B55" s="44">
        <v>741</v>
      </c>
      <c r="C55" s="20" t="s">
        <v>125</v>
      </c>
      <c r="D55" s="46">
        <v>0</v>
      </c>
      <c r="E55" s="46">
        <v>7795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7795</v>
      </c>
      <c r="O55" s="47">
        <f t="shared" si="11"/>
        <v>0.17368925332560886</v>
      </c>
      <c r="P55" s="9"/>
    </row>
    <row r="56" spans="1:119" ht="16.5" thickBot="1">
      <c r="A56" s="14" t="s">
        <v>10</v>
      </c>
      <c r="B56" s="23"/>
      <c r="C56" s="22"/>
      <c r="D56" s="15">
        <f t="shared" ref="D56:M56" si="16">SUM(D5,D12,D21,D26,D29,D33,D38,D44,D47)</f>
        <v>25666971</v>
      </c>
      <c r="E56" s="15">
        <f t="shared" si="16"/>
        <v>45929553</v>
      </c>
      <c r="F56" s="15">
        <f t="shared" si="16"/>
        <v>0</v>
      </c>
      <c r="G56" s="15">
        <f t="shared" si="16"/>
        <v>77735</v>
      </c>
      <c r="H56" s="15">
        <f t="shared" si="16"/>
        <v>0</v>
      </c>
      <c r="I56" s="15">
        <f t="shared" si="16"/>
        <v>3608513</v>
      </c>
      <c r="J56" s="15">
        <f t="shared" si="16"/>
        <v>0</v>
      </c>
      <c r="K56" s="15">
        <f t="shared" si="16"/>
        <v>0</v>
      </c>
      <c r="L56" s="15">
        <f t="shared" si="16"/>
        <v>0</v>
      </c>
      <c r="M56" s="15">
        <f t="shared" si="16"/>
        <v>0</v>
      </c>
      <c r="N56" s="15">
        <f>SUM(D56:M56)</f>
        <v>75282772</v>
      </c>
      <c r="O56" s="37">
        <f t="shared" si="11"/>
        <v>1677.4609951202121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118" t="s">
        <v>135</v>
      </c>
      <c r="M58" s="118"/>
      <c r="N58" s="118"/>
      <c r="O58" s="41">
        <v>44879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74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5191978</v>
      </c>
      <c r="E5" s="26">
        <f t="shared" si="0"/>
        <v>3779086</v>
      </c>
      <c r="F5" s="26">
        <f t="shared" si="0"/>
        <v>0</v>
      </c>
      <c r="G5" s="26">
        <f t="shared" si="0"/>
        <v>62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8971126</v>
      </c>
      <c r="O5" s="32">
        <f t="shared" ref="O5:O36" si="2">(N5/O$56)</f>
        <v>200.74123965092861</v>
      </c>
      <c r="P5" s="6"/>
    </row>
    <row r="6" spans="1:133">
      <c r="A6" s="12"/>
      <c r="B6" s="44">
        <v>511</v>
      </c>
      <c r="C6" s="20" t="s">
        <v>20</v>
      </c>
      <c r="D6" s="46">
        <v>2649613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2649613</v>
      </c>
      <c r="O6" s="47">
        <f t="shared" si="2"/>
        <v>59.288722309241443</v>
      </c>
      <c r="P6" s="9"/>
    </row>
    <row r="7" spans="1:133">
      <c r="A7" s="12"/>
      <c r="B7" s="44">
        <v>512</v>
      </c>
      <c r="C7" s="20" t="s">
        <v>21</v>
      </c>
      <c r="D7" s="46">
        <v>343026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343026</v>
      </c>
      <c r="O7" s="47">
        <f t="shared" si="2"/>
        <v>7.675676885209219</v>
      </c>
      <c r="P7" s="9"/>
    </row>
    <row r="8" spans="1:133">
      <c r="A8" s="12"/>
      <c r="B8" s="44">
        <v>513</v>
      </c>
      <c r="C8" s="20" t="s">
        <v>22</v>
      </c>
      <c r="D8" s="46">
        <v>887153</v>
      </c>
      <c r="E8" s="46">
        <v>2912066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3799219</v>
      </c>
      <c r="O8" s="47">
        <f t="shared" si="2"/>
        <v>85.012732154844485</v>
      </c>
      <c r="P8" s="9"/>
    </row>
    <row r="9" spans="1:133">
      <c r="A9" s="12"/>
      <c r="B9" s="44">
        <v>514</v>
      </c>
      <c r="C9" s="20" t="s">
        <v>23</v>
      </c>
      <c r="D9" s="46">
        <v>106843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106843</v>
      </c>
      <c r="O9" s="47">
        <f t="shared" si="2"/>
        <v>2.3907585589617364</v>
      </c>
      <c r="P9" s="9"/>
    </row>
    <row r="10" spans="1:133">
      <c r="A10" s="12"/>
      <c r="B10" s="44">
        <v>516</v>
      </c>
      <c r="C10" s="20" t="s">
        <v>24</v>
      </c>
      <c r="D10" s="46">
        <v>0</v>
      </c>
      <c r="E10" s="46">
        <v>64644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64644</v>
      </c>
      <c r="O10" s="47">
        <f t="shared" si="2"/>
        <v>1.4464980980085029</v>
      </c>
      <c r="P10" s="9"/>
    </row>
    <row r="11" spans="1:133">
      <c r="A11" s="12"/>
      <c r="B11" s="44">
        <v>519</v>
      </c>
      <c r="C11" s="20" t="s">
        <v>98</v>
      </c>
      <c r="D11" s="46">
        <v>1205343</v>
      </c>
      <c r="E11" s="46">
        <v>802376</v>
      </c>
      <c r="F11" s="46">
        <v>0</v>
      </c>
      <c r="G11" s="46">
        <v>62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2007781</v>
      </c>
      <c r="O11" s="47">
        <f t="shared" si="2"/>
        <v>44.926851644663238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5281514</v>
      </c>
      <c r="E12" s="31">
        <f t="shared" si="3"/>
        <v>10674454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15955968</v>
      </c>
      <c r="O12" s="43">
        <f t="shared" si="2"/>
        <v>357.03665249496532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6236589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6236589</v>
      </c>
      <c r="O13" s="47">
        <f t="shared" si="2"/>
        <v>139.55222644886999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767387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767387</v>
      </c>
      <c r="O14" s="47">
        <f t="shared" si="2"/>
        <v>17.171335869321997</v>
      </c>
      <c r="P14" s="9"/>
    </row>
    <row r="15" spans="1:133">
      <c r="A15" s="12"/>
      <c r="B15" s="44">
        <v>523</v>
      </c>
      <c r="C15" s="20" t="s">
        <v>99</v>
      </c>
      <c r="D15" s="46">
        <v>0</v>
      </c>
      <c r="E15" s="46">
        <v>2859909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2859909</v>
      </c>
      <c r="O15" s="47">
        <f t="shared" si="2"/>
        <v>63.994383530991271</v>
      </c>
      <c r="P15" s="9"/>
    </row>
    <row r="16" spans="1:133">
      <c r="A16" s="12"/>
      <c r="B16" s="44">
        <v>524</v>
      </c>
      <c r="C16" s="20" t="s">
        <v>30</v>
      </c>
      <c r="D16" s="46">
        <v>84735</v>
      </c>
      <c r="E16" s="46">
        <v>239887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324622</v>
      </c>
      <c r="O16" s="47">
        <f t="shared" si="2"/>
        <v>7.2638621615573955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221367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221367</v>
      </c>
      <c r="O17" s="47">
        <f t="shared" si="2"/>
        <v>4.9533900201387331</v>
      </c>
      <c r="P17" s="9"/>
    </row>
    <row r="18" spans="1:16">
      <c r="A18" s="12"/>
      <c r="B18" s="44">
        <v>526</v>
      </c>
      <c r="C18" s="20" t="s">
        <v>32</v>
      </c>
      <c r="D18" s="46">
        <v>5196779</v>
      </c>
      <c r="E18" s="46">
        <v>20908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5217687</v>
      </c>
      <c r="O18" s="47">
        <f t="shared" si="2"/>
        <v>116.75289773998658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149006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149006</v>
      </c>
      <c r="O19" s="47">
        <f t="shared" si="2"/>
        <v>3.3342134705750728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179401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179401</v>
      </c>
      <c r="O20" s="47">
        <f t="shared" si="2"/>
        <v>4.0143432535242782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717320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3112716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3830036</v>
      </c>
      <c r="O21" s="43">
        <f t="shared" si="2"/>
        <v>85.702304766166932</v>
      </c>
      <c r="P21" s="10"/>
    </row>
    <row r="22" spans="1:16">
      <c r="A22" s="12"/>
      <c r="B22" s="44">
        <v>533</v>
      </c>
      <c r="C22" s="20" t="s">
        <v>124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47081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47081</v>
      </c>
      <c r="O22" s="47">
        <f t="shared" si="2"/>
        <v>1.0535019019914971</v>
      </c>
      <c r="P22" s="9"/>
    </row>
    <row r="23" spans="1:16">
      <c r="A23" s="12"/>
      <c r="B23" s="44">
        <v>534</v>
      </c>
      <c r="C23" s="20" t="s">
        <v>100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3065635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3065635</v>
      </c>
      <c r="O23" s="47">
        <f t="shared" si="2"/>
        <v>68.597784739315287</v>
      </c>
      <c r="P23" s="9"/>
    </row>
    <row r="24" spans="1:16">
      <c r="A24" s="12"/>
      <c r="B24" s="44">
        <v>537</v>
      </c>
      <c r="C24" s="20" t="s">
        <v>101</v>
      </c>
      <c r="D24" s="46">
        <v>717320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717320</v>
      </c>
      <c r="O24" s="47">
        <f t="shared" si="2"/>
        <v>16.051018124860146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593002</v>
      </c>
      <c r="E25" s="31">
        <f t="shared" si="6"/>
        <v>9187674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9780676</v>
      </c>
      <c r="O25" s="43">
        <f t="shared" si="2"/>
        <v>218.85603043186396</v>
      </c>
      <c r="P25" s="10"/>
    </row>
    <row r="26" spans="1:16">
      <c r="A26" s="12"/>
      <c r="B26" s="44">
        <v>541</v>
      </c>
      <c r="C26" s="20" t="s">
        <v>103</v>
      </c>
      <c r="D26" s="46">
        <v>217927</v>
      </c>
      <c r="E26" s="46">
        <v>9187674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9405601</v>
      </c>
      <c r="O26" s="47">
        <f t="shared" si="2"/>
        <v>210.46321324681136</v>
      </c>
      <c r="P26" s="9"/>
    </row>
    <row r="27" spans="1:16">
      <c r="A27" s="12"/>
      <c r="B27" s="44">
        <v>542</v>
      </c>
      <c r="C27" s="20" t="s">
        <v>40</v>
      </c>
      <c r="D27" s="46">
        <v>375075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375075</v>
      </c>
      <c r="O27" s="47">
        <f t="shared" si="2"/>
        <v>8.3928171850525839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3477751</v>
      </c>
      <c r="E28" s="31">
        <f t="shared" si="8"/>
        <v>313788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3791539</v>
      </c>
      <c r="O28" s="43">
        <f t="shared" si="2"/>
        <v>84.840881628999782</v>
      </c>
      <c r="P28" s="10"/>
    </row>
    <row r="29" spans="1:16">
      <c r="A29" s="13"/>
      <c r="B29" s="45">
        <v>552</v>
      </c>
      <c r="C29" s="21" t="s">
        <v>42</v>
      </c>
      <c r="D29" s="46">
        <v>3424461</v>
      </c>
      <c r="E29" s="46">
        <v>86908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3511369</v>
      </c>
      <c r="O29" s="47">
        <f t="shared" si="2"/>
        <v>78.571693891250845</v>
      </c>
      <c r="P29" s="9"/>
    </row>
    <row r="30" spans="1:16">
      <c r="A30" s="13"/>
      <c r="B30" s="45">
        <v>553</v>
      </c>
      <c r="C30" s="21" t="s">
        <v>104</v>
      </c>
      <c r="D30" s="46">
        <v>53290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53290</v>
      </c>
      <c r="O30" s="47">
        <f t="shared" si="2"/>
        <v>1.1924367867531886</v>
      </c>
      <c r="P30" s="9"/>
    </row>
    <row r="31" spans="1:16">
      <c r="A31" s="13"/>
      <c r="B31" s="45">
        <v>559</v>
      </c>
      <c r="C31" s="21" t="s">
        <v>63</v>
      </c>
      <c r="D31" s="46">
        <v>0</v>
      </c>
      <c r="E31" s="46">
        <v>226880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226880</v>
      </c>
      <c r="O31" s="47">
        <f t="shared" si="2"/>
        <v>5.0767509509957485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1264919</v>
      </c>
      <c r="E32" s="31">
        <f t="shared" si="9"/>
        <v>0</v>
      </c>
      <c r="F32" s="31">
        <f t="shared" si="9"/>
        <v>0</v>
      </c>
      <c r="G32" s="31">
        <f t="shared" si="9"/>
        <v>18400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1283319</v>
      </c>
      <c r="O32" s="43">
        <f t="shared" si="2"/>
        <v>28.716021481315732</v>
      </c>
      <c r="P32" s="10"/>
    </row>
    <row r="33" spans="1:16">
      <c r="A33" s="12"/>
      <c r="B33" s="44">
        <v>562</v>
      </c>
      <c r="C33" s="20" t="s">
        <v>105</v>
      </c>
      <c r="D33" s="46">
        <v>243901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10">SUM(D33:M33)</f>
        <v>243901</v>
      </c>
      <c r="O33" s="47">
        <f t="shared" si="2"/>
        <v>5.4576191541731935</v>
      </c>
      <c r="P33" s="9"/>
    </row>
    <row r="34" spans="1:16">
      <c r="A34" s="12"/>
      <c r="B34" s="44">
        <v>563</v>
      </c>
      <c r="C34" s="20" t="s">
        <v>106</v>
      </c>
      <c r="D34" s="46">
        <v>29500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29500</v>
      </c>
      <c r="O34" s="47">
        <f t="shared" si="2"/>
        <v>0.66010293130454245</v>
      </c>
      <c r="P34" s="9"/>
    </row>
    <row r="35" spans="1:16">
      <c r="A35" s="12"/>
      <c r="B35" s="44">
        <v>564</v>
      </c>
      <c r="C35" s="20" t="s">
        <v>107</v>
      </c>
      <c r="D35" s="46">
        <v>986518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986518</v>
      </c>
      <c r="O35" s="47">
        <f t="shared" si="2"/>
        <v>22.074692324904902</v>
      </c>
      <c r="P35" s="9"/>
    </row>
    <row r="36" spans="1:16">
      <c r="A36" s="12"/>
      <c r="B36" s="44">
        <v>569</v>
      </c>
      <c r="C36" s="20" t="s">
        <v>49</v>
      </c>
      <c r="D36" s="46">
        <v>5000</v>
      </c>
      <c r="E36" s="46">
        <v>0</v>
      </c>
      <c r="F36" s="46">
        <v>0</v>
      </c>
      <c r="G36" s="46">
        <v>18400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23400</v>
      </c>
      <c r="O36" s="47">
        <f t="shared" si="2"/>
        <v>0.52360707093309466</v>
      </c>
      <c r="P36" s="9"/>
    </row>
    <row r="37" spans="1:16" ht="15.75">
      <c r="A37" s="28" t="s">
        <v>50</v>
      </c>
      <c r="B37" s="29"/>
      <c r="C37" s="30"/>
      <c r="D37" s="31">
        <f t="shared" ref="D37:M37" si="11">SUM(D38:D42)</f>
        <v>267388</v>
      </c>
      <c r="E37" s="31">
        <f t="shared" si="11"/>
        <v>4742877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5010265</v>
      </c>
      <c r="O37" s="43">
        <f t="shared" ref="O37:O54" si="12">(N37/O$56)</f>
        <v>112.11154620720519</v>
      </c>
      <c r="P37" s="9"/>
    </row>
    <row r="38" spans="1:16">
      <c r="A38" s="12"/>
      <c r="B38" s="44">
        <v>571</v>
      </c>
      <c r="C38" s="20" t="s">
        <v>51</v>
      </c>
      <c r="D38" s="46">
        <v>0</v>
      </c>
      <c r="E38" s="46">
        <v>3561197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3561197</v>
      </c>
      <c r="O38" s="47">
        <f t="shared" si="12"/>
        <v>79.686663683150599</v>
      </c>
      <c r="P38" s="9"/>
    </row>
    <row r="39" spans="1:16">
      <c r="A39" s="12"/>
      <c r="B39" s="44">
        <v>572</v>
      </c>
      <c r="C39" s="20" t="s">
        <v>108</v>
      </c>
      <c r="D39" s="46">
        <v>153972</v>
      </c>
      <c r="E39" s="46">
        <v>1169234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1323206</v>
      </c>
      <c r="O39" s="47">
        <f t="shared" si="12"/>
        <v>29.60854777355113</v>
      </c>
      <c r="P39" s="9"/>
    </row>
    <row r="40" spans="1:16">
      <c r="A40" s="12"/>
      <c r="B40" s="44">
        <v>573</v>
      </c>
      <c r="C40" s="20" t="s">
        <v>64</v>
      </c>
      <c r="D40" s="46">
        <v>9946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9946</v>
      </c>
      <c r="O40" s="47">
        <f t="shared" si="12"/>
        <v>0.22255538151711793</v>
      </c>
      <c r="P40" s="9"/>
    </row>
    <row r="41" spans="1:16">
      <c r="A41" s="12"/>
      <c r="B41" s="44">
        <v>574</v>
      </c>
      <c r="C41" s="20" t="s">
        <v>128</v>
      </c>
      <c r="D41" s="46">
        <v>0</v>
      </c>
      <c r="E41" s="46">
        <v>12446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12446</v>
      </c>
      <c r="O41" s="47">
        <f t="shared" si="12"/>
        <v>0.27849630789885882</v>
      </c>
      <c r="P41" s="9"/>
    </row>
    <row r="42" spans="1:16">
      <c r="A42" s="12"/>
      <c r="B42" s="44">
        <v>575</v>
      </c>
      <c r="C42" s="20" t="s">
        <v>109</v>
      </c>
      <c r="D42" s="46">
        <v>103470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103470</v>
      </c>
      <c r="O42" s="47">
        <f t="shared" si="12"/>
        <v>2.3152830610874915</v>
      </c>
      <c r="P42" s="9"/>
    </row>
    <row r="43" spans="1:16" ht="15.75">
      <c r="A43" s="28" t="s">
        <v>110</v>
      </c>
      <c r="B43" s="29"/>
      <c r="C43" s="30"/>
      <c r="D43" s="31">
        <f t="shared" ref="D43:M43" si="13">SUM(D44:D45)</f>
        <v>4657582</v>
      </c>
      <c r="E43" s="31">
        <f t="shared" si="13"/>
        <v>10601416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15258998</v>
      </c>
      <c r="O43" s="43">
        <f t="shared" si="12"/>
        <v>341.44099351085254</v>
      </c>
      <c r="P43" s="9"/>
    </row>
    <row r="44" spans="1:16">
      <c r="A44" s="12"/>
      <c r="B44" s="44">
        <v>581</v>
      </c>
      <c r="C44" s="20" t="s">
        <v>111</v>
      </c>
      <c r="D44" s="46">
        <v>4657579</v>
      </c>
      <c r="E44" s="46">
        <v>10601416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15258995</v>
      </c>
      <c r="O44" s="47">
        <f t="shared" si="12"/>
        <v>341.44092638174089</v>
      </c>
      <c r="P44" s="9"/>
    </row>
    <row r="45" spans="1:16">
      <c r="A45" s="12"/>
      <c r="B45" s="44">
        <v>593</v>
      </c>
      <c r="C45" s="20" t="s">
        <v>112</v>
      </c>
      <c r="D45" s="46">
        <v>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4">SUM(D45:M45)</f>
        <v>3</v>
      </c>
      <c r="O45" s="47">
        <f t="shared" si="12"/>
        <v>6.7129111658089052E-5</v>
      </c>
      <c r="P45" s="9"/>
    </row>
    <row r="46" spans="1:16" ht="15.75">
      <c r="A46" s="28" t="s">
        <v>55</v>
      </c>
      <c r="B46" s="29"/>
      <c r="C46" s="30"/>
      <c r="D46" s="31">
        <f t="shared" ref="D46:M46" si="15">SUM(D47:D53)</f>
        <v>0</v>
      </c>
      <c r="E46" s="31">
        <f t="shared" si="15"/>
        <v>1829948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1829948</v>
      </c>
      <c r="O46" s="43">
        <f t="shared" si="12"/>
        <v>40.947594540165582</v>
      </c>
      <c r="P46" s="9"/>
    </row>
    <row r="47" spans="1:16">
      <c r="A47" s="12"/>
      <c r="B47" s="44">
        <v>602</v>
      </c>
      <c r="C47" s="20" t="s">
        <v>113</v>
      </c>
      <c r="D47" s="46">
        <v>0</v>
      </c>
      <c r="E47" s="46">
        <v>182251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182251</v>
      </c>
      <c r="O47" s="47">
        <f t="shared" si="12"/>
        <v>4.0781159095994628</v>
      </c>
      <c r="P47" s="9"/>
    </row>
    <row r="48" spans="1:16">
      <c r="A48" s="12"/>
      <c r="B48" s="44">
        <v>603</v>
      </c>
      <c r="C48" s="20" t="s">
        <v>114</v>
      </c>
      <c r="D48" s="46">
        <v>0</v>
      </c>
      <c r="E48" s="46">
        <v>39588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39588</v>
      </c>
      <c r="O48" s="47">
        <f t="shared" si="12"/>
        <v>0.8858357574401432</v>
      </c>
      <c r="P48" s="9"/>
    </row>
    <row r="49" spans="1:119">
      <c r="A49" s="12"/>
      <c r="B49" s="44">
        <v>604</v>
      </c>
      <c r="C49" s="20" t="s">
        <v>115</v>
      </c>
      <c r="D49" s="46">
        <v>0</v>
      </c>
      <c r="E49" s="46">
        <v>1372807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1372807</v>
      </c>
      <c r="O49" s="47">
        <f t="shared" si="12"/>
        <v>30.718438129335421</v>
      </c>
      <c r="P49" s="9"/>
    </row>
    <row r="50" spans="1:119">
      <c r="A50" s="12"/>
      <c r="B50" s="44">
        <v>605</v>
      </c>
      <c r="C50" s="20" t="s">
        <v>116</v>
      </c>
      <c r="D50" s="46">
        <v>0</v>
      </c>
      <c r="E50" s="46">
        <v>149065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149065</v>
      </c>
      <c r="O50" s="47">
        <f t="shared" si="12"/>
        <v>3.3355336764376817</v>
      </c>
      <c r="P50" s="9"/>
    </row>
    <row r="51" spans="1:119">
      <c r="A51" s="12"/>
      <c r="B51" s="44">
        <v>671</v>
      </c>
      <c r="C51" s="20" t="s">
        <v>57</v>
      </c>
      <c r="D51" s="46">
        <v>0</v>
      </c>
      <c r="E51" s="46">
        <v>8500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8500</v>
      </c>
      <c r="O51" s="47">
        <f t="shared" si="12"/>
        <v>0.19019914969791898</v>
      </c>
      <c r="P51" s="9"/>
    </row>
    <row r="52" spans="1:119">
      <c r="A52" s="12"/>
      <c r="B52" s="44">
        <v>685</v>
      </c>
      <c r="C52" s="20" t="s">
        <v>70</v>
      </c>
      <c r="D52" s="46">
        <v>0</v>
      </c>
      <c r="E52" s="46">
        <v>25216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25216</v>
      </c>
      <c r="O52" s="47">
        <f t="shared" si="12"/>
        <v>0.56424255985679128</v>
      </c>
      <c r="P52" s="9"/>
    </row>
    <row r="53" spans="1:119" ht="15.75" thickBot="1">
      <c r="A53" s="12"/>
      <c r="B53" s="44">
        <v>713</v>
      </c>
      <c r="C53" s="20" t="s">
        <v>117</v>
      </c>
      <c r="D53" s="46">
        <v>0</v>
      </c>
      <c r="E53" s="46">
        <v>52521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52521</v>
      </c>
      <c r="O53" s="47">
        <f t="shared" si="12"/>
        <v>1.1752293577981652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6">SUM(D5,D12,D21,D25,D28,D32,D37,D43,D46)</f>
        <v>21451454</v>
      </c>
      <c r="E54" s="15">
        <f t="shared" si="16"/>
        <v>41129243</v>
      </c>
      <c r="F54" s="15">
        <f t="shared" si="16"/>
        <v>0</v>
      </c>
      <c r="G54" s="15">
        <f t="shared" si="16"/>
        <v>18462</v>
      </c>
      <c r="H54" s="15">
        <f t="shared" si="16"/>
        <v>0</v>
      </c>
      <c r="I54" s="15">
        <f t="shared" si="16"/>
        <v>3112716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>SUM(D54:M54)</f>
        <v>65711875</v>
      </c>
      <c r="O54" s="37">
        <f t="shared" si="12"/>
        <v>1470.3932647124636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132</v>
      </c>
      <c r="M56" s="118"/>
      <c r="N56" s="118"/>
      <c r="O56" s="41">
        <v>44690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5075088</v>
      </c>
      <c r="E5" s="26">
        <f t="shared" si="0"/>
        <v>3849739</v>
      </c>
      <c r="F5" s="26">
        <f t="shared" si="0"/>
        <v>0</v>
      </c>
      <c r="G5" s="26">
        <f t="shared" si="0"/>
        <v>60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8924887</v>
      </c>
      <c r="O5" s="32">
        <f t="shared" ref="O5:O36" si="2">(N5/O$57)</f>
        <v>201.2421249633588</v>
      </c>
      <c r="P5" s="6"/>
    </row>
    <row r="6" spans="1:133">
      <c r="A6" s="12"/>
      <c r="B6" s="44">
        <v>511</v>
      </c>
      <c r="C6" s="20" t="s">
        <v>20</v>
      </c>
      <c r="D6" s="46">
        <v>2657995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2657995</v>
      </c>
      <c r="O6" s="47">
        <f t="shared" si="2"/>
        <v>59.933594895037089</v>
      </c>
      <c r="P6" s="9"/>
    </row>
    <row r="7" spans="1:133">
      <c r="A7" s="12"/>
      <c r="B7" s="44">
        <v>512</v>
      </c>
      <c r="C7" s="20" t="s">
        <v>21</v>
      </c>
      <c r="D7" s="46">
        <v>299642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299642</v>
      </c>
      <c r="O7" s="47">
        <f t="shared" si="2"/>
        <v>6.7564544860087041</v>
      </c>
      <c r="P7" s="9"/>
    </row>
    <row r="8" spans="1:133">
      <c r="A8" s="12"/>
      <c r="B8" s="44">
        <v>513</v>
      </c>
      <c r="C8" s="20" t="s">
        <v>22</v>
      </c>
      <c r="D8" s="46">
        <v>842665</v>
      </c>
      <c r="E8" s="46">
        <v>2604005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3446670</v>
      </c>
      <c r="O8" s="47">
        <f t="shared" si="2"/>
        <v>77.71697219779476</v>
      </c>
      <c r="P8" s="9"/>
    </row>
    <row r="9" spans="1:133">
      <c r="A9" s="12"/>
      <c r="B9" s="44">
        <v>514</v>
      </c>
      <c r="C9" s="20" t="s">
        <v>23</v>
      </c>
      <c r="D9" s="46">
        <v>105853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105853</v>
      </c>
      <c r="O9" s="47">
        <f t="shared" si="2"/>
        <v>2.3868181920674649</v>
      </c>
      <c r="P9" s="9"/>
    </row>
    <row r="10" spans="1:133">
      <c r="A10" s="12"/>
      <c r="B10" s="44">
        <v>516</v>
      </c>
      <c r="C10" s="20" t="s">
        <v>24</v>
      </c>
      <c r="D10" s="46">
        <v>0</v>
      </c>
      <c r="E10" s="46">
        <v>12107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12107</v>
      </c>
      <c r="O10" s="47">
        <f t="shared" si="2"/>
        <v>0.27299375408690163</v>
      </c>
      <c r="P10" s="9"/>
    </row>
    <row r="11" spans="1:133">
      <c r="A11" s="12"/>
      <c r="B11" s="44">
        <v>519</v>
      </c>
      <c r="C11" s="20" t="s">
        <v>98</v>
      </c>
      <c r="D11" s="46">
        <v>1168933</v>
      </c>
      <c r="E11" s="46">
        <v>1233627</v>
      </c>
      <c r="F11" s="46">
        <v>0</v>
      </c>
      <c r="G11" s="46">
        <v>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2402620</v>
      </c>
      <c r="O11" s="47">
        <f t="shared" si="2"/>
        <v>54.175291438363885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4781736</v>
      </c>
      <c r="E12" s="31">
        <f t="shared" si="3"/>
        <v>9793657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14575393</v>
      </c>
      <c r="O12" s="43">
        <f t="shared" si="2"/>
        <v>328.65212293400077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5797585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5797585</v>
      </c>
      <c r="O13" s="47">
        <f t="shared" si="2"/>
        <v>130.72639743849919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555548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555548</v>
      </c>
      <c r="O14" s="47">
        <f t="shared" si="2"/>
        <v>12.526731155155696</v>
      </c>
      <c r="P14" s="9"/>
    </row>
    <row r="15" spans="1:133">
      <c r="A15" s="12"/>
      <c r="B15" s="44">
        <v>523</v>
      </c>
      <c r="C15" s="20" t="s">
        <v>99</v>
      </c>
      <c r="D15" s="46">
        <v>0</v>
      </c>
      <c r="E15" s="46">
        <v>2743122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2743122</v>
      </c>
      <c r="O15" s="47">
        <f t="shared" si="2"/>
        <v>61.853074477440302</v>
      </c>
      <c r="P15" s="9"/>
    </row>
    <row r="16" spans="1:133">
      <c r="A16" s="12"/>
      <c r="B16" s="44">
        <v>524</v>
      </c>
      <c r="C16" s="20" t="s">
        <v>30</v>
      </c>
      <c r="D16" s="46">
        <v>79352</v>
      </c>
      <c r="E16" s="46">
        <v>191709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271061</v>
      </c>
      <c r="O16" s="47">
        <f t="shared" si="2"/>
        <v>6.1119980157387994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204882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204882</v>
      </c>
      <c r="O17" s="47">
        <f t="shared" si="2"/>
        <v>4.619765947371981</v>
      </c>
      <c r="P17" s="9"/>
    </row>
    <row r="18" spans="1:16">
      <c r="A18" s="12"/>
      <c r="B18" s="44">
        <v>526</v>
      </c>
      <c r="C18" s="20" t="s">
        <v>32</v>
      </c>
      <c r="D18" s="46">
        <v>4702384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4702384</v>
      </c>
      <c r="O18" s="47">
        <f t="shared" si="2"/>
        <v>106.03134230760558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125484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125484</v>
      </c>
      <c r="O19" s="47">
        <f t="shared" si="2"/>
        <v>2.8294662788337956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175327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175327</v>
      </c>
      <c r="O20" s="47">
        <f t="shared" si="2"/>
        <v>3.9533473133554309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727686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2792384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3520070</v>
      </c>
      <c r="O21" s="43">
        <f t="shared" si="2"/>
        <v>79.372026426751447</v>
      </c>
      <c r="P21" s="10"/>
    </row>
    <row r="22" spans="1:16">
      <c r="A22" s="12"/>
      <c r="B22" s="44">
        <v>533</v>
      </c>
      <c r="C22" s="20" t="s">
        <v>124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32098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32098</v>
      </c>
      <c r="O22" s="47">
        <f t="shared" si="2"/>
        <v>0.7237592730388509</v>
      </c>
      <c r="P22" s="9"/>
    </row>
    <row r="23" spans="1:16">
      <c r="A23" s="12"/>
      <c r="B23" s="44">
        <v>534</v>
      </c>
      <c r="C23" s="20" t="s">
        <v>100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2760286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2760286</v>
      </c>
      <c r="O23" s="47">
        <f t="shared" si="2"/>
        <v>62.240095605312412</v>
      </c>
      <c r="P23" s="9"/>
    </row>
    <row r="24" spans="1:16">
      <c r="A24" s="12"/>
      <c r="B24" s="44">
        <v>537</v>
      </c>
      <c r="C24" s="20" t="s">
        <v>101</v>
      </c>
      <c r="D24" s="46">
        <v>727686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727686</v>
      </c>
      <c r="O24" s="47">
        <f t="shared" si="2"/>
        <v>16.40817154840019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294902</v>
      </c>
      <c r="E25" s="31">
        <f t="shared" si="6"/>
        <v>13178942</v>
      </c>
      <c r="F25" s="31">
        <f t="shared" si="6"/>
        <v>0</v>
      </c>
      <c r="G25" s="31">
        <f t="shared" si="6"/>
        <v>616147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14089991</v>
      </c>
      <c r="O25" s="43">
        <f t="shared" si="2"/>
        <v>317.70707344021287</v>
      </c>
      <c r="P25" s="10"/>
    </row>
    <row r="26" spans="1:16">
      <c r="A26" s="12"/>
      <c r="B26" s="44">
        <v>541</v>
      </c>
      <c r="C26" s="20" t="s">
        <v>103</v>
      </c>
      <c r="D26" s="46">
        <v>0</v>
      </c>
      <c r="E26" s="46">
        <v>13178942</v>
      </c>
      <c r="F26" s="46">
        <v>0</v>
      </c>
      <c r="G26" s="46">
        <v>616147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13795089</v>
      </c>
      <c r="O26" s="47">
        <f t="shared" si="2"/>
        <v>311.05749847798148</v>
      </c>
      <c r="P26" s="9"/>
    </row>
    <row r="27" spans="1:16">
      <c r="A27" s="12"/>
      <c r="B27" s="44">
        <v>542</v>
      </c>
      <c r="C27" s="20" t="s">
        <v>40</v>
      </c>
      <c r="D27" s="46">
        <v>294902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294902</v>
      </c>
      <c r="O27" s="47">
        <f t="shared" si="2"/>
        <v>6.6495749622313918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2446497</v>
      </c>
      <c r="E28" s="31">
        <f t="shared" si="8"/>
        <v>433305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2879802</v>
      </c>
      <c r="O28" s="43">
        <f t="shared" si="2"/>
        <v>64.934992897246843</v>
      </c>
      <c r="P28" s="10"/>
    </row>
    <row r="29" spans="1:16">
      <c r="A29" s="13"/>
      <c r="B29" s="45">
        <v>552</v>
      </c>
      <c r="C29" s="21" t="s">
        <v>42</v>
      </c>
      <c r="D29" s="46">
        <v>2396031</v>
      </c>
      <c r="E29" s="46">
        <v>124395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2520426</v>
      </c>
      <c r="O29" s="47">
        <f t="shared" si="2"/>
        <v>56.831630927416626</v>
      </c>
      <c r="P29" s="9"/>
    </row>
    <row r="30" spans="1:16">
      <c r="A30" s="13"/>
      <c r="B30" s="45">
        <v>553</v>
      </c>
      <c r="C30" s="21" t="s">
        <v>104</v>
      </c>
      <c r="D30" s="46">
        <v>50466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50466</v>
      </c>
      <c r="O30" s="47">
        <f t="shared" si="2"/>
        <v>1.137928701887303</v>
      </c>
      <c r="P30" s="9"/>
    </row>
    <row r="31" spans="1:16">
      <c r="A31" s="13"/>
      <c r="B31" s="45">
        <v>559</v>
      </c>
      <c r="C31" s="21" t="s">
        <v>63</v>
      </c>
      <c r="D31" s="46">
        <v>0</v>
      </c>
      <c r="E31" s="46">
        <v>308910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308910</v>
      </c>
      <c r="O31" s="47">
        <f t="shared" si="2"/>
        <v>6.965433267942907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1104823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1104823</v>
      </c>
      <c r="O32" s="43">
        <f t="shared" si="2"/>
        <v>24.91201605447699</v>
      </c>
      <c r="P32" s="10"/>
    </row>
    <row r="33" spans="1:16">
      <c r="A33" s="12"/>
      <c r="B33" s="44">
        <v>562</v>
      </c>
      <c r="C33" s="20" t="s">
        <v>105</v>
      </c>
      <c r="D33" s="46">
        <v>213386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213386</v>
      </c>
      <c r="O33" s="47">
        <f t="shared" si="2"/>
        <v>4.8115177343344833</v>
      </c>
      <c r="P33" s="9"/>
    </row>
    <row r="34" spans="1:16">
      <c r="A34" s="12"/>
      <c r="B34" s="44">
        <v>563</v>
      </c>
      <c r="C34" s="20" t="s">
        <v>106</v>
      </c>
      <c r="D34" s="46">
        <v>28000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28000</v>
      </c>
      <c r="O34" s="47">
        <f t="shared" si="2"/>
        <v>0.63135583665922568</v>
      </c>
      <c r="P34" s="9"/>
    </row>
    <row r="35" spans="1:16">
      <c r="A35" s="12"/>
      <c r="B35" s="44">
        <v>564</v>
      </c>
      <c r="C35" s="20" t="s">
        <v>107</v>
      </c>
      <c r="D35" s="46">
        <v>863437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863437</v>
      </c>
      <c r="O35" s="47">
        <f t="shared" si="2"/>
        <v>19.469142483483282</v>
      </c>
      <c r="P35" s="9"/>
    </row>
    <row r="36" spans="1:16" ht="15.75">
      <c r="A36" s="28" t="s">
        <v>50</v>
      </c>
      <c r="B36" s="29"/>
      <c r="C36" s="30"/>
      <c r="D36" s="31">
        <f t="shared" ref="D36:M36" si="11">SUM(D37:D41)</f>
        <v>219631</v>
      </c>
      <c r="E36" s="31">
        <f t="shared" si="11"/>
        <v>4983212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5202843</v>
      </c>
      <c r="O36" s="43">
        <f t="shared" si="2"/>
        <v>117.315903402557</v>
      </c>
      <c r="P36" s="9"/>
    </row>
    <row r="37" spans="1:16">
      <c r="A37" s="12"/>
      <c r="B37" s="44">
        <v>571</v>
      </c>
      <c r="C37" s="20" t="s">
        <v>51</v>
      </c>
      <c r="D37" s="46">
        <v>0</v>
      </c>
      <c r="E37" s="46">
        <v>3753089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3753089</v>
      </c>
      <c r="O37" s="47">
        <f t="shared" ref="O37:O55" si="12">(N37/O$57)</f>
        <v>84.626237344697742</v>
      </c>
      <c r="P37" s="9"/>
    </row>
    <row r="38" spans="1:16">
      <c r="A38" s="12"/>
      <c r="B38" s="44">
        <v>572</v>
      </c>
      <c r="C38" s="20" t="s">
        <v>108</v>
      </c>
      <c r="D38" s="46">
        <v>130241</v>
      </c>
      <c r="E38" s="46">
        <v>1222940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1353181</v>
      </c>
      <c r="O38" s="47">
        <f t="shared" si="12"/>
        <v>30.512097228798847</v>
      </c>
      <c r="P38" s="9"/>
    </row>
    <row r="39" spans="1:16">
      <c r="A39" s="12"/>
      <c r="B39" s="44">
        <v>573</v>
      </c>
      <c r="C39" s="20" t="s">
        <v>64</v>
      </c>
      <c r="D39" s="46">
        <v>10475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10475</v>
      </c>
      <c r="O39" s="47">
        <f t="shared" si="12"/>
        <v>0.23619472817876389</v>
      </c>
      <c r="P39" s="9"/>
    </row>
    <row r="40" spans="1:16">
      <c r="A40" s="12"/>
      <c r="B40" s="44">
        <v>574</v>
      </c>
      <c r="C40" s="20" t="s">
        <v>128</v>
      </c>
      <c r="D40" s="46">
        <v>0</v>
      </c>
      <c r="E40" s="46">
        <v>7183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7183</v>
      </c>
      <c r="O40" s="47">
        <f t="shared" si="12"/>
        <v>0.16196532052582921</v>
      </c>
      <c r="P40" s="9"/>
    </row>
    <row r="41" spans="1:16">
      <c r="A41" s="12"/>
      <c r="B41" s="44">
        <v>575</v>
      </c>
      <c r="C41" s="20" t="s">
        <v>109</v>
      </c>
      <c r="D41" s="46">
        <v>78915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78915</v>
      </c>
      <c r="O41" s="47">
        <f t="shared" si="12"/>
        <v>1.7794087803558141</v>
      </c>
      <c r="P41" s="9"/>
    </row>
    <row r="42" spans="1:16" ht="15.75">
      <c r="A42" s="28" t="s">
        <v>110</v>
      </c>
      <c r="B42" s="29"/>
      <c r="C42" s="30"/>
      <c r="D42" s="31">
        <f t="shared" ref="D42:M42" si="13">SUM(D43:D44)</f>
        <v>4752411</v>
      </c>
      <c r="E42" s="31">
        <f t="shared" si="13"/>
        <v>9816947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14569358</v>
      </c>
      <c r="O42" s="43">
        <f t="shared" si="12"/>
        <v>328.51604320277795</v>
      </c>
      <c r="P42" s="9"/>
    </row>
    <row r="43" spans="1:16">
      <c r="A43" s="12"/>
      <c r="B43" s="44">
        <v>581</v>
      </c>
      <c r="C43" s="20" t="s">
        <v>111</v>
      </c>
      <c r="D43" s="46">
        <v>4752408</v>
      </c>
      <c r="E43" s="46">
        <v>9816947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14569355</v>
      </c>
      <c r="O43" s="47">
        <f t="shared" si="12"/>
        <v>328.51597555750976</v>
      </c>
      <c r="P43" s="9"/>
    </row>
    <row r="44" spans="1:16">
      <c r="A44" s="12"/>
      <c r="B44" s="44">
        <v>593</v>
      </c>
      <c r="C44" s="20" t="s">
        <v>112</v>
      </c>
      <c r="D44" s="46">
        <v>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4">SUM(D44:M44)</f>
        <v>3</v>
      </c>
      <c r="O44" s="47">
        <f t="shared" si="12"/>
        <v>6.7645268213488468E-5</v>
      </c>
      <c r="P44" s="9"/>
    </row>
    <row r="45" spans="1:16" ht="15.75">
      <c r="A45" s="28" t="s">
        <v>55</v>
      </c>
      <c r="B45" s="29"/>
      <c r="C45" s="30"/>
      <c r="D45" s="31">
        <f t="shared" ref="D45:M45" si="15">SUM(D46:D54)</f>
        <v>0</v>
      </c>
      <c r="E45" s="31">
        <f t="shared" si="15"/>
        <v>1702696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1702696</v>
      </c>
      <c r="O45" s="43">
        <f t="shared" si="12"/>
        <v>38.393109202011317</v>
      </c>
      <c r="P45" s="9"/>
    </row>
    <row r="46" spans="1:16">
      <c r="A46" s="12"/>
      <c r="B46" s="44">
        <v>601</v>
      </c>
      <c r="C46" s="20" t="s">
        <v>129</v>
      </c>
      <c r="D46" s="46">
        <v>0</v>
      </c>
      <c r="E46" s="46">
        <v>13200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13200</v>
      </c>
      <c r="O46" s="47">
        <f t="shared" si="12"/>
        <v>0.29763918013934926</v>
      </c>
      <c r="P46" s="9"/>
    </row>
    <row r="47" spans="1:16">
      <c r="A47" s="12"/>
      <c r="B47" s="44">
        <v>602</v>
      </c>
      <c r="C47" s="20" t="s">
        <v>113</v>
      </c>
      <c r="D47" s="46">
        <v>0</v>
      </c>
      <c r="E47" s="46">
        <v>155600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155600</v>
      </c>
      <c r="O47" s="47">
        <f t="shared" si="12"/>
        <v>3.5085345780062687</v>
      </c>
      <c r="P47" s="9"/>
    </row>
    <row r="48" spans="1:16">
      <c r="A48" s="12"/>
      <c r="B48" s="44">
        <v>603</v>
      </c>
      <c r="C48" s="20" t="s">
        <v>114</v>
      </c>
      <c r="D48" s="46">
        <v>0</v>
      </c>
      <c r="E48" s="46">
        <v>48720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48720</v>
      </c>
      <c r="O48" s="47">
        <f t="shared" si="12"/>
        <v>1.0985591557870527</v>
      </c>
      <c r="P48" s="9"/>
    </row>
    <row r="49" spans="1:119">
      <c r="A49" s="12"/>
      <c r="B49" s="44">
        <v>604</v>
      </c>
      <c r="C49" s="20" t="s">
        <v>115</v>
      </c>
      <c r="D49" s="46">
        <v>0</v>
      </c>
      <c r="E49" s="46">
        <v>1313980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1313980</v>
      </c>
      <c r="O49" s="47">
        <f t="shared" si="12"/>
        <v>29.628176509053191</v>
      </c>
      <c r="P49" s="9"/>
    </row>
    <row r="50" spans="1:119">
      <c r="A50" s="12"/>
      <c r="B50" s="44">
        <v>605</v>
      </c>
      <c r="C50" s="20" t="s">
        <v>116</v>
      </c>
      <c r="D50" s="46">
        <v>0</v>
      </c>
      <c r="E50" s="46">
        <v>90022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90022</v>
      </c>
      <c r="O50" s="47">
        <f t="shared" si="12"/>
        <v>2.0298541117048861</v>
      </c>
      <c r="P50" s="9"/>
    </row>
    <row r="51" spans="1:119">
      <c r="A51" s="12"/>
      <c r="B51" s="44">
        <v>671</v>
      </c>
      <c r="C51" s="20" t="s">
        <v>57</v>
      </c>
      <c r="D51" s="46">
        <v>0</v>
      </c>
      <c r="E51" s="46">
        <v>7694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7694</v>
      </c>
      <c r="O51" s="47">
        <f t="shared" si="12"/>
        <v>0.17348756454486008</v>
      </c>
      <c r="P51" s="9"/>
    </row>
    <row r="52" spans="1:119">
      <c r="A52" s="12"/>
      <c r="B52" s="44">
        <v>685</v>
      </c>
      <c r="C52" s="20" t="s">
        <v>70</v>
      </c>
      <c r="D52" s="46">
        <v>0</v>
      </c>
      <c r="E52" s="46">
        <v>24992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24992</v>
      </c>
      <c r="O52" s="47">
        <f t="shared" si="12"/>
        <v>0.56353018106383457</v>
      </c>
      <c r="P52" s="9"/>
    </row>
    <row r="53" spans="1:119">
      <c r="A53" s="12"/>
      <c r="B53" s="44">
        <v>713</v>
      </c>
      <c r="C53" s="20" t="s">
        <v>117</v>
      </c>
      <c r="D53" s="46">
        <v>0</v>
      </c>
      <c r="E53" s="46">
        <v>39707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39707</v>
      </c>
      <c r="O53" s="47">
        <f t="shared" si="12"/>
        <v>0.89533022165099552</v>
      </c>
      <c r="P53" s="9"/>
    </row>
    <row r="54" spans="1:119" ht="15.75" thickBot="1">
      <c r="A54" s="12"/>
      <c r="B54" s="44">
        <v>741</v>
      </c>
      <c r="C54" s="20" t="s">
        <v>125</v>
      </c>
      <c r="D54" s="46">
        <v>0</v>
      </c>
      <c r="E54" s="46">
        <v>8781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8781</v>
      </c>
      <c r="O54" s="47">
        <f t="shared" si="12"/>
        <v>0.19799770006088074</v>
      </c>
      <c r="P54" s="9"/>
    </row>
    <row r="55" spans="1:119" ht="16.5" thickBot="1">
      <c r="A55" s="14" t="s">
        <v>10</v>
      </c>
      <c r="B55" s="23"/>
      <c r="C55" s="22"/>
      <c r="D55" s="15">
        <f t="shared" ref="D55:M55" si="16">SUM(D5,D12,D21,D25,D28,D32,D36,D42,D45)</f>
        <v>19402774</v>
      </c>
      <c r="E55" s="15">
        <f t="shared" si="16"/>
        <v>43758498</v>
      </c>
      <c r="F55" s="15">
        <f t="shared" si="16"/>
        <v>0</v>
      </c>
      <c r="G55" s="15">
        <f t="shared" si="16"/>
        <v>616207</v>
      </c>
      <c r="H55" s="15">
        <f t="shared" si="16"/>
        <v>0</v>
      </c>
      <c r="I55" s="15">
        <f t="shared" si="16"/>
        <v>2792384</v>
      </c>
      <c r="J55" s="15">
        <f t="shared" si="16"/>
        <v>0</v>
      </c>
      <c r="K55" s="15">
        <f t="shared" si="16"/>
        <v>0</v>
      </c>
      <c r="L55" s="15">
        <f t="shared" si="16"/>
        <v>0</v>
      </c>
      <c r="M55" s="15">
        <f t="shared" si="16"/>
        <v>0</v>
      </c>
      <c r="N55" s="15">
        <f>SUM(D55:M55)</f>
        <v>66569863</v>
      </c>
      <c r="O55" s="37">
        <f t="shared" si="12"/>
        <v>1501.0454125233939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118" t="s">
        <v>130</v>
      </c>
      <c r="M57" s="118"/>
      <c r="N57" s="118"/>
      <c r="O57" s="41">
        <v>44349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74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4610439</v>
      </c>
      <c r="E5" s="26">
        <f t="shared" si="0"/>
        <v>3445556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8055995</v>
      </c>
      <c r="O5" s="32">
        <f t="shared" ref="O5:O36" si="2">(N5/O$56)</f>
        <v>181.22907855664536</v>
      </c>
      <c r="P5" s="6"/>
    </row>
    <row r="6" spans="1:133">
      <c r="A6" s="12"/>
      <c r="B6" s="44">
        <v>511</v>
      </c>
      <c r="C6" s="20" t="s">
        <v>20</v>
      </c>
      <c r="D6" s="46">
        <v>1705633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1705633</v>
      </c>
      <c r="O6" s="47">
        <f t="shared" si="2"/>
        <v>38.370219562674343</v>
      </c>
      <c r="P6" s="9"/>
    </row>
    <row r="7" spans="1:133">
      <c r="A7" s="12"/>
      <c r="B7" s="44">
        <v>512</v>
      </c>
      <c r="C7" s="20" t="s">
        <v>21</v>
      </c>
      <c r="D7" s="46">
        <v>277241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277241</v>
      </c>
      <c r="O7" s="47">
        <f t="shared" si="2"/>
        <v>6.236862233420319</v>
      </c>
      <c r="P7" s="9"/>
    </row>
    <row r="8" spans="1:133">
      <c r="A8" s="12"/>
      <c r="B8" s="44">
        <v>513</v>
      </c>
      <c r="C8" s="20" t="s">
        <v>22</v>
      </c>
      <c r="D8" s="46">
        <v>811274</v>
      </c>
      <c r="E8" s="46">
        <v>2673144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3484418</v>
      </c>
      <c r="O8" s="47">
        <f t="shared" si="2"/>
        <v>78.386079366507687</v>
      </c>
      <c r="P8" s="9"/>
    </row>
    <row r="9" spans="1:133">
      <c r="A9" s="12"/>
      <c r="B9" s="44">
        <v>514</v>
      </c>
      <c r="C9" s="20" t="s">
        <v>23</v>
      </c>
      <c r="D9" s="46">
        <v>131717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131717</v>
      </c>
      <c r="O9" s="47">
        <f t="shared" si="2"/>
        <v>2.9631287681094216</v>
      </c>
      <c r="P9" s="9"/>
    </row>
    <row r="10" spans="1:133">
      <c r="A10" s="12"/>
      <c r="B10" s="44">
        <v>516</v>
      </c>
      <c r="C10" s="20" t="s">
        <v>24</v>
      </c>
      <c r="D10" s="46">
        <v>0</v>
      </c>
      <c r="E10" s="46">
        <v>25430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25430</v>
      </c>
      <c r="O10" s="47">
        <f t="shared" si="2"/>
        <v>0.5720777467830469</v>
      </c>
      <c r="P10" s="9"/>
    </row>
    <row r="11" spans="1:133">
      <c r="A11" s="12"/>
      <c r="B11" s="44">
        <v>519</v>
      </c>
      <c r="C11" s="20" t="s">
        <v>98</v>
      </c>
      <c r="D11" s="46">
        <v>1684574</v>
      </c>
      <c r="E11" s="46">
        <v>746982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2431556</v>
      </c>
      <c r="O11" s="47">
        <f t="shared" si="2"/>
        <v>54.700710879150542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SUM(D13:D20)</f>
        <v>4538115</v>
      </c>
      <c r="E12" s="31">
        <f t="shared" si="3"/>
        <v>9740381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14278496</v>
      </c>
      <c r="O12" s="43">
        <f t="shared" si="2"/>
        <v>321.21155403581389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8160623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8160623</v>
      </c>
      <c r="O13" s="47">
        <f t="shared" si="2"/>
        <v>183.58280842256815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651736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651736</v>
      </c>
      <c r="O14" s="47">
        <f t="shared" si="2"/>
        <v>14.661567533519301</v>
      </c>
      <c r="P14" s="9"/>
    </row>
    <row r="15" spans="1:133">
      <c r="A15" s="12"/>
      <c r="B15" s="44">
        <v>523</v>
      </c>
      <c r="C15" s="20" t="s">
        <v>99</v>
      </c>
      <c r="D15" s="46">
        <v>0</v>
      </c>
      <c r="E15" s="46">
        <v>264481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264481</v>
      </c>
      <c r="O15" s="47">
        <f t="shared" si="2"/>
        <v>5.949811032124539</v>
      </c>
      <c r="P15" s="9"/>
    </row>
    <row r="16" spans="1:133">
      <c r="A16" s="12"/>
      <c r="B16" s="44">
        <v>524</v>
      </c>
      <c r="C16" s="20" t="s">
        <v>30</v>
      </c>
      <c r="D16" s="46">
        <v>77453</v>
      </c>
      <c r="E16" s="46">
        <v>183892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261345</v>
      </c>
      <c r="O16" s="47">
        <f t="shared" si="2"/>
        <v>5.8792630252857014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183078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183078</v>
      </c>
      <c r="O17" s="47">
        <f t="shared" si="2"/>
        <v>4.1185548456762353</v>
      </c>
      <c r="P17" s="9"/>
    </row>
    <row r="18" spans="1:16">
      <c r="A18" s="12"/>
      <c r="B18" s="44">
        <v>526</v>
      </c>
      <c r="C18" s="20" t="s">
        <v>32</v>
      </c>
      <c r="D18" s="46">
        <v>4460662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4460662</v>
      </c>
      <c r="O18" s="47">
        <f t="shared" si="2"/>
        <v>100.34783586790246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128900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128900</v>
      </c>
      <c r="O19" s="47">
        <f t="shared" si="2"/>
        <v>2.8997570413029785</v>
      </c>
      <c r="P19" s="9"/>
    </row>
    <row r="20" spans="1:16">
      <c r="A20" s="12"/>
      <c r="B20" s="44">
        <v>529</v>
      </c>
      <c r="C20" s="20" t="s">
        <v>34</v>
      </c>
      <c r="D20" s="46">
        <v>0</v>
      </c>
      <c r="E20" s="46">
        <v>167671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167671</v>
      </c>
      <c r="O20" s="47">
        <f t="shared" si="2"/>
        <v>3.7719562674345362</v>
      </c>
      <c r="P20" s="9"/>
    </row>
    <row r="21" spans="1:16" ht="15.75">
      <c r="A21" s="28" t="s">
        <v>35</v>
      </c>
      <c r="B21" s="29"/>
      <c r="C21" s="30"/>
      <c r="D21" s="31">
        <f t="shared" ref="D21:M21" si="5">SUM(D22:D24)</f>
        <v>604231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2568921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3173152</v>
      </c>
      <c r="O21" s="43">
        <f t="shared" si="2"/>
        <v>71.383784756591382</v>
      </c>
      <c r="P21" s="10"/>
    </row>
    <row r="22" spans="1:16">
      <c r="A22" s="12"/>
      <c r="B22" s="44">
        <v>533</v>
      </c>
      <c r="C22" s="20" t="s">
        <v>124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18672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18672</v>
      </c>
      <c r="O22" s="47">
        <f t="shared" si="2"/>
        <v>0.42004859173940429</v>
      </c>
      <c r="P22" s="9"/>
    </row>
    <row r="23" spans="1:16">
      <c r="A23" s="12"/>
      <c r="B23" s="44">
        <v>534</v>
      </c>
      <c r="C23" s="20" t="s">
        <v>100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2550249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2550249</v>
      </c>
      <c r="O23" s="47">
        <f t="shared" si="2"/>
        <v>57.370849455592548</v>
      </c>
      <c r="P23" s="9"/>
    </row>
    <row r="24" spans="1:16">
      <c r="A24" s="12"/>
      <c r="B24" s="44">
        <v>537</v>
      </c>
      <c r="C24" s="20" t="s">
        <v>101</v>
      </c>
      <c r="D24" s="46">
        <v>604231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604231</v>
      </c>
      <c r="O24" s="47">
        <f t="shared" si="2"/>
        <v>13.592886709259426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300615</v>
      </c>
      <c r="E25" s="31">
        <f t="shared" si="6"/>
        <v>7565072</v>
      </c>
      <c r="F25" s="31">
        <f t="shared" si="6"/>
        <v>0</v>
      </c>
      <c r="G25" s="31">
        <f t="shared" si="6"/>
        <v>161709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8027396</v>
      </c>
      <c r="O25" s="43">
        <f t="shared" si="2"/>
        <v>180.58571042922702</v>
      </c>
      <c r="P25" s="10"/>
    </row>
    <row r="26" spans="1:16">
      <c r="A26" s="12"/>
      <c r="B26" s="44">
        <v>541</v>
      </c>
      <c r="C26" s="20" t="s">
        <v>103</v>
      </c>
      <c r="D26" s="46">
        <v>0</v>
      </c>
      <c r="E26" s="46">
        <v>7565072</v>
      </c>
      <c r="F26" s="46">
        <v>0</v>
      </c>
      <c r="G26" s="46">
        <v>161709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7726781</v>
      </c>
      <c r="O26" s="47">
        <f t="shared" si="2"/>
        <v>173.82302258616036</v>
      </c>
      <c r="P26" s="9"/>
    </row>
    <row r="27" spans="1:16">
      <c r="A27" s="12"/>
      <c r="B27" s="44">
        <v>542</v>
      </c>
      <c r="C27" s="20" t="s">
        <v>40</v>
      </c>
      <c r="D27" s="46">
        <v>300615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300615</v>
      </c>
      <c r="O27" s="47">
        <f t="shared" si="2"/>
        <v>6.7626878430666784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2557831</v>
      </c>
      <c r="E28" s="31">
        <f t="shared" si="8"/>
        <v>530615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3088446</v>
      </c>
      <c r="O28" s="43">
        <f t="shared" si="2"/>
        <v>69.478223701970663</v>
      </c>
      <c r="P28" s="10"/>
    </row>
    <row r="29" spans="1:16">
      <c r="A29" s="13"/>
      <c r="B29" s="45">
        <v>552</v>
      </c>
      <c r="C29" s="21" t="s">
        <v>42</v>
      </c>
      <c r="D29" s="46">
        <v>2507771</v>
      </c>
      <c r="E29" s="46">
        <v>113790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2621561</v>
      </c>
      <c r="O29" s="47">
        <f t="shared" si="2"/>
        <v>58.975096733555297</v>
      </c>
      <c r="P29" s="9"/>
    </row>
    <row r="30" spans="1:16">
      <c r="A30" s="13"/>
      <c r="B30" s="45">
        <v>553</v>
      </c>
      <c r="C30" s="21" t="s">
        <v>104</v>
      </c>
      <c r="D30" s="46">
        <v>50060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50060</v>
      </c>
      <c r="O30" s="47">
        <f t="shared" si="2"/>
        <v>1.1261585530459821</v>
      </c>
      <c r="P30" s="9"/>
    </row>
    <row r="31" spans="1:16">
      <c r="A31" s="13"/>
      <c r="B31" s="45">
        <v>559</v>
      </c>
      <c r="C31" s="21" t="s">
        <v>63</v>
      </c>
      <c r="D31" s="46">
        <v>0</v>
      </c>
      <c r="E31" s="46">
        <v>416825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416825</v>
      </c>
      <c r="O31" s="47">
        <f t="shared" si="2"/>
        <v>9.3769684153693866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SUM(D33:D36)</f>
        <v>1328329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1328329</v>
      </c>
      <c r="O32" s="43">
        <f t="shared" si="2"/>
        <v>29.88232250517412</v>
      </c>
      <c r="P32" s="10"/>
    </row>
    <row r="33" spans="1:16">
      <c r="A33" s="12"/>
      <c r="B33" s="44">
        <v>562</v>
      </c>
      <c r="C33" s="20" t="s">
        <v>105</v>
      </c>
      <c r="D33" s="46">
        <v>398801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398801</v>
      </c>
      <c r="O33" s="47">
        <f t="shared" si="2"/>
        <v>8.9714973454512741</v>
      </c>
      <c r="P33" s="9"/>
    </row>
    <row r="34" spans="1:16">
      <c r="A34" s="12"/>
      <c r="B34" s="44">
        <v>563</v>
      </c>
      <c r="C34" s="20" t="s">
        <v>106</v>
      </c>
      <c r="D34" s="46">
        <v>28000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28000</v>
      </c>
      <c r="O34" s="47">
        <f t="shared" si="2"/>
        <v>0.62989291820390536</v>
      </c>
      <c r="P34" s="9"/>
    </row>
    <row r="35" spans="1:16">
      <c r="A35" s="12"/>
      <c r="B35" s="44">
        <v>564</v>
      </c>
      <c r="C35" s="20" t="s">
        <v>107</v>
      </c>
      <c r="D35" s="46">
        <v>901296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901296</v>
      </c>
      <c r="O35" s="47">
        <f t="shared" si="2"/>
        <v>20.27571312876811</v>
      </c>
      <c r="P35" s="9"/>
    </row>
    <row r="36" spans="1:16">
      <c r="A36" s="12"/>
      <c r="B36" s="44">
        <v>569</v>
      </c>
      <c r="C36" s="20" t="s">
        <v>49</v>
      </c>
      <c r="D36" s="46">
        <v>232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232</v>
      </c>
      <c r="O36" s="47">
        <f t="shared" si="2"/>
        <v>5.2191127508323587E-3</v>
      </c>
      <c r="P36" s="9"/>
    </row>
    <row r="37" spans="1:16" ht="15.75">
      <c r="A37" s="28" t="s">
        <v>50</v>
      </c>
      <c r="B37" s="29"/>
      <c r="C37" s="30"/>
      <c r="D37" s="31">
        <f t="shared" ref="D37:M37" si="11">SUM(D38:D41)</f>
        <v>186485</v>
      </c>
      <c r="E37" s="31">
        <f t="shared" si="11"/>
        <v>4360638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4547123</v>
      </c>
      <c r="O37" s="43">
        <f t="shared" ref="O37:O54" si="12">(N37/O$56)</f>
        <v>102.29287771078917</v>
      </c>
      <c r="P37" s="9"/>
    </row>
    <row r="38" spans="1:16">
      <c r="A38" s="12"/>
      <c r="B38" s="44">
        <v>571</v>
      </c>
      <c r="C38" s="20" t="s">
        <v>51</v>
      </c>
      <c r="D38" s="46">
        <v>0</v>
      </c>
      <c r="E38" s="46">
        <v>3129364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3129364</v>
      </c>
      <c r="O38" s="47">
        <f t="shared" si="12"/>
        <v>70.398722217223067</v>
      </c>
      <c r="P38" s="9"/>
    </row>
    <row r="39" spans="1:16">
      <c r="A39" s="12"/>
      <c r="B39" s="44">
        <v>572</v>
      </c>
      <c r="C39" s="20" t="s">
        <v>108</v>
      </c>
      <c r="D39" s="46">
        <v>109545</v>
      </c>
      <c r="E39" s="46">
        <v>1231274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1340819</v>
      </c>
      <c r="O39" s="47">
        <f t="shared" si="12"/>
        <v>30.163299739044362</v>
      </c>
      <c r="P39" s="9"/>
    </row>
    <row r="40" spans="1:16">
      <c r="A40" s="12"/>
      <c r="B40" s="44">
        <v>573</v>
      </c>
      <c r="C40" s="20" t="s">
        <v>64</v>
      </c>
      <c r="D40" s="46">
        <v>3500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3500</v>
      </c>
      <c r="O40" s="47">
        <f t="shared" si="12"/>
        <v>7.873661477548817E-2</v>
      </c>
      <c r="P40" s="9"/>
    </row>
    <row r="41" spans="1:16">
      <c r="A41" s="12"/>
      <c r="B41" s="44">
        <v>575</v>
      </c>
      <c r="C41" s="20" t="s">
        <v>109</v>
      </c>
      <c r="D41" s="46">
        <v>73440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73440</v>
      </c>
      <c r="O41" s="47">
        <f t="shared" si="12"/>
        <v>1.6521191397462431</v>
      </c>
      <c r="P41" s="9"/>
    </row>
    <row r="42" spans="1:16" ht="15.75">
      <c r="A42" s="28" t="s">
        <v>110</v>
      </c>
      <c r="B42" s="29"/>
      <c r="C42" s="30"/>
      <c r="D42" s="31">
        <f t="shared" ref="D42:M42" si="13">SUM(D43:D44)</f>
        <v>5322291</v>
      </c>
      <c r="E42" s="31">
        <f t="shared" si="13"/>
        <v>9932721</v>
      </c>
      <c r="F42" s="31">
        <f t="shared" si="13"/>
        <v>0</v>
      </c>
      <c r="G42" s="31">
        <f t="shared" si="13"/>
        <v>35000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15290012</v>
      </c>
      <c r="O42" s="43">
        <f t="shared" si="12"/>
        <v>343.96679564474039</v>
      </c>
      <c r="P42" s="9"/>
    </row>
    <row r="43" spans="1:16">
      <c r="A43" s="12"/>
      <c r="B43" s="44">
        <v>581</v>
      </c>
      <c r="C43" s="20" t="s">
        <v>111</v>
      </c>
      <c r="D43" s="46">
        <v>5319886</v>
      </c>
      <c r="E43" s="46">
        <v>9932721</v>
      </c>
      <c r="F43" s="46">
        <v>0</v>
      </c>
      <c r="G43" s="46">
        <v>35000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15287607</v>
      </c>
      <c r="O43" s="47">
        <f t="shared" si="12"/>
        <v>343.9126923423018</v>
      </c>
      <c r="P43" s="9"/>
    </row>
    <row r="44" spans="1:16">
      <c r="A44" s="12"/>
      <c r="B44" s="44">
        <v>593</v>
      </c>
      <c r="C44" s="20" t="s">
        <v>112</v>
      </c>
      <c r="D44" s="46">
        <v>2405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4">SUM(D44:M44)</f>
        <v>2405</v>
      </c>
      <c r="O44" s="47">
        <f t="shared" si="12"/>
        <v>5.4103302438585438E-2</v>
      </c>
      <c r="P44" s="9"/>
    </row>
    <row r="45" spans="1:16" ht="15.75">
      <c r="A45" s="28" t="s">
        <v>55</v>
      </c>
      <c r="B45" s="29"/>
      <c r="C45" s="30"/>
      <c r="D45" s="31">
        <f t="shared" ref="D45:M45" si="15">SUM(D46:D53)</f>
        <v>0</v>
      </c>
      <c r="E45" s="31">
        <f t="shared" si="15"/>
        <v>1957173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1957173</v>
      </c>
      <c r="O45" s="43">
        <f t="shared" si="12"/>
        <v>44.028907585710428</v>
      </c>
      <c r="P45" s="9"/>
    </row>
    <row r="46" spans="1:16">
      <c r="A46" s="12"/>
      <c r="B46" s="44">
        <v>602</v>
      </c>
      <c r="C46" s="20" t="s">
        <v>113</v>
      </c>
      <c r="D46" s="46">
        <v>0</v>
      </c>
      <c r="E46" s="46">
        <v>142127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142127</v>
      </c>
      <c r="O46" s="47">
        <f t="shared" si="12"/>
        <v>3.1973139566273732</v>
      </c>
      <c r="P46" s="9"/>
    </row>
    <row r="47" spans="1:16">
      <c r="A47" s="12"/>
      <c r="B47" s="44">
        <v>603</v>
      </c>
      <c r="C47" s="20" t="s">
        <v>114</v>
      </c>
      <c r="D47" s="46">
        <v>0</v>
      </c>
      <c r="E47" s="46">
        <v>49023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49023</v>
      </c>
      <c r="O47" s="47">
        <f t="shared" si="12"/>
        <v>1.1028300188967874</v>
      </c>
      <c r="P47" s="9"/>
    </row>
    <row r="48" spans="1:16">
      <c r="A48" s="12"/>
      <c r="B48" s="44">
        <v>604</v>
      </c>
      <c r="C48" s="20" t="s">
        <v>115</v>
      </c>
      <c r="D48" s="46">
        <v>0</v>
      </c>
      <c r="E48" s="46">
        <v>1485343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1485343</v>
      </c>
      <c r="O48" s="47">
        <f t="shared" si="12"/>
        <v>33.414537028705119</v>
      </c>
      <c r="P48" s="9"/>
    </row>
    <row r="49" spans="1:119">
      <c r="A49" s="12"/>
      <c r="B49" s="44">
        <v>605</v>
      </c>
      <c r="C49" s="20" t="s">
        <v>116</v>
      </c>
      <c r="D49" s="46">
        <v>0</v>
      </c>
      <c r="E49" s="46">
        <v>152404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152404</v>
      </c>
      <c r="O49" s="47">
        <f t="shared" si="12"/>
        <v>3.428507153783857</v>
      </c>
      <c r="P49" s="9"/>
    </row>
    <row r="50" spans="1:119">
      <c r="A50" s="12"/>
      <c r="B50" s="44">
        <v>671</v>
      </c>
      <c r="C50" s="20" t="s">
        <v>57</v>
      </c>
      <c r="D50" s="46">
        <v>0</v>
      </c>
      <c r="E50" s="46">
        <v>12003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12003</v>
      </c>
      <c r="O50" s="47">
        <f t="shared" si="12"/>
        <v>0.27002159632862416</v>
      </c>
      <c r="P50" s="9"/>
    </row>
    <row r="51" spans="1:119">
      <c r="A51" s="12"/>
      <c r="B51" s="44">
        <v>685</v>
      </c>
      <c r="C51" s="20" t="s">
        <v>70</v>
      </c>
      <c r="D51" s="46">
        <v>0</v>
      </c>
      <c r="E51" s="46">
        <v>21780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21780</v>
      </c>
      <c r="O51" s="47">
        <f t="shared" si="12"/>
        <v>0.4899667056600378</v>
      </c>
      <c r="P51" s="9"/>
    </row>
    <row r="52" spans="1:119">
      <c r="A52" s="12"/>
      <c r="B52" s="44">
        <v>713</v>
      </c>
      <c r="C52" s="20" t="s">
        <v>117</v>
      </c>
      <c r="D52" s="46">
        <v>0</v>
      </c>
      <c r="E52" s="46">
        <v>84485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84485</v>
      </c>
      <c r="O52" s="47">
        <f t="shared" si="12"/>
        <v>1.9005893998020336</v>
      </c>
      <c r="P52" s="9"/>
    </row>
    <row r="53" spans="1:119" ht="15.75" thickBot="1">
      <c r="A53" s="12"/>
      <c r="B53" s="44">
        <v>741</v>
      </c>
      <c r="C53" s="20" t="s">
        <v>125</v>
      </c>
      <c r="D53" s="46">
        <v>0</v>
      </c>
      <c r="E53" s="46">
        <v>10008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10008</v>
      </c>
      <c r="O53" s="47">
        <f t="shared" si="12"/>
        <v>0.22514172590659587</v>
      </c>
      <c r="P53" s="9"/>
    </row>
    <row r="54" spans="1:119" ht="16.5" thickBot="1">
      <c r="A54" s="14" t="s">
        <v>10</v>
      </c>
      <c r="B54" s="23"/>
      <c r="C54" s="22"/>
      <c r="D54" s="15">
        <f t="shared" ref="D54:M54" si="16">SUM(D5,D12,D21,D25,D28,D32,D37,D42,D45)</f>
        <v>19448336</v>
      </c>
      <c r="E54" s="15">
        <f t="shared" si="16"/>
        <v>37532156</v>
      </c>
      <c r="F54" s="15">
        <f t="shared" si="16"/>
        <v>0</v>
      </c>
      <c r="G54" s="15">
        <f t="shared" si="16"/>
        <v>196709</v>
      </c>
      <c r="H54" s="15">
        <f t="shared" si="16"/>
        <v>0</v>
      </c>
      <c r="I54" s="15">
        <f t="shared" si="16"/>
        <v>2568921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>SUM(D54:M54)</f>
        <v>59746122</v>
      </c>
      <c r="O54" s="37">
        <f t="shared" si="12"/>
        <v>1344.0592549266626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118" t="s">
        <v>126</v>
      </c>
      <c r="M56" s="118"/>
      <c r="N56" s="118"/>
      <c r="O56" s="41">
        <v>44452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2024-11-13T21:55:40Z</cp:lastPrinted>
  <dcterms:created xsi:type="dcterms:W3CDTF">2000-08-31T21:26:31Z</dcterms:created>
  <dcterms:modified xsi:type="dcterms:W3CDTF">2024-11-27T21:23:34Z</dcterms:modified>
</cp:coreProperties>
</file>